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5→R6（R4決算_2022財政状況資料集）\02_令和6年9月末公表（R4_2022決算_R6松井担当）\04_確認後→HP掲載＆総務省へ掲載報告\HP掲載用ファイル\"/>
    </mc:Choice>
  </mc:AlternateContent>
  <xr:revisionPtr revIDLastSave="0" documentId="13_ncr:1_{74C178B9-FBD3-4DDC-A667-23A6B6E76FE2}" xr6:coauthVersionLast="47" xr6:coauthVersionMax="47" xr10:uidLastSave="{00000000-0000-0000-0000-000000000000}"/>
  <bookViews>
    <workbookView xWindow="20370" yWindow="-3375" windowWidth="29040" windowHeight="15840" tabRatio="85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C36" i="10"/>
  <c r="BE35" i="10"/>
  <c r="BE34" i="10"/>
  <c r="C34" i="10"/>
  <c r="C35"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l="1"/>
  <c r="BW34" i="10"/>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<sst xmlns="http://schemas.openxmlformats.org/spreadsheetml/2006/main" count="1139" uniqueCount="629">
  <si>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</si>
  <si>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</si>
  <si>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</si>
  <si>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</si>
  <si>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</si>
  <si>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</si>
  <si>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</si>
  <si>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</si>
  <si>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</si>
  <si>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</si>
  <si>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</si>
  <si>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</si>
  <si>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</si>
  <si>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</si>
  <si>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</si>
  <si>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</si>
  <si>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</si>
  <si>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</si>
  <si>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</si>
  <si>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</si>
  <si>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</si>
  <si>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</si>
  <si>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</si>
  <si>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</si>
  <si>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</si>
  <si>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</si>
  <si>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</si>
  <si>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</si>
  <si>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</si>
  <si>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</si>
  <si>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</si>
  <si>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</si>
  <si>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</si>
  <si>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</si>
  <si>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</si>
  <si>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</si>
  <si>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</si>
  <si>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</si>
  <si>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</si>
  <si>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</si>
  <si>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</si>
  <si>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</si>
  <si>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</si>
  <si>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</si>
  <si>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</si>
  <si>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</si>
  <si>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</si>
  <si>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</si>
  <si>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</si>
  <si>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</si>
  <si>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</si>
  <si>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</si>
  <si>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</si>
  <si>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</si>
  <si>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</si>
  <si>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</si>
  <si>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</si>
  <si>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</si>
  <si>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</si>
  <si>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</si>
  <si>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</si>
  <si>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</si>
  <si>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</si>
  <si>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</si>
  <si>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</si>
  <si>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</si>
  <si>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</si>
  <si>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</si>
  <si>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</si>
  <si>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</si>
  <si>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</si>
  <si>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</si>
  <si>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</si>
  <si>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</si>
  <si>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</si>
  <si>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</si>
  <si>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</si>
  <si>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</si>
  <si>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</si>
  <si>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</si>
  <si>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</si>
  <si>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</si>
  <si>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</si>
  <si>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</si>
  <si>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</si>
  <si>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</si>
  <si>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</si>
  <si>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</si>
  <si>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</si>
  <si>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</si>
  <si>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</si>
  <si>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</si>
  <si>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</si>
  <si>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</si>
  <si>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</si>
  <si>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</si>
  <si>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</si>
  <si>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</si>
  <si>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</si>
  <si>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五所川原市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</si>
  <si>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</si>
  <si>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</si>
  <si>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</si>
  <si>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</si>
  <si>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</si>
  <si>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</si>
  <si>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</si>
  <si>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</si>
  <si>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</si>
  <si>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</si>
  <si>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</si>
  <si>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</si>
  <si>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</si>
  <si>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</si>
  <si>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</si>
  <si>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</si>
  <si>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</si>
  <si>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</si>
  <si>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</si>
  <si>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</si>
  <si>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</si>
  <si>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</si>
  <si>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</si>
  <si>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</si>
  <si>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</si>
  <si>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</si>
  <si>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</si>
  <si>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</si>
  <si>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</si>
  <si>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</si>
  <si>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</si>
  <si>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</si>
  <si>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</si>
  <si>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</si>
  <si>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</si>
  <si>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</si>
  <si>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</si>
  <si>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</si>
  <si>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</si>
  <si>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</si>
  <si>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</si>
  <si>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</si>
  <si>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</si>
  <si>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</si>
  <si>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</si>
  <si>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</si>
  <si>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</si>
  <si>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</si>
  <si>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</si>
  <si>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</si>
  <si>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</si>
  <si>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</si>
  <si>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</si>
  <si>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</si>
  <si>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</si>
  <si>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</si>
  <si>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</si>
  <si>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</si>
  <si>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</si>
  <si>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</si>
  <si>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</si>
  <si>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</si>
  <si>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</si>
  <si>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</si>
  <si>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</si>
  <si>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</si>
  <si>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</si>
  <si>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</si>
  <si>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</si>
  <si>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</si>
  <si>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</si>
  <si>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</si>
  <si>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</si>
  <si>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</si>
  <si>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</si>
  <si>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</si>
  <si>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</si>
  <si>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</si>
  <si>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</si>
  <si>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</si>
  <si>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</si>
  <si>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</si>
  <si>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</si>
  <si>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</si>
  <si>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</si>
  <si>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</si>
  <si>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</si>
  <si>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</si>
  <si>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</si>
  <si>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</si>
  <si>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</si>
  <si>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</si>
  <si>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</si>
  <si>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</si>
  <si>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</si>
  <si>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</si>
  <si>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</si>
  <si>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</si>
  <si>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</si>
  <si>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</si>
  <si>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</si>
  <si>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</si>
  <si>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</si>
  <si>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</si>
  <si>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</si>
  <si>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</si>
  <si>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</si>
  <si>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</si>
  <si>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</si>
  <si>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</si>
  <si>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</si>
  <si>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</si>
  <si>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</si>
  <si>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</si>
  <si>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</si>
  <si>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</si>
  <si>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青森県五所川原市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</si>
  <si>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</si>
  <si>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</si>
  <si>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</si>
  <si>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</si>
  <si>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</si>
  <si>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</si>
  <si>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</si>
  <si>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</si>
  <si>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</si>
  <si>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</si>
  <si>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</si>
  <si>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</si>
  <si>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</si>
  <si>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</si>
  <si>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</si>
  <si>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</si>
  <si>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</si>
  <si>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</si>
  <si>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</si>
  <si>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</si>
  <si>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</si>
  <si>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</si>
  <si>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</si>
  <si>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</si>
  <si>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</si>
  <si>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</si>
  <si>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</si>
  <si>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</si>
  <si>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</si>
  <si>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</si>
  <si>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</si>
  <si>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</si>
  <si>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</si>
  <si>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</si>
  <si>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</si>
  <si>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</si>
  <si>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</si>
  <si>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</si>
  <si>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</si>
  <si>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</si>
  <si>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</si>
  <si>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</si>
  <si>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</si>
  <si>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</si>
  <si>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</si>
  <si>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</si>
  <si>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</si>
  <si>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</si>
  <si>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</si>
  <si>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</si>
  <si>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</si>
  <si>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</si>
  <si>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</si>
  <si>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</si>
  <si>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</si>
  <si>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</si>
  <si>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</si>
  <si>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</si>
  <si>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</si>
  <si>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</si>
  <si>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</si>
  <si>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</si>
  <si>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</si>
  <si>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</si>
  <si>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</si>
  <si>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</si>
  <si>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</si>
  <si>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</si>
  <si>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</si>
  <si>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</si>
  <si>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</si>
  <si>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</si>
  <si>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</si>
  <si>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</si>
  <si>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</si>
  <si>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</si>
  <si>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</si>
  <si>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</si>
  <si>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</si>
  <si>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</si>
  <si>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</si>
  <si>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</si>
  <si>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</si>
  <si>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</si>
  <si>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</si>
  <si>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</si>
  <si>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</si>
  <si>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</si>
  <si>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</si>
  <si>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</si>
  <si>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</si>
  <si>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</si>
  <si>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</si>
  <si>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</si>
  <si>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</si>
  <si>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</si>
  <si>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</si>
  <si>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</si>
  <si>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</si>
  <si>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</si>
  <si>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</si>
  <si>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</si>
  <si>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</si>
  <si>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</si>
  <si>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</si>
  <si>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</si>
  <si>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</si>
  <si>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</si>
  <si>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</si>
  <si>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</si>
  <si>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</si>
  <si>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</si>
  <si>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</si>
  <si>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</si>
  <si>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</si>
  <si>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</si>
  <si>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</si>
  <si>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</si>
  <si>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</si>
  <si>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</si>
  <si>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</si>
  <si>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</si>
  <si>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</si>
  <si>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</si>
  <si>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</si>
  <si>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</si>
  <si>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</si>
  <si>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</si>
  <si>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</si>
  <si>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</si>
  <si>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</si>
  <si>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</si>
  <si>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</si>
  <si>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</si>
  <si>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</si>
  <si>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</si>
  <si>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</si>
  <si>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</si>
  <si>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</si>
  <si>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</si>
  <si>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</si>
  <si>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</si>
  <si>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</si>
  <si>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</si>
  <si>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</si>
  <si>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</si>
  <si>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</si>
  <si>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</si>
  <si>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</si>
  <si>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</si>
  <si>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</si>
  <si>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</si>
  <si>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青森県五所川原市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</si>
  <si>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</si>
  <si>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</si>
  <si>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</si>
  <si>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</si>
  <si>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</si>
  <si>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</si>
  <si>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</si>
  <si>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</si>
  <si>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</si>
  <si>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</si>
  <si>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</si>
  <si>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</si>
  <si>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</si>
  <si>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</si>
  <si>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</si>
  <si>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</si>
  <si>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</si>
  <si>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</si>
  <si>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</si>
  <si>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</si>
  <si>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高等看護学院特別会計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</si>
  <si>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</si>
  <si>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</si>
  <si>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</si>
  <si>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</si>
  <si>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</si>
  <si>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</si>
  <si>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</si>
  <si>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</si>
  <si>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</si>
  <si>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</si>
  <si>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</si>
  <si>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</si>
  <si>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</si>
  <si>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</si>
  <si>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国民健康保険医科診療施設勘定特別会計</t>
    <phoneticPr fontId="5"/>
  </si>
  <si>
    <t>国民健康保険歯科診療施設勘定特別会計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</si>
  <si>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</si>
  <si>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</si>
  <si>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</si>
  <si>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</si>
  <si>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</si>
  <si>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</si>
  <si>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</si>
  <si>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</si>
  <si>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</si>
  <si>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</si>
  <si>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</si>
  <si>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</si>
  <si>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</si>
  <si>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</si>
  <si>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</si>
  <si>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</si>
  <si>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</si>
  <si>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</si>
  <si>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</si>
  <si>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</si>
  <si>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</si>
  <si>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</si>
  <si>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</si>
  <si>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</si>
  <si>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</si>
  <si>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</si>
  <si>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</si>
  <si>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</si>
  <si>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</si>
  <si>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</si>
  <si>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</si>
  <si>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</si>
  <si>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</si>
  <si>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</si>
  <si>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</si>
  <si>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</si>
  <si>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</si>
  <si>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</si>
  <si>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</si>
  <si>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</si>
  <si>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</si>
  <si>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</si>
  <si>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</si>
  <si>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</si>
  <si>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</si>
  <si>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</si>
  <si>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</si>
  <si>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</si>
  <si>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</si>
  <si>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</si>
  <si>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</si>
  <si>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</si>
  <si>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</si>
  <si>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</si>
  <si>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</si>
  <si>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</si>
  <si>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</si>
  <si>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</si>
  <si>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</si>
  <si>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</si>
  <si>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</si>
  <si>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</si>
  <si>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</si>
  <si>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</si>
  <si>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</si>
  <si>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</si>
  <si>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</si>
  <si>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</si>
  <si>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</si>
  <si>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</si>
  <si>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</si>
  <si>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</si>
  <si>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工業用水道事業会計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</si>
  <si>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</si>
  <si>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</si>
  <si>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</si>
  <si>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</si>
  <si>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</si>
  <si>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</si>
  <si>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</si>
  <si>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</si>
  <si>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</si>
  <si>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</si>
  <si>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</si>
  <si>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</si>
  <si>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</si>
  <si>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</si>
  <si>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</si>
  <si>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</si>
  <si>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</si>
  <si>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</si>
  <si>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</si>
  <si>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</si>
  <si>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</si>
  <si>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</si>
  <si>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</si>
  <si>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</si>
  <si>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</si>
  <si>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</si>
  <si>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</si>
  <si>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</si>
  <si>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</si>
  <si>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</si>
  <si>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</si>
  <si>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</si>
  <si>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</si>
  <si>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</si>
  <si>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</si>
  <si>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</si>
  <si>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</si>
  <si>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</si>
  <si>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</si>
  <si>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</si>
  <si>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</si>
  <si>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</si>
  <si>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</si>
  <si>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</si>
  <si>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</si>
  <si>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</si>
  <si>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</si>
  <si>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</si>
  <si>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</si>
  <si>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</si>
  <si>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</si>
  <si>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</si>
  <si>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</si>
  <si>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</si>
  <si>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</si>
  <si>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</si>
  <si>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</si>
  <si>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</si>
  <si>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</si>
  <si>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</si>
  <si>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</si>
  <si>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</si>
  <si>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</si>
  <si>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</si>
  <si>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</si>
  <si>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</si>
  <si>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</si>
  <si>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</si>
  <si>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</si>
  <si>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</si>
  <si>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</si>
  <si>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</si>
  <si>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</si>
  <si>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</si>
  <si>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</si>
  <si>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</si>
  <si>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</si>
  <si>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</si>
  <si>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</si>
  <si>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</si>
  <si>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</si>
  <si>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</si>
  <si>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</si>
  <si>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</si>
  <si>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</si>
  <si>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</si>
  <si>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</si>
  <si>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</si>
  <si>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0.96</t>
  </si>
  <si>
    <t>▲ 3.65</t>
  </si>
  <si>
    <t>▲ 11.31</t>
  </si>
  <si>
    <t>一般会計</t>
  </si>
  <si>
    <t>水道事業会計</t>
  </si>
  <si>
    <t>工業用水道事業会計</t>
  </si>
  <si>
    <t>介護保険特別会計</t>
  </si>
  <si>
    <t>下水道事業会計</t>
  </si>
  <si>
    <t>国民健康保険事業勘定特別会計</t>
  </si>
  <si>
    <t>国民健康保険医科診療施設勘定特別会計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</si>
  <si>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</si>
  <si>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</si>
  <si>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</si>
  <si>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</si>
  <si>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</si>
  <si>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</si>
  <si>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</si>
  <si>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</si>
  <si>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</si>
  <si>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五所川原地区消防事務組合</t>
    <rPh sb="0" eb="6">
      <t>ゴショガワラチク</t>
    </rPh>
    <rPh sb="6" eb="8">
      <t>ショウボウ</t>
    </rPh>
    <rPh sb="8" eb="12">
      <t>ジムクミアイ</t>
    </rPh>
    <phoneticPr fontId="2"/>
  </si>
  <si>
    <t>西北五環境整備事務組合</t>
    <rPh sb="0" eb="3">
      <t>セイホクゴ</t>
    </rPh>
    <rPh sb="3" eb="5">
      <t>カンキョウ</t>
    </rPh>
    <rPh sb="5" eb="7">
      <t>セイビ</t>
    </rPh>
    <rPh sb="7" eb="11">
      <t>ジムクミアイ</t>
    </rPh>
    <phoneticPr fontId="2"/>
  </si>
  <si>
    <t>つがる西北五広域連合</t>
    <rPh sb="3" eb="6">
      <t>セイホクゴ</t>
    </rPh>
    <rPh sb="6" eb="10">
      <t>コウイキレンゴウ</t>
    </rPh>
    <phoneticPr fontId="2"/>
  </si>
  <si>
    <t>西北五広域福祉事務組合</t>
    <rPh sb="0" eb="3">
      <t>セイホクゴ</t>
    </rPh>
    <rPh sb="3" eb="5">
      <t>コウイキ</t>
    </rPh>
    <rPh sb="5" eb="7">
      <t>フクシ</t>
    </rPh>
    <rPh sb="7" eb="11">
      <t>ジムクミアイ</t>
    </rPh>
    <phoneticPr fontId="2"/>
  </si>
  <si>
    <t>津軽広域水道企業団津軽事業部</t>
    <rPh sb="0" eb="2">
      <t>ツガル</t>
    </rPh>
    <rPh sb="2" eb="6">
      <t>コウイキスイドウ</t>
    </rPh>
    <rPh sb="6" eb="9">
      <t>キギョウダン</t>
    </rPh>
    <rPh sb="9" eb="14">
      <t>ツガルジギョウブ</t>
    </rPh>
    <phoneticPr fontId="2"/>
  </si>
  <si>
    <t>津軽広域水道企業団西北事業部</t>
    <rPh sb="0" eb="2">
      <t>ツガル</t>
    </rPh>
    <rPh sb="2" eb="6">
      <t>コウイキスイドウ</t>
    </rPh>
    <rPh sb="6" eb="9">
      <t>キギョウダン</t>
    </rPh>
    <rPh sb="9" eb="11">
      <t>セイホク</t>
    </rPh>
    <rPh sb="11" eb="13">
      <t>ジギョウ</t>
    </rPh>
    <rPh sb="13" eb="14">
      <t>ブ</t>
    </rPh>
    <phoneticPr fontId="2"/>
  </si>
  <si>
    <t>青森県市町村総合事務組合</t>
    <rPh sb="0" eb="3">
      <t>アオモリケン</t>
    </rPh>
    <rPh sb="3" eb="6">
      <t>シチョウソン</t>
    </rPh>
    <rPh sb="6" eb="8">
      <t>ソウゴウ</t>
    </rPh>
    <rPh sb="8" eb="12">
      <t>ジムクミアイ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</si>
  <si>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</si>
  <si>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青森県後期高齢者医療広域連合</t>
    <rPh sb="0" eb="3">
      <t>アオモリケン</t>
    </rPh>
    <rPh sb="3" eb="8">
      <t>コウキコウレイシャ</t>
    </rPh>
    <rPh sb="8" eb="10">
      <t>イリョウ</t>
    </rPh>
    <rPh sb="10" eb="14">
      <t>コウイキレンゴウ</t>
    </rPh>
    <phoneticPr fontId="2"/>
  </si>
  <si>
    <t>青森県市長会館管理組合</t>
    <rPh sb="0" eb="3">
      <t>アオモリケン</t>
    </rPh>
    <rPh sb="3" eb="5">
      <t>シチョウ</t>
    </rPh>
    <rPh sb="5" eb="7">
      <t>カイカン</t>
    </rPh>
    <rPh sb="7" eb="11">
      <t>カンリクミアイ</t>
    </rPh>
    <phoneticPr fontId="2"/>
  </si>
  <si>
    <t>青森県交通災害共済組合</t>
    <rPh sb="0" eb="3">
      <t>アオモリケン</t>
    </rPh>
    <rPh sb="3" eb="7">
      <t>コウツウサイガイ</t>
    </rPh>
    <rPh sb="7" eb="11">
      <t>キョウサイクミアイ</t>
    </rPh>
    <phoneticPr fontId="2"/>
  </si>
  <si>
    <t>-</t>
    <phoneticPr fontId="2"/>
  </si>
  <si>
    <t>一般会計</t>
    <rPh sb="0" eb="4">
      <t>イッパンカイケイ</t>
    </rPh>
    <phoneticPr fontId="2"/>
  </si>
  <si>
    <t>病院事業会計</t>
    <rPh sb="0" eb="2">
      <t>ビョウイン</t>
    </rPh>
    <rPh sb="2" eb="4">
      <t>ジギョウ</t>
    </rPh>
    <rPh sb="4" eb="6">
      <t>カイケイ</t>
    </rPh>
    <phoneticPr fontId="2"/>
  </si>
  <si>
    <t>水道事業会計</t>
    <rPh sb="0" eb="2">
      <t>スイドウ</t>
    </rPh>
    <rPh sb="2" eb="4">
      <t>ジギョウ</t>
    </rPh>
    <rPh sb="4" eb="6">
      <t>カイケイ</t>
    </rPh>
    <phoneticPr fontId="2"/>
  </si>
  <si>
    <t>後期高齢者医療特別会計</t>
    <rPh sb="0" eb="5">
      <t>コウキコウレイシャ</t>
    </rPh>
    <rPh sb="5" eb="7">
      <t>イリョウ</t>
    </rPh>
    <rPh sb="7" eb="11">
      <t>トクベツカイケイ</t>
    </rPh>
    <phoneticPr fontId="2"/>
  </si>
  <si>
    <t>交通災害共済事業会計</t>
    <rPh sb="0" eb="4">
      <t>コウツウサイガイ</t>
    </rPh>
    <rPh sb="4" eb="8">
      <t>キョウサイジギョウ</t>
    </rPh>
    <rPh sb="8" eb="10">
      <t>カイケイ</t>
    </rPh>
    <phoneticPr fontId="2"/>
  </si>
  <si>
    <t>五所川原市体育協会</t>
    <rPh sb="0" eb="9">
      <t>ゴショガワラシタイイクキョウカイ</t>
    </rPh>
    <phoneticPr fontId="2"/>
  </si>
  <si>
    <t>十三湖環境整備株式会社</t>
    <rPh sb="0" eb="7">
      <t>ジュウサンコカンキョウセイビ</t>
    </rPh>
    <rPh sb="7" eb="11">
      <t>カブシキガイシャ</t>
    </rPh>
    <phoneticPr fontId="2"/>
  </si>
  <si>
    <t>出資割合59.5％</t>
    <rPh sb="0" eb="4">
      <t>シュッシワリアイ</t>
    </rPh>
    <phoneticPr fontId="2"/>
  </si>
  <si>
    <t>出資割合51.9%</t>
    <rPh sb="0" eb="4">
      <t>シュッシワリアイ</t>
    </rPh>
    <phoneticPr fontId="2"/>
  </si>
  <si>
    <t>-</t>
    <phoneticPr fontId="2"/>
  </si>
  <si>
    <t>-</t>
    <phoneticPr fontId="2"/>
  </si>
  <si>
    <t>-</t>
    <phoneticPr fontId="2"/>
  </si>
  <si>
    <t>ふるさと基金</t>
    <rPh sb="4" eb="6">
      <t>キキン</t>
    </rPh>
    <phoneticPr fontId="5"/>
  </si>
  <si>
    <t>公共施設等整備基金</t>
    <rPh sb="0" eb="4">
      <t>コウキョウシセツ</t>
    </rPh>
    <rPh sb="4" eb="5">
      <t>トウ</t>
    </rPh>
    <rPh sb="5" eb="9">
      <t>セイビキキン</t>
    </rPh>
    <phoneticPr fontId="2"/>
  </si>
  <si>
    <t>地域振興基金</t>
    <rPh sb="0" eb="6">
      <t>チイキシンコウキキン</t>
    </rPh>
    <phoneticPr fontId="2"/>
  </si>
  <si>
    <t>森林環境譲与税基金</t>
    <rPh sb="0" eb="7">
      <t>シンリンカンキョウジョウヨゼイ</t>
    </rPh>
    <rPh sb="7" eb="9">
      <t>キキン</t>
    </rPh>
    <phoneticPr fontId="2"/>
  </si>
  <si>
    <t>新型コロナウイルス感染症対策基金</t>
    <rPh sb="0" eb="2">
      <t>シンガタ</t>
    </rPh>
    <rPh sb="9" eb="14">
      <t>カンセンショウタイサク</t>
    </rPh>
    <rPh sb="14" eb="16">
      <t>キキン</t>
    </rPh>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</si>
  <si>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</si>
  <si>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</si>
  <si>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</si>
  <si>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</si>
  <si>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将来負担比率は、地方債残高の減少により年々改善されているものの依然として類似団体を大きく上回っている。一方、有形固定資産減価償却率については、上昇傾向にあるものの類似団体を下回っている。
将来負担比率が高い要因としては、平成25年度から30年度にかけて実施された本庁舎建設事業や平成30年度から令和2年度にかけて実施された一般廃棄物最終処分場整備事業及び金木庁舎整備事業などの大型建設事業に係る起債によるもの、有形固定資産減価償却率が比較的低い要因としては、公営住宅や集会所などの公共施設の除却及び新設、また本庁舎や金木総合支所、一般廃棄物最終処分場の新設によるものと考えられる。
引き続き、公共施設等総合管理計画に基づき、利用状況や老朽化を考慮した施設数及び保有総面積の縮減を図り、持続可能な施設管理に取り組んでいく。</t>
    <rPh sb="8" eb="13">
      <t>チホウサイザンダカ</t>
    </rPh>
    <rPh sb="14" eb="16">
      <t>ゲンショウ</t>
    </rPh>
    <rPh sb="19" eb="21">
      <t>ネンネン</t>
    </rPh>
    <rPh sb="21" eb="23">
      <t>カイゼン</t>
    </rPh>
    <rPh sb="31" eb="33">
      <t>イゼン</t>
    </rPh>
    <rPh sb="36" eb="40">
      <t>ルイジダンタイ</t>
    </rPh>
    <rPh sb="41" eb="42">
      <t>オオ</t>
    </rPh>
    <rPh sb="44" eb="46">
      <t>ウワマワ</t>
    </rPh>
    <rPh sb="51" eb="53">
      <t>イッポウ</t>
    </rPh>
    <rPh sb="54" eb="65">
      <t>ユウケイコテイシサンゲンカショウキャクリツ</t>
    </rPh>
    <rPh sb="71" eb="75">
      <t>ジョウショウケイコウ</t>
    </rPh>
    <rPh sb="81" eb="85">
      <t>ルイジダンタイ</t>
    </rPh>
    <rPh sb="86" eb="88">
      <t>シタマワ</t>
    </rPh>
    <rPh sb="94" eb="100">
      <t>ショウライフタンヒリツ</t>
    </rPh>
    <rPh sb="101" eb="102">
      <t>タカ</t>
    </rPh>
    <rPh sb="103" eb="105">
      <t>ヨウイン</t>
    </rPh>
    <rPh sb="110" eb="112">
      <t>ヘイセイ</t>
    </rPh>
    <rPh sb="114" eb="116">
      <t>ネンド</t>
    </rPh>
    <rPh sb="120" eb="122">
      <t>ネンド</t>
    </rPh>
    <rPh sb="126" eb="128">
      <t>ジッシ</t>
    </rPh>
    <rPh sb="131" eb="138">
      <t>ホンチョウシャケンセツジギョウ</t>
    </rPh>
    <rPh sb="139" eb="141">
      <t>ヘイセイ</t>
    </rPh>
    <rPh sb="143" eb="145">
      <t>ネンド</t>
    </rPh>
    <rPh sb="147" eb="149">
      <t>レイワ</t>
    </rPh>
    <rPh sb="150" eb="152">
      <t>ネンド</t>
    </rPh>
    <rPh sb="156" eb="158">
      <t>ジッシ</t>
    </rPh>
    <rPh sb="161" eb="171">
      <t>イッパンハイキブツサイシュウショブンジョウ</t>
    </rPh>
    <rPh sb="171" eb="175">
      <t>セイビジギョウ</t>
    </rPh>
    <rPh sb="175" eb="176">
      <t>オヨ</t>
    </rPh>
    <rPh sb="177" eb="185">
      <t>カナギチョウシャセイビジギョウ</t>
    </rPh>
    <rPh sb="188" eb="194">
      <t>オオガタケンセツジギョウ</t>
    </rPh>
    <rPh sb="195" eb="196">
      <t>カカ</t>
    </rPh>
    <rPh sb="197" eb="199">
      <t>キサイ</t>
    </rPh>
    <rPh sb="205" eb="216">
      <t>ユウケイコテイシサンゲンカショウキャクリツ</t>
    </rPh>
    <rPh sb="217" eb="220">
      <t>ヒカクテキ</t>
    </rPh>
    <rPh sb="220" eb="221">
      <t>ヒク</t>
    </rPh>
    <rPh sb="222" eb="224">
      <t>ヨウイン</t>
    </rPh>
    <rPh sb="229" eb="233">
      <t>コウエイジュウタク</t>
    </rPh>
    <rPh sb="234" eb="237">
      <t>シュウカイジョ</t>
    </rPh>
    <rPh sb="240" eb="244">
      <t>コウキョウシセツ</t>
    </rPh>
    <rPh sb="245" eb="247">
      <t>ジョキャク</t>
    </rPh>
    <rPh sb="247" eb="248">
      <t>オヨ</t>
    </rPh>
    <rPh sb="249" eb="251">
      <t>シンセツ</t>
    </rPh>
    <rPh sb="254" eb="257">
      <t>ホンチョウシャ</t>
    </rPh>
    <rPh sb="258" eb="264">
      <t>カナギソウゴウシショ</t>
    </rPh>
    <rPh sb="265" eb="275">
      <t>イッパンハイキブツサイシュウショブンジョウ</t>
    </rPh>
    <rPh sb="276" eb="278">
      <t>シンセツ</t>
    </rPh>
    <rPh sb="284" eb="285">
      <t>カンガ</t>
    </rPh>
    <rPh sb="291" eb="292">
      <t>ヒ</t>
    </rPh>
    <rPh sb="293" eb="294">
      <t>ツヅ</t>
    </rPh>
    <rPh sb="352" eb="353">
      <t>ト</t>
    </rPh>
    <rPh sb="354" eb="355">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</si>
  <si>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</si>
  <si>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</si>
  <si>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</si>
  <si>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</si>
  <si>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</si>
  <si>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</si>
  <si>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及び将来負担比率は、類似団体と比較して高いものの、両指標とも減少傾向にある。これは、過疎対策事業債や合併特例事業債など元利償還金に対する交付税措置が厚い地方債の活用比を高くしたことが原因と考えられる。
しかし、今後の元利償還金は過年度の大型建設事業に係る起債により、高止まりの状態が予想されるのに対し、普通交付税交付額は人口減少により減少傾向になると見込まれることから、実質公債費比率が上昇していくことが考えられるため、これまで以上に公債費の適正化に取り組んでいく必要がある。</t>
    <rPh sb="0" eb="7">
      <t>ジッシツコウサイヒヒリツ</t>
    </rPh>
    <rPh sb="7" eb="8">
      <t>オヨ</t>
    </rPh>
    <rPh sb="9" eb="15">
      <t>ショウライフタンヒリツ</t>
    </rPh>
    <rPh sb="17" eb="21">
      <t>ルイジダンタイ</t>
    </rPh>
    <rPh sb="22" eb="24">
      <t>ヒカク</t>
    </rPh>
    <rPh sb="26" eb="27">
      <t>タカ</t>
    </rPh>
    <rPh sb="32" eb="35">
      <t>リョウシヒョウ</t>
    </rPh>
    <rPh sb="37" eb="41">
      <t>ゲンショウケイコウ</t>
    </rPh>
    <rPh sb="49" eb="56">
      <t>カソタイサクジギョウサイ</t>
    </rPh>
    <rPh sb="57" eb="64">
      <t>ガッペイトクレイジギョウサイ</t>
    </rPh>
    <rPh sb="66" eb="71">
      <t>ガンリショウカンキン</t>
    </rPh>
    <rPh sb="72" eb="73">
      <t>タイ</t>
    </rPh>
    <rPh sb="75" eb="80">
      <t>コウフゼイソチ</t>
    </rPh>
    <rPh sb="81" eb="82">
      <t>アツ</t>
    </rPh>
    <rPh sb="83" eb="86">
      <t>チホウサイ</t>
    </rPh>
    <rPh sb="87" eb="90">
      <t>カツヨウヒ</t>
    </rPh>
    <rPh sb="91" eb="92">
      <t>タカ</t>
    </rPh>
    <rPh sb="98" eb="100">
      <t>ゲンイン</t>
    </rPh>
    <rPh sb="101" eb="102">
      <t>カンガ</t>
    </rPh>
    <rPh sb="112" eb="114">
      <t>コンゴ</t>
    </rPh>
    <rPh sb="115" eb="120">
      <t>ガンリショウカンキン</t>
    </rPh>
    <rPh sb="121" eb="124">
      <t>カネンド</t>
    </rPh>
    <rPh sb="125" eb="131">
      <t>オオガタケンセツジギョウ</t>
    </rPh>
    <rPh sb="132" eb="133">
      <t>カカ</t>
    </rPh>
    <rPh sb="134" eb="136">
      <t>キサイ</t>
    </rPh>
    <rPh sb="140" eb="142">
      <t>タカド</t>
    </rPh>
    <rPh sb="145" eb="147">
      <t>ジョウタイ</t>
    </rPh>
    <rPh sb="148" eb="150">
      <t>ヨソウ</t>
    </rPh>
    <rPh sb="155" eb="156">
      <t>タイ</t>
    </rPh>
    <rPh sb="158" eb="163">
      <t>フツウコウフゼイ</t>
    </rPh>
    <rPh sb="163" eb="166">
      <t>コウフガク</t>
    </rPh>
    <rPh sb="167" eb="171">
      <t>ジンコウゲンショウ</t>
    </rPh>
    <rPh sb="174" eb="178">
      <t>ゲンショウケイコウ</t>
    </rPh>
    <rPh sb="182" eb="184">
      <t>ミコ</t>
    </rPh>
    <rPh sb="192" eb="199">
      <t>ジッシツコウサイヒヒリツ</t>
    </rPh>
    <rPh sb="200" eb="202">
      <t>ジョウショウ</t>
    </rPh>
    <rPh sb="209" eb="210">
      <t>カンガ</t>
    </rPh>
    <rPh sb="221" eb="223">
      <t>イジョウ</t>
    </rPh>
    <rPh sb="224" eb="227">
      <t>コウサイヒ</t>
    </rPh>
    <rPh sb="228" eb="231">
      <t>テキセイカ</t>
    </rPh>
    <rPh sb="232" eb="233">
      <t>ト</t>
    </rPh>
    <rPh sb="234" eb="235">
      <t>ク</t>
    </rPh>
    <rPh sb="239" eb="241">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</si>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</sst>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0" fillId="0" borderId="22" xfId="5" applyNumberFormat="1" applyFont="1" applyFill="1" applyBorder="1" applyAlignment="1" applyProtection="1">
      <alignment horizontal="right" vertical="center" shrinkToFit="1"/>
      <protection locked="0"/>
    </xf>
    <xf numFmtId="177" fontId="0" fillId="0" borderId="34"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CCAAD61-5C1A-45BF-81AB-5994019DEA2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71871</c:v>
                </c:pt>
                <c:pt idx="4">
                  <c:v>71807</c:v>
                </c:pt>
              </c:numCache>
            </c:numRef>
          </c:val>
          <c:smooth val="0"/>
          <c:extLst>
            <c:ext xmlns:c16="http://schemas.microsoft.com/office/drawing/2014/chart" uri="{C3380CC4-5D6E-409C-BE32-E72D297353CC}">
              <c16:uniqueId val="{00000000-8D61-461C-82CA-9564C3C475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55728</c:v>
                </c:pt>
                <c:pt idx="1">
                  <c:v>79265</c:v>
                </c:pt>
                <c:pt idx="2">
                  <c:v>70484</c:v>
                </c:pt>
                <c:pt idx="3">
                  <c:v>48735</c:v>
                </c:pt>
                <c:pt idx="4">
                  <c:v>31091</c:v>
                </c:pt>
              </c:numCache>
            </c:numRef>
          </c:val>
          <c:smooth val="0"/>
          <c:extLst>
            <c:ext xmlns:c16="http://schemas.microsoft.com/office/drawing/2014/chart" uri="{C3380CC4-5D6E-409C-BE32-E72D297353CC}">
              <c16:uniqueId val="{00000001-8D61-461C-82CA-9564C3C475E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3.88</c:v>
                </c:pt>
                <c:pt idx="1">
                  <c:v>3.49</c:v>
                </c:pt>
                <c:pt idx="2">
                  <c:v>5.03</c:v>
                </c:pt>
                <c:pt idx="3">
                  <c:v>10.9</c:v>
                </c:pt>
                <c:pt idx="4">
                  <c:v>9.59</c:v>
                </c:pt>
              </c:numCache>
            </c:numRef>
          </c:val>
          <c:extLst>
            <c:ext xmlns:c16="http://schemas.microsoft.com/office/drawing/2014/chart" uri="{C3380CC4-5D6E-409C-BE32-E72D297353CC}">
              <c16:uniqueId val="{00000000-03DE-49CB-AE08-57FF814E269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3.49</c:v>
                </c:pt>
                <c:pt idx="1">
                  <c:v>3.95</c:v>
                </c:pt>
                <c:pt idx="2">
                  <c:v>6.75</c:v>
                </c:pt>
                <c:pt idx="3">
                  <c:v>6.54</c:v>
                </c:pt>
                <c:pt idx="4">
                  <c:v>4.2300000000000004</c:v>
                </c:pt>
              </c:numCache>
            </c:numRef>
          </c:val>
          <c:extLst>
            <c:ext xmlns:c16="http://schemas.microsoft.com/office/drawing/2014/chart" uri="{C3380CC4-5D6E-409C-BE32-E72D297353CC}">
              <c16:uniqueId val="{00000001-03DE-49CB-AE08-57FF814E269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-0.96</c:v>
                </c:pt>
                <c:pt idx="1">
                  <c:v>-3.65</c:v>
                </c:pt>
                <c:pt idx="2">
                  <c:v>1.22</c:v>
                </c:pt>
                <c:pt idx="3">
                  <c:v>1.39</c:v>
                </c:pt>
                <c:pt idx="4">
                  <c:v>-11.31</c:v>
                </c:pt>
              </c:numCache>
            </c:numRef>
          </c:val>
          <c:smooth val="0"/>
          <c:extLst>
            <c:ext xmlns:c16="http://schemas.microsoft.com/office/drawing/2014/chart" uri="{C3380CC4-5D6E-409C-BE32-E72D297353CC}">
              <c16:uniqueId val="{00000002-03DE-49CB-AE08-57FF814E269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0.13</c:v>
                </c:pt>
                <c:pt idx="2">
                  <c:v>#N/A</c:v>
                </c:pt>
                <c:pt idx="3">
                  <c:v>0.08</c:v>
                </c:pt>
                <c:pt idx="4">
                  <c:v>#N/A</c:v>
                </c:pt>
                <c:pt idx="5">
                  <c:v>0.09</c:v>
                </c:pt>
                <c:pt idx="6">
                  <c:v>#N/A</c:v>
                </c:pt>
                <c:pt idx="7">
                  <c:v>0.09</c:v>
                </c:pt>
                <c:pt idx="8">
                  <c:v>#N/A</c:v>
                </c:pt>
                <c:pt idx="9">
                  <c:v>0.08</c:v>
                </c:pt>
              </c:numCache>
            </c:numRef>
          </c:val>
          <c:extLst>
            <c:ext xmlns:c16="http://schemas.microsoft.com/office/drawing/2014/chart" uri="{C3380CC4-5D6E-409C-BE32-E72D297353CC}">
              <c16:uniqueId val="{00000000-26F4-4FA5-9E18-FBC1F63499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F4-4FA5-9E18-FBC1F63499D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0.14000000000000001</c:v>
                </c:pt>
                <c:pt idx="4">
                  <c:v>#N/A</c:v>
                </c:pt>
                <c:pt idx="5">
                  <c:v>0.08</c:v>
                </c:pt>
                <c:pt idx="6">
                  <c:v>#N/A</c:v>
                </c:pt>
                <c:pt idx="7">
                  <c:v>0.16</c:v>
                </c:pt>
                <c:pt idx="8">
                  <c:v>#N/A</c:v>
                </c:pt>
                <c:pt idx="9">
                  <c:v>0.22</c:v>
                </c:pt>
              </c:numCache>
            </c:numRef>
          </c:val>
          <c:extLst>
            <c:ext xmlns:c16="http://schemas.microsoft.com/office/drawing/2014/chart" uri="{C3380CC4-5D6E-409C-BE32-E72D297353CC}">
              <c16:uniqueId val="{00000002-26F4-4FA5-9E18-FBC1F63499D8}"/>
            </c:ext>
          </c:extLst>
        </c:ser>
        <c:ser>
          <c:idx val="3"/>
          <c:order val="3"/>
          <c:tx>
            <c:strRef>
              <c:f>データシート!$A$30</c:f>
              <c:strCache>
                <c:ptCount val="1"/>
                <c:pt idx="0">
                  <c:v>国民健康保険医科診療施設勘定特別会計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0.35</c:v>
                </c:pt>
                <c:pt idx="2">
                  <c:v>#N/A</c:v>
                </c:pt>
                <c:pt idx="3">
                  <c:v>0.3</c:v>
                </c:pt>
                <c:pt idx="4">
                  <c:v>#N/A</c:v>
                </c:pt>
                <c:pt idx="5">
                  <c:v>0.27</c:v>
                </c:pt>
                <c:pt idx="6">
                  <c:v>#N/A</c:v>
                </c:pt>
                <c:pt idx="7">
                  <c:v>0.28000000000000003</c:v>
                </c:pt>
                <c:pt idx="8">
                  <c:v>#N/A</c:v>
                </c:pt>
                <c:pt idx="9">
                  <c:v>0.3</c:v>
                </c:pt>
              </c:numCache>
            </c:numRef>
          </c:val>
          <c:extLst>
            <c:ext xmlns:c16="http://schemas.microsoft.com/office/drawing/2014/chart" uri="{C3380CC4-5D6E-409C-BE32-E72D297353CC}">
              <c16:uniqueId val="{00000003-26F4-4FA5-9E18-FBC1F63499D8}"/>
            </c:ext>
          </c:extLst>
        </c:ser>
        <c:ser>
          <c:idx val="4"/>
          <c:order val="4"/>
          <c:tx>
            <c:strRef>
              <c:f>データシート!$A$31</c:f>
              <c:strCache>
                <c:ptCount val="1"/>
                <c:pt idx="0">
                  <c:v>国民健康保険事業勘定特別会計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1.67</c:v>
                </c:pt>
                <c:pt idx="2">
                  <c:v>#N/A</c:v>
                </c:pt>
                <c:pt idx="3">
                  <c:v>1.69</c:v>
                </c:pt>
                <c:pt idx="4">
                  <c:v>#N/A</c:v>
                </c:pt>
                <c:pt idx="5">
                  <c:v>1.96</c:v>
                </c:pt>
                <c:pt idx="6">
                  <c:v>#N/A</c:v>
                </c:pt>
                <c:pt idx="7">
                  <c:v>1.46</c:v>
                </c:pt>
                <c:pt idx="8">
                  <c:v>#N/A</c:v>
                </c:pt>
                <c:pt idx="9">
                  <c:v>0.74</c:v>
                </c:pt>
              </c:numCache>
            </c:numRef>
          </c:val>
          <c:extLst>
            <c:ext xmlns:c16="http://schemas.microsoft.com/office/drawing/2014/chart" uri="{C3380CC4-5D6E-409C-BE32-E72D297353CC}">
              <c16:uniqueId val="{00000004-26F4-4FA5-9E18-FBC1F63499D8}"/>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1.04</c:v>
                </c:pt>
                <c:pt idx="2">
                  <c:v>#N/A</c:v>
                </c:pt>
                <c:pt idx="3">
                  <c:v>1.04</c:v>
                </c:pt>
                <c:pt idx="4">
                  <c:v>#N/A</c:v>
                </c:pt>
                <c:pt idx="5">
                  <c:v>1.01</c:v>
                </c:pt>
                <c:pt idx="6">
                  <c:v>#N/A</c:v>
                </c:pt>
                <c:pt idx="7">
                  <c:v>0.97</c:v>
                </c:pt>
                <c:pt idx="8">
                  <c:v>#N/A</c:v>
                </c:pt>
                <c:pt idx="9">
                  <c:v>0.99</c:v>
                </c:pt>
              </c:numCache>
            </c:numRef>
          </c:val>
          <c:extLst>
            <c:ext xmlns:c16="http://schemas.microsoft.com/office/drawing/2014/chart" uri="{C3380CC4-5D6E-409C-BE32-E72D297353CC}">
              <c16:uniqueId val="{00000005-26F4-4FA5-9E18-FBC1F63499D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1.5</c:v>
                </c:pt>
                <c:pt idx="2">
                  <c:v>#N/A</c:v>
                </c:pt>
                <c:pt idx="3">
                  <c:v>1.57</c:v>
                </c:pt>
                <c:pt idx="4">
                  <c:v>#N/A</c:v>
                </c:pt>
                <c:pt idx="5">
                  <c:v>1.06</c:v>
                </c:pt>
                <c:pt idx="6">
                  <c:v>#N/A</c:v>
                </c:pt>
                <c:pt idx="7">
                  <c:v>0.99</c:v>
                </c:pt>
                <c:pt idx="8">
                  <c:v>#N/A</c:v>
                </c:pt>
                <c:pt idx="9">
                  <c:v>1.86</c:v>
                </c:pt>
              </c:numCache>
            </c:numRef>
          </c:val>
          <c:extLst>
            <c:ext xmlns:c16="http://schemas.microsoft.com/office/drawing/2014/chart" uri="{C3380CC4-5D6E-409C-BE32-E72D297353CC}">
              <c16:uniqueId val="{00000006-26F4-4FA5-9E18-FBC1F63499D8}"/>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1.31</c:v>
                </c:pt>
                <c:pt idx="2">
                  <c:v>#N/A</c:v>
                </c:pt>
                <c:pt idx="3">
                  <c:v>1.55</c:v>
                </c:pt>
                <c:pt idx="4">
                  <c:v>#N/A</c:v>
                </c:pt>
                <c:pt idx="5">
                  <c:v>1.85</c:v>
                </c:pt>
                <c:pt idx="6">
                  <c:v>#N/A</c:v>
                </c:pt>
                <c:pt idx="7">
                  <c:v>1.96</c:v>
                </c:pt>
                <c:pt idx="8">
                  <c:v>#N/A</c:v>
                </c:pt>
                <c:pt idx="9">
                  <c:v>2.14</c:v>
                </c:pt>
              </c:numCache>
            </c:numRef>
          </c:val>
          <c:extLst>
            <c:ext xmlns:c16="http://schemas.microsoft.com/office/drawing/2014/chart" uri="{C3380CC4-5D6E-409C-BE32-E72D297353CC}">
              <c16:uniqueId val="{00000007-26F4-4FA5-9E18-FBC1F63499D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5.81</c:v>
                </c:pt>
                <c:pt idx="2">
                  <c:v>#N/A</c:v>
                </c:pt>
                <c:pt idx="3">
                  <c:v>6.97</c:v>
                </c:pt>
                <c:pt idx="4">
                  <c:v>#N/A</c:v>
                </c:pt>
                <c:pt idx="5">
                  <c:v>7.65</c:v>
                </c:pt>
                <c:pt idx="6">
                  <c:v>#N/A</c:v>
                </c:pt>
                <c:pt idx="7">
                  <c:v>8.33</c:v>
                </c:pt>
                <c:pt idx="8">
                  <c:v>#N/A</c:v>
                </c:pt>
                <c:pt idx="9">
                  <c:v>9.5</c:v>
                </c:pt>
              </c:numCache>
            </c:numRef>
          </c:val>
          <c:extLst>
            <c:ext xmlns:c16="http://schemas.microsoft.com/office/drawing/2014/chart" uri="{C3380CC4-5D6E-409C-BE32-E72D297353CC}">
              <c16:uniqueId val="{00000008-26F4-4FA5-9E18-FBC1F63499D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3.79</c:v>
                </c:pt>
                <c:pt idx="2">
                  <c:v>#N/A</c:v>
                </c:pt>
                <c:pt idx="3">
                  <c:v>3.43</c:v>
                </c:pt>
                <c:pt idx="4">
                  <c:v>#N/A</c:v>
                </c:pt>
                <c:pt idx="5">
                  <c:v>4.97</c:v>
                </c:pt>
                <c:pt idx="6">
                  <c:v>#N/A</c:v>
                </c:pt>
                <c:pt idx="7">
                  <c:v>10.85</c:v>
                </c:pt>
                <c:pt idx="8">
                  <c:v>#N/A</c:v>
                </c:pt>
                <c:pt idx="9">
                  <c:v>9.56</c:v>
                </c:pt>
              </c:numCache>
            </c:numRef>
          </c:val>
          <c:extLst>
            <c:ext xmlns:c16="http://schemas.microsoft.com/office/drawing/2014/chart" uri="{C3380CC4-5D6E-409C-BE32-E72D297353CC}">
              <c16:uniqueId val="{00000009-26F4-4FA5-9E18-FBC1F63499D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3456</c:v>
                </c:pt>
                <c:pt idx="5">
                  <c:v>3406</c:v>
                </c:pt>
                <c:pt idx="8">
                  <c:v>3597</c:v>
                </c:pt>
                <c:pt idx="11">
                  <c:v>3689</c:v>
                </c:pt>
                <c:pt idx="14">
                  <c:v>3772</c:v>
                </c:pt>
              </c:numCache>
            </c:numRef>
          </c:val>
          <c:extLst>
            <c:ext xmlns:c16="http://schemas.microsoft.com/office/drawing/2014/chart" uri="{C3380CC4-5D6E-409C-BE32-E72D297353CC}">
              <c16:uniqueId val="{00000000-6152-42EA-9AAB-3CEFD0E201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152-42EA-9AAB-3CEFD0E201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c:v>
                </c:pt>
                <c:pt idx="9">
                  <c:v>18</c:v>
                </c:pt>
                <c:pt idx="12">
                  <c:v>2</c:v>
                </c:pt>
              </c:numCache>
            </c:numRef>
          </c:val>
          <c:extLst>
            <c:ext xmlns:c16="http://schemas.microsoft.com/office/drawing/2014/chart" uri="{C3380CC4-5D6E-409C-BE32-E72D297353CC}">
              <c16:uniqueId val="{00000002-6152-42EA-9AAB-3CEFD0E201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180</c:v>
                </c:pt>
                <c:pt idx="3">
                  <c:v>122</c:v>
                </c:pt>
                <c:pt idx="6">
                  <c:v>118</c:v>
                </c:pt>
                <c:pt idx="9">
                  <c:v>186</c:v>
                </c:pt>
                <c:pt idx="12">
                  <c:v>205</c:v>
                </c:pt>
              </c:numCache>
            </c:numRef>
          </c:val>
          <c:extLst>
            <c:ext xmlns:c16="http://schemas.microsoft.com/office/drawing/2014/chart" uri="{C3380CC4-5D6E-409C-BE32-E72D297353CC}">
              <c16:uniqueId val="{00000003-6152-42EA-9AAB-3CEFD0E201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119</c:v>
                </c:pt>
                <c:pt idx="3">
                  <c:v>117</c:v>
                </c:pt>
                <c:pt idx="6">
                  <c:v>96</c:v>
                </c:pt>
                <c:pt idx="9">
                  <c:v>101</c:v>
                </c:pt>
                <c:pt idx="12">
                  <c:v>85</c:v>
                </c:pt>
              </c:numCache>
            </c:numRef>
          </c:val>
          <c:extLst>
            <c:ext xmlns:c16="http://schemas.microsoft.com/office/drawing/2014/chart" uri="{C3380CC4-5D6E-409C-BE32-E72D297353CC}">
              <c16:uniqueId val="{00000004-6152-42EA-9AAB-3CEFD0E201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52-42EA-9AAB-3CEFD0E201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52-42EA-9AAB-3CEFD0E201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4645</c:v>
                </c:pt>
                <c:pt idx="3">
                  <c:v>4591</c:v>
                </c:pt>
                <c:pt idx="6">
                  <c:v>4744</c:v>
                </c:pt>
                <c:pt idx="9">
                  <c:v>4770</c:v>
                </c:pt>
                <c:pt idx="12">
                  <c:v>4721</c:v>
                </c:pt>
              </c:numCache>
            </c:numRef>
          </c:val>
          <c:extLst>
            <c:ext xmlns:c16="http://schemas.microsoft.com/office/drawing/2014/chart" uri="{C3380CC4-5D6E-409C-BE32-E72D297353CC}">
              <c16:uniqueId val="{00000007-6152-42EA-9AAB-3CEFD0E201F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1489</c:v>
                </c:pt>
                <c:pt idx="2">
                  <c:v>#N/A</c:v>
                </c:pt>
                <c:pt idx="3">
                  <c:v>#N/A</c:v>
                </c:pt>
                <c:pt idx="4">
                  <c:v>1425</c:v>
                </c:pt>
                <c:pt idx="5">
                  <c:v>#N/A</c:v>
                </c:pt>
                <c:pt idx="6">
                  <c:v>#N/A</c:v>
                </c:pt>
                <c:pt idx="7">
                  <c:v>1362</c:v>
                </c:pt>
                <c:pt idx="8">
                  <c:v>#N/A</c:v>
                </c:pt>
                <c:pt idx="9">
                  <c:v>#N/A</c:v>
                </c:pt>
                <c:pt idx="10">
                  <c:v>1386</c:v>
                </c:pt>
                <c:pt idx="11">
                  <c:v>#N/A</c:v>
                </c:pt>
                <c:pt idx="12">
                  <c:v>#N/A</c:v>
                </c:pt>
                <c:pt idx="13">
                  <c:v>1241</c:v>
                </c:pt>
                <c:pt idx="14">
                  <c:v>#N/A</c:v>
                </c:pt>
              </c:numCache>
            </c:numRef>
          </c:val>
          <c:smooth val="0"/>
          <c:extLst>
            <c:ext xmlns:c16="http://schemas.microsoft.com/office/drawing/2014/chart" uri="{C3380CC4-5D6E-409C-BE32-E72D297353CC}">
              <c16:uniqueId val="{00000008-6152-42EA-9AAB-3CEFD0E201F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40665</c:v>
                </c:pt>
                <c:pt idx="5">
                  <c:v>39965</c:v>
                </c:pt>
                <c:pt idx="8">
                  <c:v>39790</c:v>
                </c:pt>
                <c:pt idx="11">
                  <c:v>38936</c:v>
                </c:pt>
                <c:pt idx="14">
                  <c:v>36519</c:v>
                </c:pt>
              </c:numCache>
            </c:numRef>
          </c:val>
          <c:extLst>
            <c:ext xmlns:c16="http://schemas.microsoft.com/office/drawing/2014/chart" uri="{C3380CC4-5D6E-409C-BE32-E72D297353CC}">
              <c16:uniqueId val="{00000000-E6E9-4BB2-A609-6C17216705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2655</c:v>
                </c:pt>
                <c:pt idx="5">
                  <c:v>2415</c:v>
                </c:pt>
                <c:pt idx="8">
                  <c:v>2334</c:v>
                </c:pt>
                <c:pt idx="11">
                  <c:v>2266</c:v>
                </c:pt>
                <c:pt idx="14">
                  <c:v>2120</c:v>
                </c:pt>
              </c:numCache>
            </c:numRef>
          </c:val>
          <c:extLst>
            <c:ext xmlns:c16="http://schemas.microsoft.com/office/drawing/2014/chart" uri="{C3380CC4-5D6E-409C-BE32-E72D297353CC}">
              <c16:uniqueId val="{00000001-E6E9-4BB2-A609-6C17216705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1338</c:v>
                </c:pt>
                <c:pt idx="5">
                  <c:v>1747</c:v>
                </c:pt>
                <c:pt idx="8">
                  <c:v>2725</c:v>
                </c:pt>
                <c:pt idx="11">
                  <c:v>3086</c:v>
                </c:pt>
                <c:pt idx="14">
                  <c:v>3517</c:v>
                </c:pt>
              </c:numCache>
            </c:numRef>
          </c:val>
          <c:extLst>
            <c:ext xmlns:c16="http://schemas.microsoft.com/office/drawing/2014/chart" uri="{C3380CC4-5D6E-409C-BE32-E72D297353CC}">
              <c16:uniqueId val="{00000002-E6E9-4BB2-A609-6C17216705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E9-4BB2-A609-6C17216705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6E9-4BB2-A609-6C17216705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E9-4BB2-A609-6C17216705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2432</c:v>
                </c:pt>
                <c:pt idx="3">
                  <c:v>2344</c:v>
                </c:pt>
                <c:pt idx="6">
                  <c:v>2251</c:v>
                </c:pt>
                <c:pt idx="9">
                  <c:v>2202</c:v>
                </c:pt>
                <c:pt idx="12">
                  <c:v>2256</c:v>
                </c:pt>
              </c:numCache>
            </c:numRef>
          </c:val>
          <c:extLst>
            <c:ext xmlns:c16="http://schemas.microsoft.com/office/drawing/2014/chart" uri="{C3380CC4-5D6E-409C-BE32-E72D297353CC}">
              <c16:uniqueId val="{00000006-E6E9-4BB2-A609-6C17216705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2058</c:v>
                </c:pt>
                <c:pt idx="3">
                  <c:v>2286</c:v>
                </c:pt>
                <c:pt idx="6">
                  <c:v>2287</c:v>
                </c:pt>
                <c:pt idx="9">
                  <c:v>2242</c:v>
                </c:pt>
                <c:pt idx="12">
                  <c:v>2109</c:v>
                </c:pt>
              </c:numCache>
            </c:numRef>
          </c:val>
          <c:extLst>
            <c:ext xmlns:c16="http://schemas.microsoft.com/office/drawing/2014/chart" uri="{C3380CC4-5D6E-409C-BE32-E72D297353CC}">
              <c16:uniqueId val="{00000007-E6E9-4BB2-A609-6C17216705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3508</c:v>
                </c:pt>
                <c:pt idx="3">
                  <c:v>3394</c:v>
                </c:pt>
                <c:pt idx="6">
                  <c:v>3802</c:v>
                </c:pt>
                <c:pt idx="9">
                  <c:v>3523</c:v>
                </c:pt>
                <c:pt idx="12">
                  <c:v>3083</c:v>
                </c:pt>
              </c:numCache>
            </c:numRef>
          </c:val>
          <c:extLst>
            <c:ext xmlns:c16="http://schemas.microsoft.com/office/drawing/2014/chart" uri="{C3380CC4-5D6E-409C-BE32-E72D297353CC}">
              <c16:uniqueId val="{00000008-E6E9-4BB2-A609-6C17216705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c:v>
                </c:pt>
                <c:pt idx="3">
                  <c:v>11</c:v>
                </c:pt>
                <c:pt idx="6">
                  <c:v>973</c:v>
                </c:pt>
                <c:pt idx="9">
                  <c:v>535</c:v>
                </c:pt>
                <c:pt idx="12">
                  <c:v>511</c:v>
                </c:pt>
              </c:numCache>
            </c:numRef>
          </c:val>
          <c:extLst>
            <c:ext xmlns:c16="http://schemas.microsoft.com/office/drawing/2014/chart" uri="{C3380CC4-5D6E-409C-BE32-E72D297353CC}">
              <c16:uniqueId val="{00000009-E6E9-4BB2-A609-6C17216705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53997</c:v>
                </c:pt>
                <c:pt idx="3">
                  <c:v>53643</c:v>
                </c:pt>
                <c:pt idx="6">
                  <c:v>52678</c:v>
                </c:pt>
                <c:pt idx="9">
                  <c:v>50730</c:v>
                </c:pt>
                <c:pt idx="12">
                  <c:v>47638</c:v>
                </c:pt>
              </c:numCache>
            </c:numRef>
          </c:val>
          <c:extLst>
            <c:ext xmlns:c16="http://schemas.microsoft.com/office/drawing/2014/chart" uri="{C3380CC4-5D6E-409C-BE32-E72D297353CC}">
              <c16:uniqueId val="{0000000A-E6E9-4BB2-A609-6C17216705A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17339</c:v>
                </c:pt>
                <c:pt idx="2">
                  <c:v>#N/A</c:v>
                </c:pt>
                <c:pt idx="3">
                  <c:v>#N/A</c:v>
                </c:pt>
                <c:pt idx="4">
                  <c:v>17549</c:v>
                </c:pt>
                <c:pt idx="5">
                  <c:v>#N/A</c:v>
                </c:pt>
                <c:pt idx="6">
                  <c:v>#N/A</c:v>
                </c:pt>
                <c:pt idx="7">
                  <c:v>17143</c:v>
                </c:pt>
                <c:pt idx="8">
                  <c:v>#N/A</c:v>
                </c:pt>
                <c:pt idx="9">
                  <c:v>#N/A</c:v>
                </c:pt>
                <c:pt idx="10">
                  <c:v>14943</c:v>
                </c:pt>
                <c:pt idx="11">
                  <c:v>#N/A</c:v>
                </c:pt>
                <c:pt idx="12">
                  <c:v>#N/A</c:v>
                </c:pt>
                <c:pt idx="13">
                  <c:v>13441</c:v>
                </c:pt>
                <c:pt idx="14">
                  <c:v>#N/A</c:v>
                </c:pt>
              </c:numCache>
            </c:numRef>
          </c:val>
          <c:smooth val="0"/>
          <c:extLst>
            <c:ext xmlns:c16="http://schemas.microsoft.com/office/drawing/2014/chart" uri="{C3380CC4-5D6E-409C-BE32-E72D297353CC}">
              <c16:uniqueId val="{0000000B-E6E9-4BB2-A609-6C17216705A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1150</c:v>
                </c:pt>
                <c:pt idx="1">
                  <c:v>1163</c:v>
                </c:pt>
                <c:pt idx="2">
                  <c:v>741</c:v>
                </c:pt>
              </c:numCache>
            </c:numRef>
          </c:val>
          <c:extLst>
            <c:ext xmlns:c16="http://schemas.microsoft.com/office/drawing/2014/chart" uri="{C3380CC4-5D6E-409C-BE32-E72D297353CC}">
              <c16:uniqueId val="{00000000-9EBE-4B63-8242-4B9F541213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c:v>
                </c:pt>
                <c:pt idx="1">
                  <c:v>10</c:v>
                </c:pt>
                <c:pt idx="2">
                  <c:v>339</c:v>
                </c:pt>
              </c:numCache>
            </c:numRef>
          </c:val>
          <c:extLst>
            <c:ext xmlns:c16="http://schemas.microsoft.com/office/drawing/2014/chart" uri="{C3380CC4-5D6E-409C-BE32-E72D297353CC}">
              <c16:uniqueId val="{00000001-9EBE-4B63-8242-4B9F541213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1718</c:v>
                </c:pt>
                <c:pt idx="1">
                  <c:v>1887</c:v>
                </c:pt>
                <c:pt idx="2">
                  <c:v>2228</c:v>
                </c:pt>
              </c:numCache>
            </c:numRef>
          </c:val>
          <c:extLst>
            <c:ext xmlns:c16="http://schemas.microsoft.com/office/drawing/2014/chart" uri="{C3380CC4-5D6E-409C-BE32-E72D297353CC}">
              <c16:uniqueId val="{00000002-9EBE-4B63-8242-4B9F5412131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{57D8493E-659B-4EA5-B8AC-DEABF4430F6F}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217-42D5-8BA8-87C2AE6550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{A093ED8E-AC73-4B3D-BB93-1155F5E3E85C}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17-42D5-8BA8-87C2AE6550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{332186A5-998D-411C-A94F-FCA0FDB18CDF}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17-42D5-8BA8-87C2AE6550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{DD4BFA58-5EE4-4CCB-AB7B-5C6479CE6AB1}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17-42D5-8BA8-87C2AE6550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{CDA8FA2E-15AD-45C8-B1CA-97CEDE43793A}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17-42D5-8BA8-87C2AE65504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{FDD2D9AA-940E-4E8A-870D-0B79071619AA}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217-42D5-8BA8-87C2AE65504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{CBA4EC1B-2189-49FD-943F-46DB8D47E725}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217-42D5-8BA8-87C2AE65504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{125B260C-24BA-42F9-8542-6E0043B18BED}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217-42D5-8BA8-87C2AE65504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{2C457246-C08C-4969-8CD6-B0EA101447ED}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217-42D5-8BA8-87C2AE6550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56.7</c:v>
                </c:pt>
                <c:pt idx="8">
                  <c:v>58.5</c:v>
                </c:pt>
                <c:pt idx="16">
                  <c:v>57.5</c:v>
                </c:pt>
                <c:pt idx="24">
                  <c:v>58.8</c:v>
                </c:pt>
                <c:pt idx="32">
                  <c:v>60.5</c:v>
                </c:pt>
              </c:numCache>
            </c:numRef>
          </c:xVal>
          <c:yVal>
            <c:numRef>
              <c:f>公会計指標分析・財政指標組合せ分析表!$BP$51:$DC$51</c:f>
              <c:numCache>
                <c:formatCode>#,##0.0;"▲ "#,##0.0</c:formatCode>
                <c:ptCount val="40"/>
                <c:pt idx="0">
                  <c:v>128.9</c:v>
                </c:pt>
                <c:pt idx="8">
                  <c:v>130.80000000000001</c:v>
                </c:pt>
                <c:pt idx="16">
                  <c:v>125</c:v>
                </c:pt>
                <c:pt idx="24">
                  <c:v>104.1</c:v>
                </c:pt>
                <c:pt idx="32">
                  <c:v>96</c:v>
                </c:pt>
              </c:numCache>
            </c:numRef>
          </c:yVal>
          <c:smooth val="0"/>
          <c:extLst>
            <c:ext xmlns:c16="http://schemas.microsoft.com/office/drawing/2014/chart" uri="{C3380CC4-5D6E-409C-BE32-E72D297353CC}">
              <c16:uniqueId val="{00000009-C217-42D5-8BA8-87C2AE6550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{DE70ED68-256A-499A-A374-385C2CF7A7B2}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217-42D5-8BA8-87C2AE65504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{B980AE95-3052-4C98-AD7A-7CB4B0034B86}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17-42D5-8BA8-87C2AE6550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{8E004E3F-558B-498A-A0E3-626D19F84870}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17-42D5-8BA8-87C2AE6550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{6FCD0FD1-83B5-44A8-81B6-46512E05A2C5}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17-42D5-8BA8-87C2AE6550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{0F67D062-D2D6-468E-A0AF-7B101D23ECCA}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17-42D5-8BA8-87C2AE65504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{5D139747-F1F5-4C5C-8051-62F08ED59A52}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217-42D5-8BA8-87C2AE65504A}"/>
                </c:ext>
              </c:extLst>
            </c:dLbl>
            <c:dLbl>
              <c:idx val="16"/>
              <c:layout>
                <c:manualLayout>
                  <c:x val="-4.0773343996076607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{B6342BA1-34F7-4A54-98F3-D2C2C436CEC4}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217-42D5-8BA8-87C2AE65504A}"/>
                </c:ext>
              </c:extLst>
            </c:dLbl>
            <c:dLbl>
              <c:idx val="24"/>
              <c:layout>
                <c:manualLayout>
                  <c:x val="-2.3258157304391746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{02386A39-763D-46EB-B12F-BDB8A0CE6E9B}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217-42D5-8BA8-87C2AE65504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{A2A4FA56-DB79-4C3B-936F-8969E8DD7F9F}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217-42D5-8BA8-87C2AE6550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62.2</c:v>
                </c:pt>
                <c:pt idx="32">
                  <c:v>63.5</c:v>
                </c:pt>
              </c:numCache>
            </c:numRef>
          </c:xVal>
          <c:yVal>
            <c:numRef>
              <c:f>公会計指標分析・財政指標組合せ分析表!$BP$55:$DC$55</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C217-42D5-8BA8-87C2AE65504A}"/>
            </c:ext>
          </c:extLst>
        </c:ser>
        <c:dLbls>
          <c:showLegendKey val="0"/>
          <c:showVal val="1"/>
          <c:showCatName val="0"/>
          <c:showSerName val="0"/>
          <c:showPercent val="0"/>
          <c:showBubbleSize val="0"/>
        </c:dLbls>
        <c:axId val="46179840"/>
        <c:axId val="46181760"/>
      </c:scatterChart>
      <c:valAx>
        <c:axId val="46179840"/>
        <c:scaling>
          <c:orientation val="maxMin"/>
          <c:max val="64"/>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{2F7506C3-CDA1-445C-9450-A5FCB9306C65}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A6D-47D1-9AF0-4F133A18CE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{8D63CF63-E96D-4EF5-B5D3-48EDBF224B56}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6D-47D1-9AF0-4F133A18CE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{9020CF40-EDF9-428F-B3C7-AEF6092BF373}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6D-47D1-9AF0-4F133A18CE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{0F25868F-BB2E-40DC-9C8A-80EDFE0B85A2}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6D-47D1-9AF0-4F133A18CE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{C97A2C66-70D4-4CB2-A332-1FC88D4773FE}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6D-47D1-9AF0-4F133A18CEF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{7BFDDE81-A8D8-4693-9892-ABCB4FB78FC5}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A6D-47D1-9AF0-4F133A18CEF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{D2CFA2DC-084F-49E0-9FB0-6967878DFD0C}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A6D-47D1-9AF0-4F133A18CEF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{97A28A72-B453-4541-A68C-422DE1AAB697}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A6D-47D1-9AF0-4F133A18CEF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{A03BED73-780F-4E00-B8FC-D139A3A26AAC}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A6D-47D1-9AF0-4F133A18CE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11.1</c:v>
                </c:pt>
                <c:pt idx="16">
                  <c:v>10.5</c:v>
                </c:pt>
                <c:pt idx="24">
                  <c:v>10</c:v>
                </c:pt>
                <c:pt idx="32">
                  <c:v>9.4</c:v>
                </c:pt>
              </c:numCache>
            </c:numRef>
          </c:xVal>
          <c:yVal>
            <c:numRef>
              <c:f>公会計指標分析・財政指標組合せ分析表!$BP$73:$DC$73</c:f>
              <c:numCache>
                <c:formatCode>#,##0.0;"▲ "#,##0.0</c:formatCode>
                <c:ptCount val="40"/>
                <c:pt idx="0">
                  <c:v>128.9</c:v>
                </c:pt>
                <c:pt idx="8">
                  <c:v>130.80000000000001</c:v>
                </c:pt>
                <c:pt idx="16">
                  <c:v>125</c:v>
                </c:pt>
                <c:pt idx="24">
                  <c:v>104.1</c:v>
                </c:pt>
                <c:pt idx="32">
                  <c:v>96</c:v>
                </c:pt>
              </c:numCache>
            </c:numRef>
          </c:yVal>
          <c:smooth val="0"/>
          <c:extLst>
            <c:ext xmlns:c16="http://schemas.microsoft.com/office/drawing/2014/chart" uri="{C3380CC4-5D6E-409C-BE32-E72D297353CC}">
              <c16:uniqueId val="{00000009-0A6D-47D1-9AF0-4F133A18CEF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21161056433295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{3D5FACD1-8E69-471B-92D6-1EC1B1C95943}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A6D-47D1-9AF0-4F133A18CEF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{910DAABF-C73D-41C1-A613-35E06E05ABAA}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6D-47D1-9AF0-4F133A18CE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{71C88119-9767-4FD1-8426-47B1FABA2C4F}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6D-47D1-9AF0-4F133A18CE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{C946DF73-B5B2-4700-9C21-1EA5560DD55A}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6D-47D1-9AF0-4F133A18CE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{DA8AC8DB-DF5B-4007-B82F-9EF254455B65}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6D-47D1-9AF0-4F133A18CEFE}"/>
                </c:ext>
              </c:extLst>
            </c:dLbl>
            <c:dLbl>
              <c:idx val="8"/>
              <c:layout>
                <c:manualLayout>
                  <c:x val="-2.6647173287753057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{E67FD1D5-051E-4EED-B92C-6412BE2D4AF1}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A6D-47D1-9AF0-4F133A18CEF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{6980B6C2-9B58-411B-9297-36AB675F0234}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A6D-47D1-9AF0-4F133A18CEF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{017D1BE6-A235-4309-BDED-69C155347F84}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A6D-47D1-9AF0-4F133A18CEF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{E976EE89-DD84-432C-A640-A7C28E0EDED0}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A6D-47D1-9AF0-4F133A18CE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8</c:v>
                </c:pt>
                <c:pt idx="32">
                  <c:v>8</c:v>
                </c:pt>
              </c:numCache>
            </c:numRef>
          </c:xVal>
          <c:yVal>
            <c:numRef>
              <c:f>公会計指標分析・財政指標組合せ分析表!$BP$77:$DC$77</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0A6D-47D1-9AF0-4F133A18CEFE}"/>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51,637
51,509
404.20
35,317,673
33,567,239
1,678,833
17,509,408
47,637,605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第一次産業を中心とした産業構造であることに加え、全国平均を上回る高齢化率</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月末：</a:t>
          </a:r>
          <a:r>
            <a:rPr kumimoji="1" lang="en-US" altLang="ja-JP" sz="1100">
              <a:solidFill>
                <a:schemeClr val="dk1"/>
              </a:solidFill>
              <a:effectLst/>
              <a:latin typeface="+mn-lt"/>
              <a:ea typeface="+mn-ea"/>
              <a:cs typeface="+mn-cs"/>
            </a:rPr>
            <a:t>36.65</a:t>
          </a:r>
          <a:r>
            <a:rPr kumimoji="1" lang="ja-JP" altLang="ja-JP" sz="1100">
              <a:solidFill>
                <a:schemeClr val="dk1"/>
              </a:solidFill>
              <a:effectLst/>
              <a:latin typeface="+mn-lt"/>
              <a:ea typeface="+mn-ea"/>
              <a:cs typeface="+mn-cs"/>
            </a:rPr>
            <a:t>％）であるなど、財政基盤が弱く、類似団体の中でも低順位となっている。引き続き、税の徴収率向上や使用料手数料の見直しなどによる自主財源の確保に努めるとともに、事業・経費のたな卸しを徹底するなど歳出抑制を図り、財政基盤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26307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26307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26307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143328</xdr:rowOff>
    </xdr:from>
    <xdr:to>
      <xdr:col>15</xdr:col>
      <xdr:colOff>133350</xdr:colOff>
      <xdr:row>39</xdr:row>
      <xdr:rowOff>73478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本庁舎や給食センター等の過去の大型建設事業の実施による公債費の高止まり</a:t>
          </a:r>
          <a:r>
            <a:rPr kumimoji="1" lang="ja-JP" altLang="en-US" sz="1100">
              <a:solidFill>
                <a:schemeClr val="dk1"/>
              </a:solidFill>
              <a:effectLst/>
              <a:latin typeface="+mn-lt"/>
              <a:ea typeface="+mn-ea"/>
              <a:cs typeface="+mn-cs"/>
            </a:rPr>
            <a:t>や、昨今の物価高騰の影響等により、経常収支比率は高止まりしている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今後も扶助費</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や公債費の</a:t>
          </a:r>
          <a:r>
            <a:rPr kumimoji="1" lang="ja-JP" altLang="en-US" sz="1100">
              <a:solidFill>
                <a:schemeClr val="dk1"/>
              </a:solidFill>
              <a:effectLst/>
              <a:latin typeface="+mn-lt"/>
              <a:ea typeface="+mn-ea"/>
              <a:cs typeface="+mn-cs"/>
            </a:rPr>
            <a:t>高止まり</a:t>
          </a:r>
          <a:r>
            <a:rPr kumimoji="1" lang="ja-JP" altLang="ja-JP" sz="1100">
              <a:solidFill>
                <a:schemeClr val="dk1"/>
              </a:solidFill>
              <a:effectLst/>
              <a:latin typeface="+mn-lt"/>
              <a:ea typeface="+mn-ea"/>
              <a:cs typeface="+mn-cs"/>
            </a:rPr>
            <a:t>が見込まれるため、引き続き自主財源の確保に努めるとともに、全ての事務事業について必要性・優先度を厳しく点検し、事業の効率化・縮小を進め、経常経費の削減に努める。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60960</xdr:rowOff>
    </xdr:from>
    <xdr:to>
      <xdr:col>23</xdr:col>
      <xdr:colOff>133350</xdr:colOff>
      <xdr:row>66</xdr:row>
      <xdr:rowOff>122767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205210"/>
          <a:ext cx="8382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60960</xdr:rowOff>
    </xdr:from>
    <xdr:to>
      <xdr:col>19</xdr:col>
      <xdr:colOff>133350</xdr:colOff>
      <xdr:row>66</xdr:row>
      <xdr:rowOff>58420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20521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58420</xdr:rowOff>
    </xdr:from>
    <xdr:to>
      <xdr:col>15</xdr:col>
      <xdr:colOff>82550</xdr:colOff>
      <xdr:row>66</xdr:row>
      <xdr:rowOff>154940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3741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146896</xdr:rowOff>
    </xdr:from>
    <xdr:to>
      <xdr:col>11</xdr:col>
      <xdr:colOff>31750</xdr:colOff>
      <xdr:row>66</xdr:row>
      <xdr:rowOff>154940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4625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108390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71967</xdr:rowOff>
    </xdr:from>
    <xdr:to>
      <xdr:col>23</xdr:col>
      <xdr:colOff>184150</xdr:colOff>
      <xdr:row>67</xdr:row>
      <xdr:rowOff>2117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139294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28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10160</xdr:rowOff>
    </xdr:from>
    <xdr:to>
      <xdr:col>19</xdr:col>
      <xdr:colOff>184150</xdr:colOff>
      <xdr:row>65</xdr:row>
      <xdr:rowOff>111760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7620</xdr:rowOff>
    </xdr:from>
    <xdr:to>
      <xdr:col>15</xdr:col>
      <xdr:colOff>133350</xdr:colOff>
      <xdr:row>66</xdr:row>
      <xdr:rowOff>109220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93997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104140</xdr:rowOff>
    </xdr:from>
    <xdr:to>
      <xdr:col>11</xdr:col>
      <xdr:colOff>82550</xdr:colOff>
      <xdr:row>67</xdr:row>
      <xdr:rowOff>34290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19067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96096</xdr:rowOff>
    </xdr:from>
    <xdr:to>
      <xdr:col>7</xdr:col>
      <xdr:colOff>31750</xdr:colOff>
      <xdr:row>67</xdr:row>
      <xdr:rowOff>26246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11023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49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多額の除排雪経費を要しているにも関わらず、類似団体平均水準にあるのは、ごみ処理業務や消防業務を一部事務組合で行っていることが大きな要因である。今後も定員適正化計画に基づく人件費削減や事務事業の見直しなどにより、これらの経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22315"/>
          <a:ext cx="0" cy="142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2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35784</xdr:rowOff>
    </xdr:from>
    <xdr:to>
      <xdr:col>23</xdr:col>
      <xdr:colOff>133350</xdr:colOff>
      <xdr:row>83</xdr:row>
      <xdr:rowOff>133857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66134"/>
          <a:ext cx="838200" cy="9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105236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35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51395</xdr:rowOff>
    </xdr:from>
    <xdr:to>
      <xdr:col>19</xdr:col>
      <xdr:colOff>133350</xdr:colOff>
      <xdr:row>83</xdr:row>
      <xdr:rowOff>35784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10295"/>
          <a:ext cx="889000" cy="15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8915</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1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106144</xdr:rowOff>
    </xdr:from>
    <xdr:to>
      <xdr:col>15</xdr:col>
      <xdr:colOff>82550</xdr:colOff>
      <xdr:row>82</xdr:row>
      <xdr:rowOff>51395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93594"/>
          <a:ext cx="889000" cy="11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55911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106144</xdr:rowOff>
    </xdr:from>
    <xdr:to>
      <xdr:col>11</xdr:col>
      <xdr:colOff>31750</xdr:colOff>
      <xdr:row>81</xdr:row>
      <xdr:rowOff>111734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993594"/>
          <a:ext cx="889000" cy="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122024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87881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83057</xdr:rowOff>
    </xdr:from>
    <xdr:to>
      <xdr:col>23</xdr:col>
      <xdr:colOff>184150</xdr:colOff>
      <xdr:row>84</xdr:row>
      <xdr:rowOff>13207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1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99584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156434</xdr:rowOff>
    </xdr:from>
    <xdr:to>
      <xdr:col>19</xdr:col>
      <xdr:colOff>184150</xdr:colOff>
      <xdr:row>83</xdr:row>
      <xdr:rowOff>86584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1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96761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84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595</xdr:rowOff>
    </xdr:from>
    <xdr:to>
      <xdr:col>15</xdr:col>
      <xdr:colOff>133350</xdr:colOff>
      <xdr:row>82</xdr:row>
      <xdr:rowOff>102195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5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112372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2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55344</xdr:rowOff>
    </xdr:from>
    <xdr:to>
      <xdr:col>11</xdr:col>
      <xdr:colOff>82550</xdr:colOff>
      <xdr:row>81</xdr:row>
      <xdr:rowOff>156944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4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167121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1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60934</xdr:rowOff>
    </xdr:from>
    <xdr:to>
      <xdr:col>7</xdr:col>
      <xdr:colOff>31750</xdr:colOff>
      <xdr:row>81</xdr:row>
      <xdr:rowOff>162534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4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1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近年は類似団体平均を下回る状況で推移しており、今後もより一層の給与適正化に努める。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12157"/>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85</xdr:row>
      <xdr:rowOff>117929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6911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90913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64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85</xdr:row>
      <xdr:rowOff>117929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6911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117929</xdr:rowOff>
    </xdr:from>
    <xdr:to>
      <xdr:col>72</xdr:col>
      <xdr:colOff>203200</xdr:colOff>
      <xdr:row>86</xdr:row>
      <xdr:rowOff>32657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69117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32657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町村合併時から、定員適正化計画に基づき退職補充の新規採用を抑制するとともに、民間委託等の実施及び組織機構の見直しを図ってきたことから、類似団体平均を下回る状況で推移している。今後も民間委託等の可能性検討及び組織機構の見直しを行い、新規採用を必要最小限とするなど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27404"/>
          <a:ext cx="0" cy="1384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8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149497</xdr:rowOff>
    </xdr:from>
    <xdr:to>
      <xdr:col>81</xdr:col>
      <xdr:colOff>44450</xdr:colOff>
      <xdr:row>60</xdr:row>
      <xdr:rowOff>166733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43649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47551</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06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136858</xdr:rowOff>
    </xdr:from>
    <xdr:to>
      <xdr:col>77</xdr:col>
      <xdr:colOff>44450</xdr:colOff>
      <xdr:row>60</xdr:row>
      <xdr:rowOff>149497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423858"/>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151510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136858</xdr:rowOff>
    </xdr:from>
    <xdr:to>
      <xdr:col>72</xdr:col>
      <xdr:colOff>203200</xdr:colOff>
      <xdr:row>60</xdr:row>
      <xdr:rowOff>138006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423858"/>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132262</xdr:rowOff>
    </xdr:from>
    <xdr:to>
      <xdr:col>68</xdr:col>
      <xdr:colOff>152400</xdr:colOff>
      <xdr:row>60</xdr:row>
      <xdr:rowOff>138006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419262"/>
          <a:ext cx="8890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26065</xdr:rowOff>
    </xdr:from>
    <xdr:to>
      <xdr:col>68</xdr:col>
      <xdr:colOff>203200</xdr:colOff>
      <xdr:row>61</xdr:row>
      <xdr:rowOff>127665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112442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21469</xdr:rowOff>
    </xdr:from>
    <xdr:to>
      <xdr:col>64</xdr:col>
      <xdr:colOff>152400</xdr:colOff>
      <xdr:row>61</xdr:row>
      <xdr:rowOff>123069</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107846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115933</xdr:rowOff>
    </xdr:from>
    <xdr:to>
      <xdr:col>81</xdr:col>
      <xdr:colOff>95250</xdr:colOff>
      <xdr:row>61</xdr:row>
      <xdr:rowOff>46083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132460</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98697</xdr:rowOff>
    </xdr:from>
    <xdr:to>
      <xdr:col>77</xdr:col>
      <xdr:colOff>95250</xdr:colOff>
      <xdr:row>61</xdr:row>
      <xdr:rowOff>28847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39024</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154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86058</xdr:rowOff>
    </xdr:from>
    <xdr:to>
      <xdr:col>73</xdr:col>
      <xdr:colOff>44450</xdr:colOff>
      <xdr:row>61</xdr:row>
      <xdr:rowOff>16208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3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26385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87206</xdr:rowOff>
    </xdr:from>
    <xdr:to>
      <xdr:col>68</xdr:col>
      <xdr:colOff>203200</xdr:colOff>
      <xdr:row>61</xdr:row>
      <xdr:rowOff>17356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27533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81462</xdr:rowOff>
    </xdr:from>
    <xdr:to>
      <xdr:col>64</xdr:col>
      <xdr:colOff>152400</xdr:colOff>
      <xdr:row>61</xdr:row>
      <xdr:rowOff>11612</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21789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13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債の新規発行には普通交付税算入率が大きいものを活用しているため、比率そのものは減少傾向にあるものの、依然として高い水準にあり、類似団体内でも低順位にある。建設事業等の適切な取捨選択を行い、市債の新規発行額を抑制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03648"/>
          <a:ext cx="0" cy="1390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2419</xdr:rowOff>
    </xdr:from>
    <xdr:to>
      <xdr:col>81</xdr:col>
      <xdr:colOff>44450</xdr:colOff>
      <xdr:row>42</xdr:row>
      <xdr:rowOff>71362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7203319"/>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150179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836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71362</xdr:rowOff>
    </xdr:from>
    <xdr:to>
      <xdr:col>77</xdr:col>
      <xdr:colOff>44450</xdr:colOff>
      <xdr:row>42</xdr:row>
      <xdr:rowOff>128815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727226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128815</xdr:rowOff>
    </xdr:from>
    <xdr:to>
      <xdr:col>72</xdr:col>
      <xdr:colOff>203200</xdr:colOff>
      <xdr:row>43</xdr:row>
      <xdr:rowOff>26307</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732971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26307</xdr:rowOff>
    </xdr:from>
    <xdr:to>
      <xdr:col>68</xdr:col>
      <xdr:colOff>152400</xdr:colOff>
      <xdr:row>43</xdr:row>
      <xdr:rowOff>72269</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39865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99181</xdr:rowOff>
    </xdr:from>
    <xdr:to>
      <xdr:col>68</xdr:col>
      <xdr:colOff>203200</xdr:colOff>
      <xdr:row>41</xdr:row>
      <xdr:rowOff>29331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39508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123069</xdr:rowOff>
    </xdr:from>
    <xdr:to>
      <xdr:col>81</xdr:col>
      <xdr:colOff>95250</xdr:colOff>
      <xdr:row>42</xdr:row>
      <xdr:rowOff>53219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95146</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1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20562</xdr:rowOff>
    </xdr:from>
    <xdr:to>
      <xdr:col>77</xdr:col>
      <xdr:colOff>95250</xdr:colOff>
      <xdr:row>42</xdr:row>
      <xdr:rowOff>122162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106939</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30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78015</xdr:rowOff>
    </xdr:from>
    <xdr:to>
      <xdr:col>73</xdr:col>
      <xdr:colOff>44450</xdr:colOff>
      <xdr:row>43</xdr:row>
      <xdr:rowOff>8165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164392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146957</xdr:rowOff>
    </xdr:from>
    <xdr:to>
      <xdr:col>68</xdr:col>
      <xdr:colOff>203200</xdr:colOff>
      <xdr:row>43</xdr:row>
      <xdr:rowOff>77107</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61884</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21469</xdr:rowOff>
    </xdr:from>
    <xdr:to>
      <xdr:col>64</xdr:col>
      <xdr:colOff>152400</xdr:colOff>
      <xdr:row>43</xdr:row>
      <xdr:rowOff>123069</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107846</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地方債残高の減少により</a:t>
          </a:r>
          <a:r>
            <a:rPr kumimoji="1" lang="ja-JP" altLang="ja-JP" sz="1100">
              <a:solidFill>
                <a:schemeClr val="dk1"/>
              </a:solidFill>
              <a:effectLst/>
              <a:latin typeface="+mn-lt"/>
              <a:ea typeface="+mn-ea"/>
              <a:cs typeface="+mn-cs"/>
            </a:rPr>
            <a:t>前年度より改善しているものの、依然として類似団体内でも低順位にある。建設事業等の適切な取捨選択の上、市債の新規発行を抑制するとともに、組合等の連結実質黒字の維持を図ることで将来負担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92770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380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64847</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66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92770</xdr:rowOff>
    </xdr:from>
    <xdr:to>
      <xdr:col>81</xdr:col>
      <xdr:colOff>133350</xdr:colOff>
      <xdr:row>21</xdr:row>
      <xdr:rowOff>92770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369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158750</xdr:rowOff>
    </xdr:from>
    <xdr:to>
      <xdr:col>81</xdr:col>
      <xdr:colOff>44450</xdr:colOff>
      <xdr:row>20</xdr:row>
      <xdr:rowOff>80373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6179800" y="3416300"/>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79526</xdr:rowOff>
    </xdr:from>
    <xdr:to>
      <xdr:col>81</xdr:col>
      <xdr:colOff>95250</xdr:colOff>
      <xdr:row>14</xdr:row>
      <xdr:rowOff>9676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80373</xdr:rowOff>
    </xdr:from>
    <xdr:to>
      <xdr:col>77</xdr:col>
      <xdr:colOff>44450</xdr:colOff>
      <xdr:row>21</xdr:row>
      <xdr:rowOff>149074</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5290800" y="3509373"/>
          <a:ext cx="889000" cy="24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82731</xdr:rowOff>
    </xdr:from>
    <xdr:to>
      <xdr:col>77</xdr:col>
      <xdr:colOff>95250</xdr:colOff>
      <xdr:row>15</xdr:row>
      <xdr:rowOff>12881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6129000" y="248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23058</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251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149074</xdr:rowOff>
    </xdr:from>
    <xdr:to>
      <xdr:col>72</xdr:col>
      <xdr:colOff>203200</xdr:colOff>
      <xdr:row>22</xdr:row>
      <xdr:rowOff>44269</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4401800" y="3749524"/>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12398</xdr:rowOff>
    </xdr:from>
    <xdr:to>
      <xdr:col>73</xdr:col>
      <xdr:colOff>44450</xdr:colOff>
      <xdr:row>15</xdr:row>
      <xdr:rowOff>113998</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5240000" y="258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124175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35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22437</xdr:rowOff>
    </xdr:from>
    <xdr:to>
      <xdr:col>68</xdr:col>
      <xdr:colOff>152400</xdr:colOff>
      <xdr:row>22</xdr:row>
      <xdr:rowOff>44269</xdr:rowOff>
    </xdr:to>
    <xdr:cxnSp macro="">
      <xdr:nvCxnSpPr>
        <xdr:cNvPr id="463" name="直線コネクタ 462">
          <a:extLst>
            <a:ext uri="{FF2B5EF4-FFF2-40B4-BE49-F238E27FC236}">
              <a16:creationId xmlns:a16="http://schemas.microsoft.com/office/drawing/2014/main" id="{00000000-0008-0000-0300-0000CF010000}"/>
            </a:ext>
          </a:extLst>
        </xdr:cNvPr>
        <xdr:cNvCxnSpPr/>
      </xdr:nvCxnSpPr>
      <xdr:spPr>
        <a:xfrm>
          <a:off x="13512800" y="3794337"/>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126395</xdr:rowOff>
    </xdr:from>
    <xdr:to>
      <xdr:col>68</xdr:col>
      <xdr:colOff>203200</xdr:colOff>
      <xdr:row>15</xdr:row>
      <xdr:rowOff>56545</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4351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66722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107950</xdr:rowOff>
    </xdr:from>
    <xdr:to>
      <xdr:col>81</xdr:col>
      <xdr:colOff>95250</xdr:colOff>
      <xdr:row>20</xdr:row>
      <xdr:rowOff>38100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9672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80027</xdr:rowOff>
    </xdr:from>
    <xdr:ext cx="762000" cy="259045"/>
    <xdr:sp macro="" textlink="">
      <xdr:nvSpPr>
        <xdr:cNvPr id="474" name="将来負担の状況該当値テキスト">
          <a:extLst>
            <a:ext uri="{FF2B5EF4-FFF2-40B4-BE49-F238E27FC236}">
              <a16:creationId xmlns:a16="http://schemas.microsoft.com/office/drawing/2014/main" id="{00000000-0008-0000-0300-0000DA010000}"/>
            </a:ext>
          </a:extLst>
        </xdr:cNvPr>
        <xdr:cNvSpPr txBox="1"/>
      </xdr:nvSpPr>
      <xdr:spPr>
        <a:xfrm>
          <a:off x="171069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29573</xdr:rowOff>
    </xdr:from>
    <xdr:to>
      <xdr:col>77</xdr:col>
      <xdr:colOff>95250</xdr:colOff>
      <xdr:row>20</xdr:row>
      <xdr:rowOff>131173</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6129000" y="345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115950</xdr:rowOff>
    </xdr:from>
    <xdr:ext cx="7366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5798800" y="3544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98274</xdr:rowOff>
    </xdr:from>
    <xdr:to>
      <xdr:col>73</xdr:col>
      <xdr:colOff>44450</xdr:colOff>
      <xdr:row>22</xdr:row>
      <xdr:rowOff>28424</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5240000" y="36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13201</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909800" y="378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164919</xdr:rowOff>
    </xdr:from>
    <xdr:to>
      <xdr:col>68</xdr:col>
      <xdr:colOff>203200</xdr:colOff>
      <xdr:row>22</xdr:row>
      <xdr:rowOff>95069</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4351000" y="37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79846</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4020800" y="385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143087</xdr:rowOff>
    </xdr:from>
    <xdr:to>
      <xdr:col>64</xdr:col>
      <xdr:colOff>152400</xdr:colOff>
      <xdr:row>22</xdr:row>
      <xdr:rowOff>73237</xdr:rowOff>
    </xdr:to>
    <xdr:sp macro="" textlink="">
      <xdr:nvSpPr>
        <xdr:cNvPr id="481" name="楕円 480">
          <a:extLst>
            <a:ext uri="{FF2B5EF4-FFF2-40B4-BE49-F238E27FC236}">
              <a16:creationId xmlns:a16="http://schemas.microsoft.com/office/drawing/2014/main" id="{00000000-0008-0000-0300-0000E1010000}"/>
            </a:ext>
          </a:extLst>
        </xdr:cNvPr>
        <xdr:cNvSpPr/>
      </xdr:nvSpPr>
      <xdr:spPr>
        <a:xfrm>
          <a:off x="13462000" y="374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58014</xdr:rowOff>
    </xdr:from>
    <xdr:ext cx="762000" cy="259045"/>
    <xdr:sp macro="" textlink="">
      <xdr:nvSpPr>
        <xdr:cNvPr id="482" name="テキスト ボックス 481">
          <a:extLst>
            <a:ext uri="{FF2B5EF4-FFF2-40B4-BE49-F238E27FC236}">
              <a16:creationId xmlns:a16="http://schemas.microsoft.com/office/drawing/2014/main" id="{00000000-0008-0000-0300-0000E2010000}"/>
            </a:ext>
          </a:extLst>
        </xdr:cNvPr>
        <xdr:cNvSpPr txBox="1"/>
      </xdr:nvSpPr>
      <xdr:spPr>
        <a:xfrm>
          <a:off x="13131800" y="382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51,637
51,509
404.20
35,317,673
33,567,239
1,678,833
17,509,408
47,637,605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人件費に係る経常収支比率は、類似団体平均と比較して低い水準にある。今後も新規採用者を必要最小限とするなど、適正な定員管理に努めながら人件費の抑制に努める。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161290</xdr:rowOff>
    </xdr:from>
    <xdr:to>
      <xdr:col>24</xdr:col>
      <xdr:colOff>25400</xdr:colOff>
      <xdr:row>34</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191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161290</xdr:rowOff>
    </xdr:from>
    <xdr:to>
      <xdr:col>19</xdr:col>
      <xdr:colOff>187325</xdr:colOff>
      <xdr:row>34</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191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20320</xdr:rowOff>
    </xdr:from>
    <xdr:to>
      <xdr:col>15</xdr:col>
      <xdr:colOff>98425</xdr:colOff>
      <xdr:row>34</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49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20320</xdr:rowOff>
    </xdr:from>
    <xdr:to>
      <xdr:col>11</xdr:col>
      <xdr:colOff>9525</xdr:colOff>
      <xdr:row>34</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4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163830</xdr:rowOff>
    </xdr:from>
    <xdr:to>
      <xdr:col>24</xdr:col>
      <xdr:colOff>76200</xdr:colOff>
      <xdr:row>34</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110490</xdr:rowOff>
    </xdr:from>
    <xdr:to>
      <xdr:col>20</xdr:col>
      <xdr:colOff>38100</xdr:colOff>
      <xdr:row>34</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50817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47007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140970</xdr:rowOff>
    </xdr:from>
    <xdr:to>
      <xdr:col>11</xdr:col>
      <xdr:colOff>60325</xdr:colOff>
      <xdr:row>34</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81297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163830</xdr:rowOff>
    </xdr:from>
    <xdr:to>
      <xdr:col>6</xdr:col>
      <xdr:colOff>171450</xdr:colOff>
      <xdr:row>34</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104157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事務事業の見直しを進め、徹底した経費削減を図ったことにより、物件費に係る経常収支比率は、類似団体と比較して低い水準にある。今後も引き続き、徹底した内部経費の削減に努める。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19050</xdr:rowOff>
    </xdr:from>
    <xdr:to>
      <xdr:col>82</xdr:col>
      <xdr:colOff>196850</xdr:colOff>
      <xdr:row>21</xdr:row>
      <xdr:rowOff>19050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1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31750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27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1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15</xdr:row>
      <xdr:rowOff>44450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4130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165100</xdr:rowOff>
    </xdr:from>
    <xdr:to>
      <xdr:col>69</xdr:col>
      <xdr:colOff>92075</xdr:colOff>
      <xdr:row>15</xdr:row>
      <xdr:rowOff>44450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65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165100</xdr:rowOff>
    </xdr:from>
    <xdr:to>
      <xdr:col>69</xdr:col>
      <xdr:colOff>142875</xdr:colOff>
      <xdr:row>17</xdr:row>
      <xdr:rowOff>95250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80027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41927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165100</xdr:rowOff>
    </xdr:from>
    <xdr:to>
      <xdr:col>69</xdr:col>
      <xdr:colOff>142875</xdr:colOff>
      <xdr:row>15</xdr:row>
      <xdr:rowOff>95250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114300</xdr:rowOff>
    </xdr:from>
    <xdr:to>
      <xdr:col>65</xdr:col>
      <xdr:colOff>53975</xdr:colOff>
      <xdr:row>15</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類似団体平均と比較して高い水準にある。子育て関連経費や障害福祉サービス費等が年々増加しており、今後もその傾向は続くものと予想される。後発医薬品の利用促進等による医療扶助抑制や、各種健康づくり事業による健康寿命の延伸等の取組により、扶助費の増加を最小限に抑制す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88138</xdr:rowOff>
    </xdr:from>
    <xdr:to>
      <xdr:col>24</xdr:col>
      <xdr:colOff>25400</xdr:colOff>
      <xdr:row>61</xdr:row>
      <xdr:rowOff>170434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7498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142511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170434</xdr:rowOff>
    </xdr:from>
    <xdr:to>
      <xdr:col>24</xdr:col>
      <xdr:colOff>114300</xdr:colOff>
      <xdr:row>61</xdr:row>
      <xdr:rowOff>170434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3065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88138</xdr:rowOff>
    </xdr:from>
    <xdr:to>
      <xdr:col>24</xdr:col>
      <xdr:colOff>114300</xdr:colOff>
      <xdr:row>53</xdr:row>
      <xdr:rowOff>88138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122428</xdr:rowOff>
    </xdr:from>
    <xdr:to>
      <xdr:col>24</xdr:col>
      <xdr:colOff>25400</xdr:colOff>
      <xdr:row>57</xdr:row>
      <xdr:rowOff>5842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236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85869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44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122428</xdr:rowOff>
    </xdr:from>
    <xdr:to>
      <xdr:col>19</xdr:col>
      <xdr:colOff>187325</xdr:colOff>
      <xdr:row>57</xdr:row>
      <xdr:rowOff>24130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7236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51054</xdr:rowOff>
    </xdr:from>
    <xdr:to>
      <xdr:col>20</xdr:col>
      <xdr:colOff>38100</xdr:colOff>
      <xdr:row>55</xdr:row>
      <xdr:rowOff>152654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162831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4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24130</xdr:rowOff>
    </xdr:from>
    <xdr:to>
      <xdr:col>15</xdr:col>
      <xdr:colOff>98425</xdr:colOff>
      <xdr:row>57</xdr:row>
      <xdr:rowOff>124714</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967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151638</xdr:rowOff>
    </xdr:from>
    <xdr:to>
      <xdr:col>15</xdr:col>
      <xdr:colOff>149225</xdr:colOff>
      <xdr:row>56</xdr:row>
      <xdr:rowOff>81788</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91965</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97282</xdr:rowOff>
    </xdr:from>
    <xdr:to>
      <xdr:col>11</xdr:col>
      <xdr:colOff>9525</xdr:colOff>
      <xdr:row>57</xdr:row>
      <xdr:rowOff>124714</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8699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62484</xdr:rowOff>
    </xdr:from>
    <xdr:to>
      <xdr:col>11</xdr:col>
      <xdr:colOff>60325</xdr:colOff>
      <xdr:row>56</xdr:row>
      <xdr:rowOff>164084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2811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128541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126492</xdr:rowOff>
    </xdr:from>
    <xdr:to>
      <xdr:col>24</xdr:col>
      <xdr:colOff>76200</xdr:colOff>
      <xdr:row>57</xdr:row>
      <xdr:rowOff>56642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98569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9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71628</xdr:rowOff>
    </xdr:from>
    <xdr:to>
      <xdr:col>20</xdr:col>
      <xdr:colOff>38100</xdr:colOff>
      <xdr:row>57</xdr:row>
      <xdr:rowOff>1778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158005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5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144780</xdr:rowOff>
    </xdr:from>
    <xdr:to>
      <xdr:col>15</xdr:col>
      <xdr:colOff>149225</xdr:colOff>
      <xdr:row>57</xdr:row>
      <xdr:rowOff>74930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59707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73914</xdr:rowOff>
    </xdr:from>
    <xdr:to>
      <xdr:col>11</xdr:col>
      <xdr:colOff>60325</xdr:colOff>
      <xdr:row>58</xdr:row>
      <xdr:rowOff>4064</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160291</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46482</xdr:rowOff>
    </xdr:from>
    <xdr:to>
      <xdr:col>6</xdr:col>
      <xdr:colOff>171450</xdr:colOff>
      <xdr:row>57</xdr:row>
      <xdr:rowOff>148082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132859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その他に係る経常収支比率は、特別会計に対する繰出金が多額となっていること</a:t>
          </a:r>
          <a:r>
            <a:rPr kumimoji="1" lang="ja-JP" altLang="en-US" sz="1100">
              <a:solidFill>
                <a:schemeClr val="dk1"/>
              </a:solidFill>
              <a:effectLst/>
              <a:latin typeface="+mn-lt"/>
              <a:ea typeface="+mn-ea"/>
              <a:cs typeface="+mn-cs"/>
            </a:rPr>
            <a:t>や、除排雪費用により類似団体平均よりも高い水準で推移している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今後は普通会計に加え、特別会計においても事務事業の見直しを図るなど、コスト削減に努める。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38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143328</xdr:rowOff>
    </xdr:from>
    <xdr:to>
      <xdr:col>82</xdr:col>
      <xdr:colOff>107950</xdr:colOff>
      <xdr:row>59</xdr:row>
      <xdr:rowOff>86178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0874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51905</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53522</xdr:rowOff>
    </xdr:from>
    <xdr:to>
      <xdr:col>78</xdr:col>
      <xdr:colOff>69850</xdr:colOff>
      <xdr:row>59</xdr:row>
      <xdr:rowOff>86178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826172"/>
          <a:ext cx="889000" cy="37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61685</xdr:rowOff>
    </xdr:from>
    <xdr:to>
      <xdr:col>73</xdr:col>
      <xdr:colOff>180975</xdr:colOff>
      <xdr:row>57</xdr:row>
      <xdr:rowOff>53522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628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35378</xdr:rowOff>
    </xdr:from>
    <xdr:to>
      <xdr:col>74</xdr:col>
      <xdr:colOff>31750</xdr:colOff>
      <xdr:row>57</xdr:row>
      <xdr:rowOff>136978</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121755</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61685</xdr:rowOff>
    </xdr:from>
    <xdr:to>
      <xdr:col>69</xdr:col>
      <xdr:colOff>92075</xdr:colOff>
      <xdr:row>57</xdr:row>
      <xdr:rowOff>37193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6628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157843</xdr:rowOff>
    </xdr:from>
    <xdr:to>
      <xdr:col>69</xdr:col>
      <xdr:colOff>142875</xdr:colOff>
      <xdr:row>59</xdr:row>
      <xdr:rowOff>87993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72770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92528</xdr:rowOff>
    </xdr:from>
    <xdr:to>
      <xdr:col>82</xdr:col>
      <xdr:colOff>158750</xdr:colOff>
      <xdr:row>59</xdr:row>
      <xdr:rowOff>22678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64605</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35378</xdr:rowOff>
    </xdr:from>
    <xdr:to>
      <xdr:col>78</xdr:col>
      <xdr:colOff>120650</xdr:colOff>
      <xdr:row>59</xdr:row>
      <xdr:rowOff>136978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121755</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2722</xdr:rowOff>
    </xdr:from>
    <xdr:to>
      <xdr:col>74</xdr:col>
      <xdr:colOff>31750</xdr:colOff>
      <xdr:row>57</xdr:row>
      <xdr:rowOff>104322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114499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10885</xdr:rowOff>
    </xdr:from>
    <xdr:to>
      <xdr:col>69</xdr:col>
      <xdr:colOff>142875</xdr:colOff>
      <xdr:row>56</xdr:row>
      <xdr:rowOff>112485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122662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部事務組合等に対する負担金や公営企業に対する補助費等が多額となっているため、類似団体平均よりも高い水準で推移している。一部事務組合等の施設の建設・改修なども予定されているため、予断を許さない状況である。今後は、一部事務組合等に対し事業の見直しや経費の節減を促すとともに、当市で行っている事業については必要性の低い補助金は見直しや廃止を進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29845</xdr:rowOff>
    </xdr:from>
    <xdr:to>
      <xdr:col>82</xdr:col>
      <xdr:colOff>107950</xdr:colOff>
      <xdr:row>39</xdr:row>
      <xdr:rowOff>104140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71639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155592</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2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29845</xdr:rowOff>
    </xdr:from>
    <xdr:to>
      <xdr:col>78</xdr:col>
      <xdr:colOff>69850</xdr:colOff>
      <xdr:row>39</xdr:row>
      <xdr:rowOff>98425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71639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73677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98425</xdr:rowOff>
    </xdr:from>
    <xdr:to>
      <xdr:col>73</xdr:col>
      <xdr:colOff>180975</xdr:colOff>
      <xdr:row>40</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7849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127635</xdr:rowOff>
    </xdr:from>
    <xdr:to>
      <xdr:col>74</xdr:col>
      <xdr:colOff>31750</xdr:colOff>
      <xdr:row>38</xdr:row>
      <xdr:rowOff>57785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67962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2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132715</xdr:rowOff>
    </xdr:from>
    <xdr:to>
      <xdr:col>69</xdr:col>
      <xdr:colOff>92075</xdr:colOff>
      <xdr:row>40</xdr:row>
      <xdr:rowOff>12700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8192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47625</xdr:rowOff>
    </xdr:from>
    <xdr:to>
      <xdr:col>69</xdr:col>
      <xdr:colOff>142875</xdr:colOff>
      <xdr:row>37</xdr:row>
      <xdr:rowOff>149225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159402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24765</xdr:rowOff>
    </xdr:from>
    <xdr:to>
      <xdr:col>65</xdr:col>
      <xdr:colOff>53975</xdr:colOff>
      <xdr:row>37</xdr:row>
      <xdr:rowOff>126365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136542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3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53340</xdr:rowOff>
    </xdr:from>
    <xdr:to>
      <xdr:col>82</xdr:col>
      <xdr:colOff>158750</xdr:colOff>
      <xdr:row>39</xdr:row>
      <xdr:rowOff>154940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7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25417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71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150495</xdr:rowOff>
    </xdr:from>
    <xdr:to>
      <xdr:col>78</xdr:col>
      <xdr:colOff>120650</xdr:colOff>
      <xdr:row>39</xdr:row>
      <xdr:rowOff>80645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65422</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751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47625</xdr:rowOff>
    </xdr:from>
    <xdr:to>
      <xdr:col>74</xdr:col>
      <xdr:colOff>31750</xdr:colOff>
      <xdr:row>39</xdr:row>
      <xdr:rowOff>149225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134002</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82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133350</xdr:rowOff>
    </xdr:from>
    <xdr:to>
      <xdr:col>69</xdr:col>
      <xdr:colOff>142875</xdr:colOff>
      <xdr:row>40</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48277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81915</xdr:rowOff>
    </xdr:from>
    <xdr:to>
      <xdr:col>65</xdr:col>
      <xdr:colOff>53975</xdr:colOff>
      <xdr:row>40</xdr:row>
      <xdr:rowOff>12065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76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168292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854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公債費に係る経常収支比率は、類似団体平均を大きく上回っており、高い水準で推移している。これまでの大型建設事業等によるものであるが、公債費のピークは令和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年度になると見込んでいる。その間は、非常に厳しい財政運営となることが予想されるが、新規の普通建設事業を厳選し、地方債新規発行を最小限に抑制するよう努める。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132443</xdr:rowOff>
    </xdr:from>
    <xdr:to>
      <xdr:col>24</xdr:col>
      <xdr:colOff>25400</xdr:colOff>
      <xdr:row>81</xdr:row>
      <xdr:rowOff>4536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8484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141713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0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132443</xdr:rowOff>
    </xdr:from>
    <xdr:to>
      <xdr:col>19</xdr:col>
      <xdr:colOff>187325</xdr:colOff>
      <xdr:row>81</xdr:row>
      <xdr:rowOff>80736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8484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58964</xdr:rowOff>
    </xdr:from>
    <xdr:to>
      <xdr:col>15</xdr:col>
      <xdr:colOff>98425</xdr:colOff>
      <xdr:row>81</xdr:row>
      <xdr:rowOff>80736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946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58964</xdr:rowOff>
    </xdr:from>
    <xdr:to>
      <xdr:col>11</xdr:col>
      <xdr:colOff>9525</xdr:colOff>
      <xdr:row>81</xdr:row>
      <xdr:rowOff>91621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9464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48986</xdr:rowOff>
    </xdr:from>
    <xdr:to>
      <xdr:col>11</xdr:col>
      <xdr:colOff>60325</xdr:colOff>
      <xdr:row>76</xdr:row>
      <xdr:rowOff>150586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160762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199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125186</xdr:rowOff>
    </xdr:from>
    <xdr:to>
      <xdr:col>24</xdr:col>
      <xdr:colOff>76200</xdr:colOff>
      <xdr:row>81</xdr:row>
      <xdr:rowOff>55336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33763</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74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81643</xdr:rowOff>
    </xdr:from>
    <xdr:to>
      <xdr:col>20</xdr:col>
      <xdr:colOff>38100</xdr:colOff>
      <xdr:row>81</xdr:row>
      <xdr:rowOff>11793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168020</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88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29936</xdr:rowOff>
    </xdr:from>
    <xdr:to>
      <xdr:col>15</xdr:col>
      <xdr:colOff>149225</xdr:colOff>
      <xdr:row>81</xdr:row>
      <xdr:rowOff>131536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9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116313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400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8164</xdr:rowOff>
    </xdr:from>
    <xdr:to>
      <xdr:col>11</xdr:col>
      <xdr:colOff>60325</xdr:colOff>
      <xdr:row>81</xdr:row>
      <xdr:rowOff>109764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8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94541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98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40821</xdr:rowOff>
    </xdr:from>
    <xdr:to>
      <xdr:col>6</xdr:col>
      <xdr:colOff>171450</xdr:colOff>
      <xdr:row>81</xdr:row>
      <xdr:rowOff>142421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127198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401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近年は類似団体平均と同程度で推移している。扶助費が年々増加してきており、今後もその傾向は続くものと予想される。また、補助費等も高い水準である。上述したとおり、それぞれの経費について抑制していくよう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399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54610</xdr:rowOff>
    </xdr:from>
    <xdr:to>
      <xdr:col>82</xdr:col>
      <xdr:colOff>107950</xdr:colOff>
      <xdr:row>76</xdr:row>
      <xdr:rowOff>73661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913360"/>
          <a:ext cx="838200" cy="19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54610</xdr:rowOff>
    </xdr:from>
    <xdr:to>
      <xdr:col>78</xdr:col>
      <xdr:colOff>69850</xdr:colOff>
      <xdr:row>75</xdr:row>
      <xdr:rowOff>130810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2913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115587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130810</xdr:rowOff>
    </xdr:from>
    <xdr:to>
      <xdr:col>73</xdr:col>
      <xdr:colOff>180975</xdr:colOff>
      <xdr:row>76</xdr:row>
      <xdr:rowOff>66039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989560"/>
          <a:ext cx="889000" cy="10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66039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0657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21607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39387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3810</xdr:rowOff>
    </xdr:from>
    <xdr:to>
      <xdr:col>78</xdr:col>
      <xdr:colOff>120650</xdr:colOff>
      <xdr:row>75</xdr:row>
      <xdr:rowOff>105410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90188</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94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80010</xdr:rowOff>
    </xdr:from>
    <xdr:to>
      <xdr:col>74</xdr:col>
      <xdr:colOff>31750</xdr:colOff>
      <xdr:row>76</xdr:row>
      <xdr:rowOff>10161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20337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15239</xdr:rowOff>
    </xdr:from>
    <xdr:to>
      <xdr:col>69</xdr:col>
      <xdr:colOff>142875</xdr:colOff>
      <xdr:row>76</xdr:row>
      <xdr:rowOff>116839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127017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89846"/>
          <a:ext cx="0" cy="159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7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3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89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165222</xdr:rowOff>
    </xdr:from>
    <xdr:to>
      <xdr:col>29</xdr:col>
      <xdr:colOff>127000</xdr:colOff>
      <xdr:row>15</xdr:row>
      <xdr:rowOff>169169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784597"/>
          <a:ext cx="647700" cy="3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88785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79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07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165222</xdr:rowOff>
    </xdr:from>
    <xdr:to>
      <xdr:col>26</xdr:col>
      <xdr:colOff>50800</xdr:colOff>
      <xdr:row>16</xdr:row>
      <xdr:rowOff>49520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84597"/>
          <a:ext cx="698500" cy="55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48490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10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49520</xdr:rowOff>
    </xdr:from>
    <xdr:to>
      <xdr:col>22</xdr:col>
      <xdr:colOff>114300</xdr:colOff>
      <xdr:row>16</xdr:row>
      <xdr:rowOff>81021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40345"/>
          <a:ext cx="698500" cy="31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65044</xdr:rowOff>
    </xdr:from>
    <xdr:to>
      <xdr:col>22</xdr:col>
      <xdr:colOff>165100</xdr:colOff>
      <xdr:row>17</xdr:row>
      <xdr:rowOff>166644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151421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1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81021</xdr:rowOff>
    </xdr:from>
    <xdr:to>
      <xdr:col>18</xdr:col>
      <xdr:colOff>177800</xdr:colOff>
      <xdr:row>16</xdr:row>
      <xdr:rowOff>123602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71846"/>
          <a:ext cx="698500" cy="42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101178</xdr:rowOff>
    </xdr:from>
    <xdr:to>
      <xdr:col>19</xdr:col>
      <xdr:colOff>38100</xdr:colOff>
      <xdr:row>18</xdr:row>
      <xdr:rowOff>31328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34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16105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4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118491</xdr:rowOff>
    </xdr:from>
    <xdr:to>
      <xdr:col>15</xdr:col>
      <xdr:colOff>101600</xdr:colOff>
      <xdr:row>18</xdr:row>
      <xdr:rowOff>48641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8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33418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6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118369</xdr:rowOff>
    </xdr:from>
    <xdr:to>
      <xdr:col>29</xdr:col>
      <xdr:colOff>177800</xdr:colOff>
      <xdr:row>16</xdr:row>
      <xdr:rowOff>48519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37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134896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8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114422</xdr:rowOff>
    </xdr:from>
    <xdr:to>
      <xdr:col>26</xdr:col>
      <xdr:colOff>101600</xdr:colOff>
      <xdr:row>16</xdr:row>
      <xdr:rowOff>44572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33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54749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0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170170</xdr:rowOff>
    </xdr:from>
    <xdr:to>
      <xdr:col>22</xdr:col>
      <xdr:colOff>165100</xdr:colOff>
      <xdr:row>16</xdr:row>
      <xdr:rowOff>100320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89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110497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5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30221</xdr:rowOff>
    </xdr:from>
    <xdr:to>
      <xdr:col>19</xdr:col>
      <xdr:colOff>38100</xdr:colOff>
      <xdr:row>16</xdr:row>
      <xdr:rowOff>131821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21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141998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8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72802</xdr:rowOff>
    </xdr:from>
    <xdr:to>
      <xdr:col>15</xdr:col>
      <xdr:colOff>101600</xdr:colOff>
      <xdr:row>17</xdr:row>
      <xdr:rowOff>2952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63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13129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3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58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0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3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5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138103</xdr:rowOff>
    </xdr:from>
    <xdr:to>
      <xdr:col>29</xdr:col>
      <xdr:colOff>127000</xdr:colOff>
      <xdr:row>35</xdr:row>
      <xdr:rowOff>215207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748453"/>
          <a:ext cx="647700" cy="77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199984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138103</xdr:rowOff>
    </xdr:from>
    <xdr:to>
      <xdr:col>26</xdr:col>
      <xdr:colOff>50800</xdr:colOff>
      <xdr:row>35</xdr:row>
      <xdr:rowOff>164556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48453"/>
          <a:ext cx="698500" cy="26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8533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6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138332</xdr:rowOff>
    </xdr:from>
    <xdr:to>
      <xdr:col>22</xdr:col>
      <xdr:colOff>114300</xdr:colOff>
      <xdr:row>35</xdr:row>
      <xdr:rowOff>164556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748682"/>
          <a:ext cx="698500" cy="26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35085</xdr:rowOff>
    </xdr:from>
    <xdr:to>
      <xdr:col>22</xdr:col>
      <xdr:colOff>165100</xdr:colOff>
      <xdr:row>36</xdr:row>
      <xdr:rowOff>136685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121462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7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112826</xdr:rowOff>
    </xdr:from>
    <xdr:to>
      <xdr:col>18</xdr:col>
      <xdr:colOff>177800</xdr:colOff>
      <xdr:row>35</xdr:row>
      <xdr:rowOff>138332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23176"/>
          <a:ext cx="698500" cy="25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29794</xdr:rowOff>
    </xdr:from>
    <xdr:to>
      <xdr:col>19</xdr:col>
      <xdr:colOff>38100</xdr:colOff>
      <xdr:row>36</xdr:row>
      <xdr:rowOff>131394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116171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44033</xdr:rowOff>
    </xdr:from>
    <xdr:to>
      <xdr:col>15</xdr:col>
      <xdr:colOff>101600</xdr:colOff>
      <xdr:row>36</xdr:row>
      <xdr:rowOff>145633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130410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164407</xdr:rowOff>
    </xdr:from>
    <xdr:to>
      <xdr:col>29</xdr:col>
      <xdr:colOff>177800</xdr:colOff>
      <xdr:row>35</xdr:row>
      <xdr:rowOff>266007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74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9484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1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87303</xdr:rowOff>
    </xdr:from>
    <xdr:to>
      <xdr:col>26</xdr:col>
      <xdr:colOff>101600</xdr:colOff>
      <xdr:row>35</xdr:row>
      <xdr:rowOff>188903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97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199080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6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113756</xdr:rowOff>
    </xdr:from>
    <xdr:to>
      <xdr:col>22</xdr:col>
      <xdr:colOff>165100</xdr:colOff>
      <xdr:row>35</xdr:row>
      <xdr:rowOff>215356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24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225533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9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87532</xdr:rowOff>
    </xdr:from>
    <xdr:to>
      <xdr:col>19</xdr:col>
      <xdr:colOff>38100</xdr:colOff>
      <xdr:row>35</xdr:row>
      <xdr:rowOff>189132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97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199309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66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62026</xdr:rowOff>
    </xdr:from>
    <xdr:to>
      <xdr:col>15</xdr:col>
      <xdr:colOff>101600</xdr:colOff>
      <xdr:row>35</xdr:row>
      <xdr:rowOff>163626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72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173803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4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51,637
51,509
404.20
35,317,673
33,567,239
1,678,833
17,509,408
47,637,605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5016"/>
          <a:ext cx="1270" cy="133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7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80150</xdr:rowOff>
    </xdr:from>
    <xdr:to>
      <xdr:col>24</xdr:col>
      <xdr:colOff>63500</xdr:colOff>
      <xdr:row>36</xdr:row>
      <xdr:rowOff>115088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52350"/>
          <a:ext cx="838200" cy="3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151718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09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90018</xdr:rowOff>
    </xdr:from>
    <xdr:to>
      <xdr:col>19</xdr:col>
      <xdr:colOff>177800</xdr:colOff>
      <xdr:row>36</xdr:row>
      <xdr:rowOff>115088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62218"/>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90187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90018</xdr:rowOff>
    </xdr:from>
    <xdr:to>
      <xdr:col>15</xdr:col>
      <xdr:colOff>50800</xdr:colOff>
      <xdr:row>37</xdr:row>
      <xdr:rowOff>23940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62218"/>
          <a:ext cx="889000" cy="10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29235</xdr:rowOff>
    </xdr:from>
    <xdr:to>
      <xdr:col>15</xdr:col>
      <xdr:colOff>101600</xdr:colOff>
      <xdr:row>35</xdr:row>
      <xdr:rowOff>130835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147362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23940</xdr:rowOff>
    </xdr:from>
    <xdr:to>
      <xdr:col>10</xdr:col>
      <xdr:colOff>114300</xdr:colOff>
      <xdr:row>37</xdr:row>
      <xdr:rowOff>26911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67590"/>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131864</xdr:rowOff>
    </xdr:from>
    <xdr:to>
      <xdr:col>10</xdr:col>
      <xdr:colOff>165100</xdr:colOff>
      <xdr:row>36</xdr:row>
      <xdr:rowOff>62014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78541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0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135230</xdr:rowOff>
    </xdr:from>
    <xdr:to>
      <xdr:col>6</xdr:col>
      <xdr:colOff>38100</xdr:colOff>
      <xdr:row>36</xdr:row>
      <xdr:rowOff>65380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81907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29350</xdr:rowOff>
    </xdr:from>
    <xdr:to>
      <xdr:col>24</xdr:col>
      <xdr:colOff>114300</xdr:colOff>
      <xdr:row>36</xdr:row>
      <xdr:rowOff>130950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0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7777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7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64288</xdr:rowOff>
    </xdr:from>
    <xdr:to>
      <xdr:col>20</xdr:col>
      <xdr:colOff>38100</xdr:colOff>
      <xdr:row>36</xdr:row>
      <xdr:rowOff>165888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157015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2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39218</xdr:rowOff>
    </xdr:from>
    <xdr:to>
      <xdr:col>15</xdr:col>
      <xdr:colOff>101600</xdr:colOff>
      <xdr:row>36</xdr:row>
      <xdr:rowOff>140818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1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131945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0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144590</xdr:rowOff>
    </xdr:from>
    <xdr:to>
      <xdr:col>10</xdr:col>
      <xdr:colOff>165100</xdr:colOff>
      <xdr:row>37</xdr:row>
      <xdr:rowOff>74740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65867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0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147561</xdr:rowOff>
    </xdr:from>
    <xdr:to>
      <xdr:col>6</xdr:col>
      <xdr:colOff>38100</xdr:colOff>
      <xdr:row>37</xdr:row>
      <xdr:rowOff>77711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68838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1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83627</xdr:rowOff>
    </xdr:from>
    <xdr:to>
      <xdr:col>24</xdr:col>
      <xdr:colOff>62865</xdr:colOff>
      <xdr:row>58</xdr:row>
      <xdr:rowOff>55380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56127"/>
          <a:ext cx="1270" cy="134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59207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55380</xdr:rowOff>
    </xdr:from>
    <xdr:to>
      <xdr:col>24</xdr:col>
      <xdr:colOff>152400</xdr:colOff>
      <xdr:row>58</xdr:row>
      <xdr:rowOff>55380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30304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3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83627</xdr:rowOff>
    </xdr:from>
    <xdr:to>
      <xdr:col>24</xdr:col>
      <xdr:colOff>152400</xdr:colOff>
      <xdr:row>50</xdr:row>
      <xdr:rowOff>83627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5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70793</xdr:rowOff>
    </xdr:from>
    <xdr:to>
      <xdr:col>24</xdr:col>
      <xdr:colOff>63500</xdr:colOff>
      <xdr:row>56</xdr:row>
      <xdr:rowOff>80068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00543"/>
          <a:ext cx="838200" cy="18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25905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84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3028</xdr:rowOff>
    </xdr:from>
    <xdr:to>
      <xdr:col>24</xdr:col>
      <xdr:colOff>114300</xdr:colOff>
      <xdr:row>55</xdr:row>
      <xdr:rowOff>104628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80068</xdr:rowOff>
    </xdr:from>
    <xdr:to>
      <xdr:col>19</xdr:col>
      <xdr:colOff>177800</xdr:colOff>
      <xdr:row>57</xdr:row>
      <xdr:rowOff>54791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81268"/>
          <a:ext cx="889000" cy="14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59884</xdr:rowOff>
    </xdr:from>
    <xdr:to>
      <xdr:col>20</xdr:col>
      <xdr:colOff>38100</xdr:colOff>
      <xdr:row>55</xdr:row>
      <xdr:rowOff>161484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6561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54791</xdr:rowOff>
    </xdr:from>
    <xdr:to>
      <xdr:col>15</xdr:col>
      <xdr:colOff>50800</xdr:colOff>
      <xdr:row>57</xdr:row>
      <xdr:rowOff>93180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27441"/>
          <a:ext cx="889000" cy="3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49450</xdr:rowOff>
    </xdr:from>
    <xdr:to>
      <xdr:col>15</xdr:col>
      <xdr:colOff>101600</xdr:colOff>
      <xdr:row>56</xdr:row>
      <xdr:rowOff>151050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167577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93180</xdr:rowOff>
    </xdr:from>
    <xdr:to>
      <xdr:col>10</xdr:col>
      <xdr:colOff>114300</xdr:colOff>
      <xdr:row>57</xdr:row>
      <xdr:rowOff>130573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65830"/>
          <a:ext cx="8890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96901</xdr:rowOff>
    </xdr:from>
    <xdr:to>
      <xdr:col>10</xdr:col>
      <xdr:colOff>165100</xdr:colOff>
      <xdr:row>57</xdr:row>
      <xdr:rowOff>27051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43578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171310</xdr:rowOff>
    </xdr:from>
    <xdr:to>
      <xdr:col>6</xdr:col>
      <xdr:colOff>38100</xdr:colOff>
      <xdr:row>57</xdr:row>
      <xdr:rowOff>101460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117987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19993</xdr:rowOff>
    </xdr:from>
    <xdr:to>
      <xdr:col>24</xdr:col>
      <xdr:colOff>114300</xdr:colOff>
      <xdr:row>55</xdr:row>
      <xdr:rowOff>121593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4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169870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2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29268</xdr:rowOff>
    </xdr:from>
    <xdr:to>
      <xdr:col>20</xdr:col>
      <xdr:colOff>38100</xdr:colOff>
      <xdr:row>56</xdr:row>
      <xdr:rowOff>130868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3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121995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2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3991</xdr:rowOff>
    </xdr:from>
    <xdr:to>
      <xdr:col>15</xdr:col>
      <xdr:colOff>101600</xdr:colOff>
      <xdr:row>57</xdr:row>
      <xdr:rowOff>105591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7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96718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6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42380</xdr:rowOff>
    </xdr:from>
    <xdr:to>
      <xdr:col>10</xdr:col>
      <xdr:colOff>165100</xdr:colOff>
      <xdr:row>57</xdr:row>
      <xdr:rowOff>143980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135107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0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79773</xdr:rowOff>
    </xdr:from>
    <xdr:to>
      <xdr:col>6</xdr:col>
      <xdr:colOff>38100</xdr:colOff>
      <xdr:row>58</xdr:row>
      <xdr:rowOff>9923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5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4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13741</xdr:rowOff>
    </xdr:from>
    <xdr:to>
      <xdr:col>24</xdr:col>
      <xdr:colOff>62865</xdr:colOff>
      <xdr:row>78</xdr:row>
      <xdr:rowOff>88402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5241"/>
          <a:ext cx="1270" cy="144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92229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88402</xdr:rowOff>
    </xdr:from>
    <xdr:to>
      <xdr:col>24</xdr:col>
      <xdr:colOff>152400</xdr:colOff>
      <xdr:row>78</xdr:row>
      <xdr:rowOff>88402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131868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13741</xdr:rowOff>
    </xdr:from>
    <xdr:to>
      <xdr:col>24</xdr:col>
      <xdr:colOff>152400</xdr:colOff>
      <xdr:row>70</xdr:row>
      <xdr:rowOff>13741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5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54249</xdr:rowOff>
    </xdr:from>
    <xdr:to>
      <xdr:col>24</xdr:col>
      <xdr:colOff>63500</xdr:colOff>
      <xdr:row>72</xdr:row>
      <xdr:rowOff>127630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398649"/>
          <a:ext cx="838200" cy="7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170837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2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20960</xdr:rowOff>
    </xdr:from>
    <xdr:to>
      <xdr:col>24</xdr:col>
      <xdr:colOff>114300</xdr:colOff>
      <xdr:row>76</xdr:row>
      <xdr:rowOff>122560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54249</xdr:rowOff>
    </xdr:from>
    <xdr:to>
      <xdr:col>19</xdr:col>
      <xdr:colOff>177800</xdr:colOff>
      <xdr:row>75</xdr:row>
      <xdr:rowOff>39482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398649"/>
          <a:ext cx="889000" cy="49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9530</xdr:rowOff>
    </xdr:from>
    <xdr:to>
      <xdr:col>20</xdr:col>
      <xdr:colOff>38100</xdr:colOff>
      <xdr:row>76</xdr:row>
      <xdr:rowOff>111130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102257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39482</xdr:rowOff>
    </xdr:from>
    <xdr:to>
      <xdr:col>15</xdr:col>
      <xdr:colOff>50800</xdr:colOff>
      <xdr:row>76</xdr:row>
      <xdr:rowOff>111948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898232"/>
          <a:ext cx="889000" cy="24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67549</xdr:rowOff>
    </xdr:from>
    <xdr:to>
      <xdr:col>15</xdr:col>
      <xdr:colOff>101600</xdr:colOff>
      <xdr:row>76</xdr:row>
      <xdr:rowOff>169149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160276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9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144135</xdr:rowOff>
    </xdr:from>
    <xdr:to>
      <xdr:col>10</xdr:col>
      <xdr:colOff>114300</xdr:colOff>
      <xdr:row>76</xdr:row>
      <xdr:rowOff>111948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002885"/>
          <a:ext cx="889000" cy="13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157297</xdr:rowOff>
    </xdr:from>
    <xdr:to>
      <xdr:col>10</xdr:col>
      <xdr:colOff>165100</xdr:colOff>
      <xdr:row>77</xdr:row>
      <xdr:rowOff>87447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78574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8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112491</xdr:rowOff>
    </xdr:from>
    <xdr:to>
      <xdr:col>6</xdr:col>
      <xdr:colOff>38100</xdr:colOff>
      <xdr:row>77</xdr:row>
      <xdr:rowOff>42641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33768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3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76830</xdr:rowOff>
    </xdr:from>
    <xdr:to>
      <xdr:col>24</xdr:col>
      <xdr:colOff>114300</xdr:colOff>
      <xdr:row>73</xdr:row>
      <xdr:rowOff>6980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42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99707</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27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3449</xdr:rowOff>
    </xdr:from>
    <xdr:to>
      <xdr:col>20</xdr:col>
      <xdr:colOff>38100</xdr:colOff>
      <xdr:row>72</xdr:row>
      <xdr:rowOff>105049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3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121576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12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160132</xdr:rowOff>
    </xdr:from>
    <xdr:to>
      <xdr:col>15</xdr:col>
      <xdr:colOff>101600</xdr:colOff>
      <xdr:row>75</xdr:row>
      <xdr:rowOff>90282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84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106809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62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61148</xdr:rowOff>
    </xdr:from>
    <xdr:to>
      <xdr:col>10</xdr:col>
      <xdr:colOff>165100</xdr:colOff>
      <xdr:row>76</xdr:row>
      <xdr:rowOff>162748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9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7825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866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93335</xdr:rowOff>
    </xdr:from>
    <xdr:to>
      <xdr:col>6</xdr:col>
      <xdr:colOff>38100</xdr:colOff>
      <xdr:row>76</xdr:row>
      <xdr:rowOff>23484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9520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40012</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7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3723"/>
          <a:ext cx="127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145655</xdr:rowOff>
    </xdr:from>
    <xdr:to>
      <xdr:col>24</xdr:col>
      <xdr:colOff>63500</xdr:colOff>
      <xdr:row>92</xdr:row>
      <xdr:rowOff>79567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5747605"/>
          <a:ext cx="838200" cy="10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158441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461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145655</xdr:rowOff>
    </xdr:from>
    <xdr:to>
      <xdr:col>19</xdr:col>
      <xdr:colOff>177800</xdr:colOff>
      <xdr:row>93</xdr:row>
      <xdr:rowOff>98192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747605"/>
          <a:ext cx="889000" cy="29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132294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4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98192</xdr:rowOff>
    </xdr:from>
    <xdr:to>
      <xdr:col>15</xdr:col>
      <xdr:colOff>50800</xdr:colOff>
      <xdr:row>94</xdr:row>
      <xdr:rowOff>6383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043042"/>
          <a:ext cx="889000" cy="7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8631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6383</xdr:rowOff>
    </xdr:from>
    <xdr:to>
      <xdr:col>10</xdr:col>
      <xdr:colOff>114300</xdr:colOff>
      <xdr:row>94</xdr:row>
      <xdr:rowOff>60844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122683"/>
          <a:ext cx="889000" cy="5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40820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84190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28767</xdr:rowOff>
    </xdr:from>
    <xdr:to>
      <xdr:col>24</xdr:col>
      <xdr:colOff>114300</xdr:colOff>
      <xdr:row>92</xdr:row>
      <xdr:rowOff>130367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80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51644</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65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94855</xdr:rowOff>
    </xdr:from>
    <xdr:to>
      <xdr:col>20</xdr:col>
      <xdr:colOff>38100</xdr:colOff>
      <xdr:row>92</xdr:row>
      <xdr:rowOff>25005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69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41532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47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47392</xdr:rowOff>
    </xdr:from>
    <xdr:to>
      <xdr:col>15</xdr:col>
      <xdr:colOff>101600</xdr:colOff>
      <xdr:row>93</xdr:row>
      <xdr:rowOff>148992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9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165519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76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127033</xdr:rowOff>
    </xdr:from>
    <xdr:to>
      <xdr:col>10</xdr:col>
      <xdr:colOff>165100</xdr:colOff>
      <xdr:row>94</xdr:row>
      <xdr:rowOff>57183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07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73710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84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10044</xdr:rowOff>
    </xdr:from>
    <xdr:to>
      <xdr:col>6</xdr:col>
      <xdr:colOff>38100</xdr:colOff>
      <xdr:row>94</xdr:row>
      <xdr:rowOff>111644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12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128171</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90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127714</xdr:rowOff>
    </xdr:from>
    <xdr:to>
      <xdr:col>54</xdr:col>
      <xdr:colOff>189865</xdr:colOff>
      <xdr:row>37</xdr:row>
      <xdr:rowOff>140195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42664"/>
          <a:ext cx="1270" cy="1041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144022</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140195</xdr:rowOff>
    </xdr:from>
    <xdr:to>
      <xdr:col>55</xdr:col>
      <xdr:colOff>88900</xdr:colOff>
      <xdr:row>37</xdr:row>
      <xdr:rowOff>140195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8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74391</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127714</xdr:rowOff>
    </xdr:from>
    <xdr:to>
      <xdr:col>55</xdr:col>
      <xdr:colOff>88900</xdr:colOff>
      <xdr:row>31</xdr:row>
      <xdr:rowOff>127714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4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118135</xdr:rowOff>
    </xdr:from>
    <xdr:to>
      <xdr:col>55</xdr:col>
      <xdr:colOff>0</xdr:colOff>
      <xdr:row>34</xdr:row>
      <xdr:rowOff>167902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947435"/>
          <a:ext cx="838200" cy="4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42021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4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63594</xdr:rowOff>
    </xdr:from>
    <xdr:to>
      <xdr:col>55</xdr:col>
      <xdr:colOff>50800</xdr:colOff>
      <xdr:row>35</xdr:row>
      <xdr:rowOff>165194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0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121245</xdr:rowOff>
    </xdr:from>
    <xdr:to>
      <xdr:col>50</xdr:col>
      <xdr:colOff>114300</xdr:colOff>
      <xdr:row>34</xdr:row>
      <xdr:rowOff>118135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264745"/>
          <a:ext cx="889000" cy="68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86888</xdr:rowOff>
    </xdr:from>
    <xdr:to>
      <xdr:col>50</xdr:col>
      <xdr:colOff>165100</xdr:colOff>
      <xdr:row>36</xdr:row>
      <xdr:rowOff>17038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8165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8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121245</xdr:rowOff>
    </xdr:from>
    <xdr:to>
      <xdr:col>45</xdr:col>
      <xdr:colOff>177800</xdr:colOff>
      <xdr:row>35</xdr:row>
      <xdr:rowOff>102697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264745"/>
          <a:ext cx="889000" cy="83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34866</xdr:rowOff>
    </xdr:from>
    <xdr:to>
      <xdr:col>46</xdr:col>
      <xdr:colOff>38100</xdr:colOff>
      <xdr:row>31</xdr:row>
      <xdr:rowOff>136466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127593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54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102697</xdr:rowOff>
    </xdr:from>
    <xdr:to>
      <xdr:col>41</xdr:col>
      <xdr:colOff>50800</xdr:colOff>
      <xdr:row>35</xdr:row>
      <xdr:rowOff>135219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103447"/>
          <a:ext cx="889000" cy="3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92032</xdr:rowOff>
    </xdr:from>
    <xdr:to>
      <xdr:col>41</xdr:col>
      <xdr:colOff>101600</xdr:colOff>
      <xdr:row>37</xdr:row>
      <xdr:rowOff>22182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13309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3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120904</xdr:rowOff>
    </xdr:from>
    <xdr:to>
      <xdr:col>36</xdr:col>
      <xdr:colOff>165100</xdr:colOff>
      <xdr:row>37</xdr:row>
      <xdr:rowOff>51054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42181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3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117102</xdr:rowOff>
    </xdr:from>
    <xdr:to>
      <xdr:col>55</xdr:col>
      <xdr:colOff>50800</xdr:colOff>
      <xdr:row>35</xdr:row>
      <xdr:rowOff>47252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9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139979</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79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67335</xdr:rowOff>
    </xdr:from>
    <xdr:to>
      <xdr:col>50</xdr:col>
      <xdr:colOff>165100</xdr:colOff>
      <xdr:row>34</xdr:row>
      <xdr:rowOff>168935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8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14012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67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70445</xdr:rowOff>
    </xdr:from>
    <xdr:to>
      <xdr:col>46</xdr:col>
      <xdr:colOff>38100</xdr:colOff>
      <xdr:row>31</xdr:row>
      <xdr:rowOff>595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2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17122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4989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51897</xdr:rowOff>
    </xdr:from>
    <xdr:to>
      <xdr:col>41</xdr:col>
      <xdr:colOff>101600</xdr:colOff>
      <xdr:row>35</xdr:row>
      <xdr:rowOff>153497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0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170024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82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84419</xdr:rowOff>
    </xdr:from>
    <xdr:to>
      <xdr:col>36</xdr:col>
      <xdr:colOff>165100</xdr:colOff>
      <xdr:row>36</xdr:row>
      <xdr:rowOff>14569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0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31096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86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104331</xdr:rowOff>
    </xdr:from>
    <xdr:to>
      <xdr:col>54</xdr:col>
      <xdr:colOff>189865</xdr:colOff>
      <xdr:row>59</xdr:row>
      <xdr:rowOff>95224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76831"/>
          <a:ext cx="1270" cy="153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99051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95224</xdr:rowOff>
    </xdr:from>
    <xdr:to>
      <xdr:col>55</xdr:col>
      <xdr:colOff>88900</xdr:colOff>
      <xdr:row>59</xdr:row>
      <xdr:rowOff>95224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1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51008</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5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104331</xdr:rowOff>
    </xdr:from>
    <xdr:to>
      <xdr:col>55</xdr:col>
      <xdr:colOff>88900</xdr:colOff>
      <xdr:row>50</xdr:row>
      <xdr:rowOff>104331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7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149416</xdr:rowOff>
    </xdr:from>
    <xdr:to>
      <xdr:col>55</xdr:col>
      <xdr:colOff>0</xdr:colOff>
      <xdr:row>59</xdr:row>
      <xdr:rowOff>30594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922066"/>
          <a:ext cx="838200" cy="22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171378</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2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148501</xdr:rowOff>
    </xdr:from>
    <xdr:to>
      <xdr:col>55</xdr:col>
      <xdr:colOff>50800</xdr:colOff>
      <xdr:row>56</xdr:row>
      <xdr:rowOff>78651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5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44653</xdr:rowOff>
    </xdr:from>
    <xdr:to>
      <xdr:col>50</xdr:col>
      <xdr:colOff>114300</xdr:colOff>
      <xdr:row>57</xdr:row>
      <xdr:rowOff>149416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645853"/>
          <a:ext cx="889000" cy="27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147689</xdr:rowOff>
    </xdr:from>
    <xdr:to>
      <xdr:col>50</xdr:col>
      <xdr:colOff>165100</xdr:colOff>
      <xdr:row>56</xdr:row>
      <xdr:rowOff>77839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94366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104584</xdr:rowOff>
    </xdr:from>
    <xdr:to>
      <xdr:col>45</xdr:col>
      <xdr:colOff>177800</xdr:colOff>
      <xdr:row>56</xdr:row>
      <xdr:rowOff>44653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534334"/>
          <a:ext cx="889000" cy="11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167272</xdr:rowOff>
    </xdr:from>
    <xdr:to>
      <xdr:col>46</xdr:col>
      <xdr:colOff>38100</xdr:colOff>
      <xdr:row>56</xdr:row>
      <xdr:rowOff>97422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59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88549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8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104584</xdr:rowOff>
    </xdr:from>
    <xdr:to>
      <xdr:col>41</xdr:col>
      <xdr:colOff>50800</xdr:colOff>
      <xdr:row>57</xdr:row>
      <xdr:rowOff>60604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534334"/>
          <a:ext cx="889000" cy="29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169342</xdr:rowOff>
    </xdr:from>
    <xdr:to>
      <xdr:col>41</xdr:col>
      <xdr:colOff>101600</xdr:colOff>
      <xdr:row>56</xdr:row>
      <xdr:rowOff>99492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5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90619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9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10351</xdr:rowOff>
    </xdr:from>
    <xdr:to>
      <xdr:col>36</xdr:col>
      <xdr:colOff>165100</xdr:colOff>
      <xdr:row>56</xdr:row>
      <xdr:rowOff>111951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128478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38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151244</xdr:rowOff>
    </xdr:from>
    <xdr:to>
      <xdr:col>55</xdr:col>
      <xdr:colOff>50800</xdr:colOff>
      <xdr:row>59</xdr:row>
      <xdr:rowOff>81394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9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66171</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1001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98616</xdr:rowOff>
    </xdr:from>
    <xdr:to>
      <xdr:col>50</xdr:col>
      <xdr:colOff>165100</xdr:colOff>
      <xdr:row>58</xdr:row>
      <xdr:rowOff>28766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19893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96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165303</xdr:rowOff>
    </xdr:from>
    <xdr:to>
      <xdr:col>46</xdr:col>
      <xdr:colOff>38100</xdr:colOff>
      <xdr:row>56</xdr:row>
      <xdr:rowOff>95453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9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111980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37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53784</xdr:rowOff>
    </xdr:from>
    <xdr:to>
      <xdr:col>41</xdr:col>
      <xdr:colOff>101600</xdr:colOff>
      <xdr:row>55</xdr:row>
      <xdr:rowOff>155384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48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461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25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9804</xdr:rowOff>
    </xdr:from>
    <xdr:to>
      <xdr:col>36</xdr:col>
      <xdr:colOff>165100</xdr:colOff>
      <xdr:row>57</xdr:row>
      <xdr:rowOff>111404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102531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87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123851</xdr:rowOff>
    </xdr:from>
    <xdr:to>
      <xdr:col>54</xdr:col>
      <xdr:colOff>189865</xdr:colOff>
      <xdr:row>79</xdr:row>
      <xdr:rowOff>42177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5351"/>
          <a:ext cx="1270" cy="146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46004</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42177</xdr:rowOff>
    </xdr:from>
    <xdr:to>
      <xdr:col>55</xdr:col>
      <xdr:colOff>88900</xdr:colOff>
      <xdr:row>79</xdr:row>
      <xdr:rowOff>42177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70528</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123851</xdr:rowOff>
    </xdr:from>
    <xdr:to>
      <xdr:col>55</xdr:col>
      <xdr:colOff>88900</xdr:colOff>
      <xdr:row>70</xdr:row>
      <xdr:rowOff>123851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116942</xdr:rowOff>
    </xdr:from>
    <xdr:to>
      <xdr:col>55</xdr:col>
      <xdr:colOff>0</xdr:colOff>
      <xdr:row>78</xdr:row>
      <xdr:rowOff>167615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318592"/>
          <a:ext cx="838200" cy="22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148086</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78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125209</xdr:rowOff>
    </xdr:from>
    <xdr:to>
      <xdr:col>55</xdr:col>
      <xdr:colOff>50800</xdr:colOff>
      <xdr:row>78</xdr:row>
      <xdr:rowOff>55359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2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87998</xdr:rowOff>
    </xdr:from>
    <xdr:to>
      <xdr:col>50</xdr:col>
      <xdr:colOff>114300</xdr:colOff>
      <xdr:row>77</xdr:row>
      <xdr:rowOff>116942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118198"/>
          <a:ext cx="889000" cy="20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125997</xdr:rowOff>
    </xdr:from>
    <xdr:to>
      <xdr:col>50</xdr:col>
      <xdr:colOff>165100</xdr:colOff>
      <xdr:row>78</xdr:row>
      <xdr:rowOff>56147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47274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2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145542</xdr:rowOff>
    </xdr:from>
    <xdr:to>
      <xdr:col>45</xdr:col>
      <xdr:colOff>177800</xdr:colOff>
      <xdr:row>76</xdr:row>
      <xdr:rowOff>87998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004292"/>
          <a:ext cx="889000" cy="1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28605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145542</xdr:rowOff>
    </xdr:from>
    <xdr:to>
      <xdr:col>41</xdr:col>
      <xdr:colOff>50800</xdr:colOff>
      <xdr:row>79</xdr:row>
      <xdr:rowOff>44450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004292"/>
          <a:ext cx="889000" cy="58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43223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22789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116815</xdr:rowOff>
    </xdr:from>
    <xdr:to>
      <xdr:col>55</xdr:col>
      <xdr:colOff>50800</xdr:colOff>
      <xdr:row>79</xdr:row>
      <xdr:rowOff>46965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8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31742</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0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66142</xdr:rowOff>
    </xdr:from>
    <xdr:to>
      <xdr:col>50</xdr:col>
      <xdr:colOff>165100</xdr:colOff>
      <xdr:row>77</xdr:row>
      <xdr:rowOff>167742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12819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0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37198</xdr:rowOff>
    </xdr:from>
    <xdr:to>
      <xdr:col>46</xdr:col>
      <xdr:colOff>38100</xdr:colOff>
      <xdr:row>76</xdr:row>
      <xdr:rowOff>138798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0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155326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84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94742</xdr:rowOff>
    </xdr:from>
    <xdr:to>
      <xdr:col>41</xdr:col>
      <xdr:colOff>101600</xdr:colOff>
      <xdr:row>76</xdr:row>
      <xdr:rowOff>24892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95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41419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72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21334</xdr:rowOff>
    </xdr:from>
    <xdr:to>
      <xdr:col>54</xdr:col>
      <xdr:colOff>189865</xdr:colOff>
      <xdr:row>98</xdr:row>
      <xdr:rowOff>49991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23284"/>
          <a:ext cx="1270" cy="122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53818</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49991</xdr:rowOff>
    </xdr:from>
    <xdr:to>
      <xdr:col>55</xdr:col>
      <xdr:colOff>88900</xdr:colOff>
      <xdr:row>98</xdr:row>
      <xdr:rowOff>49991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5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139461</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21334</xdr:rowOff>
    </xdr:from>
    <xdr:to>
      <xdr:col>55</xdr:col>
      <xdr:colOff>88900</xdr:colOff>
      <xdr:row>91</xdr:row>
      <xdr:rowOff>21334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2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49011</xdr:rowOff>
    </xdr:from>
    <xdr:to>
      <xdr:col>55</xdr:col>
      <xdr:colOff>0</xdr:colOff>
      <xdr:row>97</xdr:row>
      <xdr:rowOff>62303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679661"/>
          <a:ext cx="838200" cy="1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78075</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194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55198</xdr:rowOff>
    </xdr:from>
    <xdr:to>
      <xdr:col>55</xdr:col>
      <xdr:colOff>50800</xdr:colOff>
      <xdr:row>95</xdr:row>
      <xdr:rowOff>156798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34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122980</xdr:rowOff>
    </xdr:from>
    <xdr:to>
      <xdr:col>50</xdr:col>
      <xdr:colOff>114300</xdr:colOff>
      <xdr:row>97</xdr:row>
      <xdr:rowOff>49011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582180"/>
          <a:ext cx="889000" cy="9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35179</xdr:rowOff>
    </xdr:from>
    <xdr:to>
      <xdr:col>50</xdr:col>
      <xdr:colOff>165100</xdr:colOff>
      <xdr:row>95</xdr:row>
      <xdr:rowOff>136779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32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153306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0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122980</xdr:rowOff>
    </xdr:from>
    <xdr:to>
      <xdr:col>45</xdr:col>
      <xdr:colOff>177800</xdr:colOff>
      <xdr:row>97</xdr:row>
      <xdr:rowOff>53012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582180"/>
          <a:ext cx="889000" cy="10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15118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89914</xdr:rowOff>
    </xdr:from>
    <xdr:to>
      <xdr:col>41</xdr:col>
      <xdr:colOff>50800</xdr:colOff>
      <xdr:row>97</xdr:row>
      <xdr:rowOff>53012</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206214"/>
          <a:ext cx="889000" cy="47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23314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53546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11503</xdr:rowOff>
    </xdr:from>
    <xdr:to>
      <xdr:col>55</xdr:col>
      <xdr:colOff>50800</xdr:colOff>
      <xdr:row>97</xdr:row>
      <xdr:rowOff>113103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64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161380</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62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169661</xdr:rowOff>
    </xdr:from>
    <xdr:to>
      <xdr:col>50</xdr:col>
      <xdr:colOff>165100</xdr:colOff>
      <xdr:row>97</xdr:row>
      <xdr:rowOff>99811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62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90938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72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72180</xdr:rowOff>
    </xdr:from>
    <xdr:to>
      <xdr:col>46</xdr:col>
      <xdr:colOff>38100</xdr:colOff>
      <xdr:row>97</xdr:row>
      <xdr:rowOff>2330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53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164907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62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2212</xdr:rowOff>
    </xdr:from>
    <xdr:to>
      <xdr:col>41</xdr:col>
      <xdr:colOff>101600</xdr:colOff>
      <xdr:row>97</xdr:row>
      <xdr:rowOff>103812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63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94939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72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39114</xdr:rowOff>
    </xdr:from>
    <xdr:to>
      <xdr:col>36</xdr:col>
      <xdr:colOff>165100</xdr:colOff>
      <xdr:row>94</xdr:row>
      <xdr:rowOff>140714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15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157241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593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121279</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36229"/>
          <a:ext cx="1269" cy="129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67956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121279</xdr:rowOff>
    </xdr:from>
    <xdr:to>
      <xdr:col>86</xdr:col>
      <xdr:colOff>25400</xdr:colOff>
      <xdr:row>31</xdr:row>
      <xdr:rowOff>121279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3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35096</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721646"/>
          <a:ext cx="838200" cy="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50760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94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27883</xdr:rowOff>
    </xdr:from>
    <xdr:to>
      <xdr:col>85</xdr:col>
      <xdr:colOff>177800</xdr:colOff>
      <xdr:row>38</xdr:row>
      <xdr:rowOff>129483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44393</xdr:rowOff>
    </xdr:from>
    <xdr:to>
      <xdr:col>81</xdr:col>
      <xdr:colOff>50800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3094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146641</xdr:rowOff>
    </xdr:from>
    <xdr:to>
      <xdr:col>81</xdr:col>
      <xdr:colOff>101600</xdr:colOff>
      <xdr:row>38</xdr:row>
      <xdr:rowOff>76791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93318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43935</xdr:rowOff>
    </xdr:from>
    <xdr:to>
      <xdr:col>76</xdr:col>
      <xdr:colOff>114300</xdr:colOff>
      <xdr:row>39</xdr:row>
      <xdr:rowOff>44393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3048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16681</xdr:rowOff>
    </xdr:from>
    <xdr:to>
      <xdr:col>76</xdr:col>
      <xdr:colOff>165100</xdr:colOff>
      <xdr:row>38</xdr:row>
      <xdr:rowOff>118281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134809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41916</xdr:rowOff>
    </xdr:from>
    <xdr:to>
      <xdr:col>71</xdr:col>
      <xdr:colOff>177800</xdr:colOff>
      <xdr:row>39</xdr:row>
      <xdr:rowOff>43935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28466"/>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17291</xdr:rowOff>
    </xdr:from>
    <xdr:to>
      <xdr:col>72</xdr:col>
      <xdr:colOff>38100</xdr:colOff>
      <xdr:row>38</xdr:row>
      <xdr:rowOff>118891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135418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52934</xdr:rowOff>
    </xdr:from>
    <xdr:to>
      <xdr:col>67</xdr:col>
      <xdr:colOff>101600</xdr:colOff>
      <xdr:row>38</xdr:row>
      <xdr:rowOff>154534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6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171061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155746</xdr:rowOff>
    </xdr:from>
    <xdr:to>
      <xdr:col>85</xdr:col>
      <xdr:colOff>177800</xdr:colOff>
      <xdr:row>39</xdr:row>
      <xdr:rowOff>85896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70673</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8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165043</xdr:rowOff>
    </xdr:from>
    <xdr:to>
      <xdr:col>76</xdr:col>
      <xdr:colOff>165100</xdr:colOff>
      <xdr:row>39</xdr:row>
      <xdr:rowOff>95193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86320</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772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164585</xdr:rowOff>
    </xdr:from>
    <xdr:to>
      <xdr:col>72</xdr:col>
      <xdr:colOff>38100</xdr:colOff>
      <xdr:row>39</xdr:row>
      <xdr:rowOff>94735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7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85862</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46333" y="6772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162566</xdr:rowOff>
    </xdr:from>
    <xdr:to>
      <xdr:col>67</xdr:col>
      <xdr:colOff>101600</xdr:colOff>
      <xdr:row>39</xdr:row>
      <xdr:rowOff>92716</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7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83843</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770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125347</xdr:rowOff>
    </xdr:from>
    <xdr:to>
      <xdr:col>85</xdr:col>
      <xdr:colOff>126364</xdr:colOff>
      <xdr:row>78</xdr:row>
      <xdr:rowOff>135781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55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139608</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135781</xdr:rowOff>
    </xdr:from>
    <xdr:to>
      <xdr:col>86</xdr:col>
      <xdr:colOff>25400</xdr:colOff>
      <xdr:row>78</xdr:row>
      <xdr:rowOff>135781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0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72024</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125347</xdr:rowOff>
    </xdr:from>
    <xdr:to>
      <xdr:col>86</xdr:col>
      <xdr:colOff>25400</xdr:colOff>
      <xdr:row>69</xdr:row>
      <xdr:rowOff>125347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5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132760</xdr:rowOff>
    </xdr:from>
    <xdr:to>
      <xdr:col>85</xdr:col>
      <xdr:colOff>127000</xdr:colOff>
      <xdr:row>72</xdr:row>
      <xdr:rowOff>140255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477160"/>
          <a:ext cx="838200" cy="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13410</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872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34983</xdr:rowOff>
    </xdr:from>
    <xdr:to>
      <xdr:col>85</xdr:col>
      <xdr:colOff>177800</xdr:colOff>
      <xdr:row>75</xdr:row>
      <xdr:rowOff>136583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140255</xdr:rowOff>
    </xdr:from>
    <xdr:to>
      <xdr:col>81</xdr:col>
      <xdr:colOff>50800</xdr:colOff>
      <xdr:row>72</xdr:row>
      <xdr:rowOff>169696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2484655"/>
          <a:ext cx="889000" cy="2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34820</xdr:rowOff>
    </xdr:from>
    <xdr:to>
      <xdr:col>81</xdr:col>
      <xdr:colOff>101600</xdr:colOff>
      <xdr:row>75</xdr:row>
      <xdr:rowOff>136420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127547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9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169696</xdr:rowOff>
    </xdr:from>
    <xdr:to>
      <xdr:col>76</xdr:col>
      <xdr:colOff>114300</xdr:colOff>
      <xdr:row>73</xdr:row>
      <xdr:rowOff>57894</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2514096"/>
          <a:ext cx="889000" cy="5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164795</xdr:rowOff>
    </xdr:from>
    <xdr:to>
      <xdr:col>76</xdr:col>
      <xdr:colOff>165100</xdr:colOff>
      <xdr:row>76</xdr:row>
      <xdr:rowOff>94945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86072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57894</xdr:rowOff>
    </xdr:from>
    <xdr:to>
      <xdr:col>71</xdr:col>
      <xdr:colOff>177800</xdr:colOff>
      <xdr:row>73</xdr:row>
      <xdr:rowOff>69552</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2573744"/>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169694</xdr:rowOff>
    </xdr:from>
    <xdr:to>
      <xdr:col>72</xdr:col>
      <xdr:colOff>38100</xdr:colOff>
      <xdr:row>76</xdr:row>
      <xdr:rowOff>99844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90971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3715</xdr:rowOff>
    </xdr:from>
    <xdr:to>
      <xdr:col>67</xdr:col>
      <xdr:colOff>101600</xdr:colOff>
      <xdr:row>76</xdr:row>
      <xdr:rowOff>105315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3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96442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12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81960</xdr:rowOff>
    </xdr:from>
    <xdr:to>
      <xdr:col>85</xdr:col>
      <xdr:colOff>177800</xdr:colOff>
      <xdr:row>73</xdr:row>
      <xdr:rowOff>12110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42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104837</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2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89455</xdr:rowOff>
    </xdr:from>
    <xdr:to>
      <xdr:col>81</xdr:col>
      <xdr:colOff>101600</xdr:colOff>
      <xdr:row>73</xdr:row>
      <xdr:rowOff>19605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4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36132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20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118896</xdr:rowOff>
    </xdr:from>
    <xdr:to>
      <xdr:col>76</xdr:col>
      <xdr:colOff>165100</xdr:colOff>
      <xdr:row>73</xdr:row>
      <xdr:rowOff>49046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4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65573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7094</xdr:rowOff>
    </xdr:from>
    <xdr:to>
      <xdr:col>72</xdr:col>
      <xdr:colOff>38100</xdr:colOff>
      <xdr:row>73</xdr:row>
      <xdr:rowOff>108694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5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125221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29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18752</xdr:rowOff>
    </xdr:from>
    <xdr:to>
      <xdr:col>67</xdr:col>
      <xdr:colOff>101600</xdr:colOff>
      <xdr:row>73</xdr:row>
      <xdr:rowOff>120352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53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136879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30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16370</xdr:rowOff>
    </xdr:from>
    <xdr:to>
      <xdr:col>85</xdr:col>
      <xdr:colOff>126364</xdr:colOff>
      <xdr:row>99</xdr:row>
      <xdr:rowOff>10179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618320"/>
          <a:ext cx="1269" cy="136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14006</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69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10179</xdr:rowOff>
    </xdr:from>
    <xdr:to>
      <xdr:col>86</xdr:col>
      <xdr:colOff>25400</xdr:colOff>
      <xdr:row>99</xdr:row>
      <xdr:rowOff>10179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698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134497</xdr:rowOff>
    </xdr:from>
    <xdr:ext cx="534377"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3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16370</xdr:rowOff>
    </xdr:from>
    <xdr:to>
      <xdr:col>86</xdr:col>
      <xdr:colOff>25400</xdr:colOff>
      <xdr:row>91</xdr:row>
      <xdr:rowOff>16370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6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72758</xdr:rowOff>
    </xdr:from>
    <xdr:to>
      <xdr:col>85</xdr:col>
      <xdr:colOff>127000</xdr:colOff>
      <xdr:row>97</xdr:row>
      <xdr:rowOff>124498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531958"/>
          <a:ext cx="838200" cy="2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21956</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309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170529</xdr:rowOff>
    </xdr:from>
    <xdr:to>
      <xdr:col>85</xdr:col>
      <xdr:colOff>177800</xdr:colOff>
      <xdr:row>96</xdr:row>
      <xdr:rowOff>100679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4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124498</xdr:rowOff>
    </xdr:from>
    <xdr:to>
      <xdr:col>81</xdr:col>
      <xdr:colOff>50800</xdr:colOff>
      <xdr:row>97</xdr:row>
      <xdr:rowOff>165799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755148"/>
          <a:ext cx="889000" cy="4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82938</xdr:rowOff>
    </xdr:from>
    <xdr:to>
      <xdr:col>81</xdr:col>
      <xdr:colOff>101600</xdr:colOff>
      <xdr:row>96</xdr:row>
      <xdr:rowOff>13088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37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29615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14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165799</xdr:rowOff>
    </xdr:from>
    <xdr:to>
      <xdr:col>76</xdr:col>
      <xdr:colOff>114300</xdr:colOff>
      <xdr:row>98</xdr:row>
      <xdr:rowOff>41763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796449"/>
          <a:ext cx="889000" cy="4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35083</xdr:rowOff>
    </xdr:from>
    <xdr:to>
      <xdr:col>76</xdr:col>
      <xdr:colOff>165100</xdr:colOff>
      <xdr:row>97</xdr:row>
      <xdr:rowOff>136683</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153210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4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41763</xdr:rowOff>
    </xdr:from>
    <xdr:to>
      <xdr:col>71</xdr:col>
      <xdr:colOff>177800</xdr:colOff>
      <xdr:row>98</xdr:row>
      <xdr:rowOff>131584</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843863"/>
          <a:ext cx="889000" cy="8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59582</xdr:rowOff>
    </xdr:from>
    <xdr:to>
      <xdr:col>72</xdr:col>
      <xdr:colOff>38100</xdr:colOff>
      <xdr:row>97</xdr:row>
      <xdr:rowOff>161182</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69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6259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46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53487</xdr:rowOff>
    </xdr:from>
    <xdr:to>
      <xdr:col>67</xdr:col>
      <xdr:colOff>101600</xdr:colOff>
      <xdr:row>97</xdr:row>
      <xdr:rowOff>155087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4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21958</xdr:rowOff>
    </xdr:from>
    <xdr:to>
      <xdr:col>85</xdr:col>
      <xdr:colOff>177800</xdr:colOff>
      <xdr:row>96</xdr:row>
      <xdr:rowOff>123558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48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385</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45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73698</xdr:rowOff>
    </xdr:from>
    <xdr:to>
      <xdr:col>81</xdr:col>
      <xdr:colOff>101600</xdr:colOff>
      <xdr:row>98</xdr:row>
      <xdr:rowOff>3848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70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166425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79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114999</xdr:rowOff>
    </xdr:from>
    <xdr:to>
      <xdr:col>76</xdr:col>
      <xdr:colOff>165100</xdr:colOff>
      <xdr:row>98</xdr:row>
      <xdr:rowOff>45149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7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36276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83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162413</xdr:rowOff>
    </xdr:from>
    <xdr:to>
      <xdr:col>72</xdr:col>
      <xdr:colOff>38100</xdr:colOff>
      <xdr:row>98</xdr:row>
      <xdr:rowOff>92563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79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83690</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68428" y="1688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80784</xdr:rowOff>
    </xdr:from>
    <xdr:to>
      <xdr:col>67</xdr:col>
      <xdr:colOff>101600</xdr:colOff>
      <xdr:row>99</xdr:row>
      <xdr:rowOff>10934</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8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2061</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697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102781</xdr:rowOff>
    </xdr:from>
    <xdr:to>
      <xdr:col>116</xdr:col>
      <xdr:colOff>62864</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46281"/>
          <a:ext cx="1269" cy="129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49458</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102781</xdr:rowOff>
    </xdr:from>
    <xdr:to>
      <xdr:col>116</xdr:col>
      <xdr:colOff>152400</xdr:colOff>
      <xdr:row>30</xdr:row>
      <xdr:rowOff>102781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4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45060</xdr:rowOff>
    </xdr:from>
    <xdr:to>
      <xdr:col>116</xdr:col>
      <xdr:colOff>63500</xdr:colOff>
      <xdr:row>35</xdr:row>
      <xdr:rowOff>64262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045810"/>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20350</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192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41923</xdr:rowOff>
    </xdr:from>
    <xdr:to>
      <xdr:col>116</xdr:col>
      <xdr:colOff>114300</xdr:colOff>
      <xdr:row>36</xdr:row>
      <xdr:rowOff>143523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21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112439</xdr:rowOff>
    </xdr:from>
    <xdr:to>
      <xdr:col>111</xdr:col>
      <xdr:colOff>177800</xdr:colOff>
      <xdr:row>35</xdr:row>
      <xdr:rowOff>45060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5941739"/>
          <a:ext cx="889000" cy="10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15691</xdr:rowOff>
    </xdr:from>
    <xdr:to>
      <xdr:col>112</xdr:col>
      <xdr:colOff>38100</xdr:colOff>
      <xdr:row>36</xdr:row>
      <xdr:rowOff>117291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1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108418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8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112439</xdr:rowOff>
    </xdr:from>
    <xdr:to>
      <xdr:col>107</xdr:col>
      <xdr:colOff>50800</xdr:colOff>
      <xdr:row>35</xdr:row>
      <xdr:rowOff>116040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5941739"/>
          <a:ext cx="889000" cy="17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87986</xdr:rowOff>
    </xdr:from>
    <xdr:to>
      <xdr:col>107</xdr:col>
      <xdr:colOff>101600</xdr:colOff>
      <xdr:row>37</xdr:row>
      <xdr:rowOff>18136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9263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35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116040</xdr:rowOff>
    </xdr:from>
    <xdr:to>
      <xdr:col>102</xdr:col>
      <xdr:colOff>114300</xdr:colOff>
      <xdr:row>35</xdr:row>
      <xdr:rowOff>158559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116790"/>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10319</xdr:rowOff>
    </xdr:from>
    <xdr:to>
      <xdr:col>102</xdr:col>
      <xdr:colOff>165100</xdr:colOff>
      <xdr:row>37</xdr:row>
      <xdr:rowOff>111919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3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103046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44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28378</xdr:rowOff>
    </xdr:from>
    <xdr:to>
      <xdr:col>98</xdr:col>
      <xdr:colOff>38100</xdr:colOff>
      <xdr:row>37</xdr:row>
      <xdr:rowOff>129978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121105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46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13462</xdr:rowOff>
    </xdr:from>
    <xdr:to>
      <xdr:col>116</xdr:col>
      <xdr:colOff>114300</xdr:colOff>
      <xdr:row>35</xdr:row>
      <xdr:rowOff>115062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36339</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165710</xdr:rowOff>
    </xdr:from>
    <xdr:to>
      <xdr:col>112</xdr:col>
      <xdr:colOff>38100</xdr:colOff>
      <xdr:row>35</xdr:row>
      <xdr:rowOff>95860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59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112387</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577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61639</xdr:rowOff>
    </xdr:from>
    <xdr:to>
      <xdr:col>107</xdr:col>
      <xdr:colOff>101600</xdr:colOff>
      <xdr:row>34</xdr:row>
      <xdr:rowOff>163239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589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8316</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67111" y="566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65240</xdr:rowOff>
    </xdr:from>
    <xdr:to>
      <xdr:col>102</xdr:col>
      <xdr:colOff>165100</xdr:colOff>
      <xdr:row>35</xdr:row>
      <xdr:rowOff>166840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06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11917</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584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107759</xdr:rowOff>
    </xdr:from>
    <xdr:to>
      <xdr:col>98</xdr:col>
      <xdr:colOff>38100</xdr:colOff>
      <xdr:row>36</xdr:row>
      <xdr:rowOff>37909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10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54436</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588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4049</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919449"/>
          <a:ext cx="1269" cy="116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122176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4049</xdr:rowOff>
    </xdr:from>
    <xdr:to>
      <xdr:col>116</xdr:col>
      <xdr:colOff>152400</xdr:colOff>
      <xdr:row>52</xdr:row>
      <xdr:rowOff>4049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91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135586</xdr:rowOff>
    </xdr:from>
    <xdr:to>
      <xdr:col>116</xdr:col>
      <xdr:colOff>63500</xdr:colOff>
      <xdr:row>58</xdr:row>
      <xdr:rowOff>135677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079686"/>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150182</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579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127305</xdr:rowOff>
    </xdr:from>
    <xdr:to>
      <xdr:col>116</xdr:col>
      <xdr:colOff>114300</xdr:colOff>
      <xdr:row>57</xdr:row>
      <xdr:rowOff>57455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135586</xdr:rowOff>
    </xdr:from>
    <xdr:to>
      <xdr:col>111</xdr:col>
      <xdr:colOff>177800</xdr:colOff>
      <xdr:row>58</xdr:row>
      <xdr:rowOff>136362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079686"/>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107462</xdr:rowOff>
    </xdr:from>
    <xdr:to>
      <xdr:col>112</xdr:col>
      <xdr:colOff>38100</xdr:colOff>
      <xdr:row>57</xdr:row>
      <xdr:rowOff>37612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54139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134671</xdr:rowOff>
    </xdr:from>
    <xdr:to>
      <xdr:col>107</xdr:col>
      <xdr:colOff>50800</xdr:colOff>
      <xdr:row>58</xdr:row>
      <xdr:rowOff>136362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078771"/>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6696</xdr:rowOff>
    </xdr:from>
    <xdr:to>
      <xdr:col>107</xdr:col>
      <xdr:colOff>101600</xdr:colOff>
      <xdr:row>57</xdr:row>
      <xdr:rowOff>108296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124823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134671</xdr:rowOff>
    </xdr:from>
    <xdr:to>
      <xdr:col>102</xdr:col>
      <xdr:colOff>114300</xdr:colOff>
      <xdr:row>58</xdr:row>
      <xdr:rowOff>137185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078771"/>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17349</xdr:rowOff>
    </xdr:from>
    <xdr:to>
      <xdr:col>102</xdr:col>
      <xdr:colOff>165100</xdr:colOff>
      <xdr:row>57</xdr:row>
      <xdr:rowOff>118949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135476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11222</xdr:rowOff>
    </xdr:from>
    <xdr:to>
      <xdr:col>98</xdr:col>
      <xdr:colOff>38100</xdr:colOff>
      <xdr:row>57</xdr:row>
      <xdr:rowOff>112822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129349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55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84877</xdr:rowOff>
    </xdr:from>
    <xdr:to>
      <xdr:col>116</xdr:col>
      <xdr:colOff>114300</xdr:colOff>
      <xdr:row>59</xdr:row>
      <xdr:rowOff>15027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171254</xdr:rowOff>
    </xdr:from>
    <xdr:ext cx="313932"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43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84786</xdr:rowOff>
    </xdr:from>
    <xdr:to>
      <xdr:col>112</xdr:col>
      <xdr:colOff>38100</xdr:colOff>
      <xdr:row>59</xdr:row>
      <xdr:rowOff>14936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6063</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66333" y="101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85562</xdr:rowOff>
    </xdr:from>
    <xdr:to>
      <xdr:col>107</xdr:col>
      <xdr:colOff>101600</xdr:colOff>
      <xdr:row>59</xdr:row>
      <xdr:rowOff>15712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2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6839</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77333" y="101223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83871</xdr:rowOff>
    </xdr:from>
    <xdr:to>
      <xdr:col>102</xdr:col>
      <xdr:colOff>165100</xdr:colOff>
      <xdr:row>59</xdr:row>
      <xdr:rowOff>14021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5148</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20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86385</xdr:rowOff>
    </xdr:from>
    <xdr:to>
      <xdr:col>98</xdr:col>
      <xdr:colOff>38100</xdr:colOff>
      <xdr:row>59</xdr:row>
      <xdr:rowOff>16535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7662</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99333" y="10123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40525</xdr:rowOff>
    </xdr:from>
    <xdr:to>
      <xdr:col>116</xdr:col>
      <xdr:colOff>62864</xdr:colOff>
      <xdr:row>78</xdr:row>
      <xdr:rowOff>98513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13475"/>
          <a:ext cx="1269" cy="125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102340</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98513</xdr:rowOff>
    </xdr:from>
    <xdr:to>
      <xdr:col>116</xdr:col>
      <xdr:colOff>152400</xdr:colOff>
      <xdr:row>78</xdr:row>
      <xdr:rowOff>98513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7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158652</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40525</xdr:rowOff>
    </xdr:from>
    <xdr:to>
      <xdr:col>116</xdr:col>
      <xdr:colOff>152400</xdr:colOff>
      <xdr:row>71</xdr:row>
      <xdr:rowOff>40525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1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115468</xdr:rowOff>
    </xdr:from>
    <xdr:to>
      <xdr:col>116</xdr:col>
      <xdr:colOff>63500</xdr:colOff>
      <xdr:row>74</xdr:row>
      <xdr:rowOff>158179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802768"/>
          <a:ext cx="838200" cy="4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38066</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96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59639</xdr:rowOff>
    </xdr:from>
    <xdr:to>
      <xdr:col>116</xdr:col>
      <xdr:colOff>114300</xdr:colOff>
      <xdr:row>75</xdr:row>
      <xdr:rowOff>161240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158179</xdr:rowOff>
    </xdr:from>
    <xdr:to>
      <xdr:col>111</xdr:col>
      <xdr:colOff>177800</xdr:colOff>
      <xdr:row>75</xdr:row>
      <xdr:rowOff>35268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845479"/>
          <a:ext cx="889000" cy="4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86843</xdr:rowOff>
    </xdr:from>
    <xdr:to>
      <xdr:col>112</xdr:col>
      <xdr:colOff>38100</xdr:colOff>
      <xdr:row>76</xdr:row>
      <xdr:rowOff>16993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8120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35268</xdr:rowOff>
    </xdr:from>
    <xdr:to>
      <xdr:col>107</xdr:col>
      <xdr:colOff>50800</xdr:colOff>
      <xdr:row>75</xdr:row>
      <xdr:rowOff>122021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894018"/>
          <a:ext cx="889000" cy="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25197</xdr:rowOff>
    </xdr:from>
    <xdr:to>
      <xdr:col>107</xdr:col>
      <xdr:colOff>101600</xdr:colOff>
      <xdr:row>76</xdr:row>
      <xdr:rowOff>126797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117924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122021</xdr:rowOff>
    </xdr:from>
    <xdr:to>
      <xdr:col>102</xdr:col>
      <xdr:colOff>114300</xdr:colOff>
      <xdr:row>76</xdr:row>
      <xdr:rowOff>10998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980771"/>
          <a:ext cx="889000" cy="6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143764</xdr:rowOff>
    </xdr:from>
    <xdr:to>
      <xdr:col>102</xdr:col>
      <xdr:colOff>165100</xdr:colOff>
      <xdr:row>75</xdr:row>
      <xdr:rowOff>73914</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90441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138964</xdr:rowOff>
    </xdr:from>
    <xdr:to>
      <xdr:col>98</xdr:col>
      <xdr:colOff>38100</xdr:colOff>
      <xdr:row>75</xdr:row>
      <xdr:rowOff>69114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85641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64668</xdr:rowOff>
    </xdr:from>
    <xdr:to>
      <xdr:col>116</xdr:col>
      <xdr:colOff>114300</xdr:colOff>
      <xdr:row>74</xdr:row>
      <xdr:rowOff>166268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7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87545</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6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107379</xdr:rowOff>
    </xdr:from>
    <xdr:to>
      <xdr:col>112</xdr:col>
      <xdr:colOff>38100</xdr:colOff>
      <xdr:row>75</xdr:row>
      <xdr:rowOff>37529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79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54056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56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155918</xdr:rowOff>
    </xdr:from>
    <xdr:to>
      <xdr:col>107</xdr:col>
      <xdr:colOff>101600</xdr:colOff>
      <xdr:row>75</xdr:row>
      <xdr:rowOff>86068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102595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6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71221</xdr:rowOff>
    </xdr:from>
    <xdr:to>
      <xdr:col>102</xdr:col>
      <xdr:colOff>165100</xdr:colOff>
      <xdr:row>76</xdr:row>
      <xdr:rowOff>1370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299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163949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2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131649</xdr:rowOff>
    </xdr:from>
    <xdr:to>
      <xdr:col>98</xdr:col>
      <xdr:colOff>38100</xdr:colOff>
      <xdr:row>76</xdr:row>
      <xdr:rowOff>61798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903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52925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0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650,062</a:t>
          </a:r>
          <a:r>
            <a:rPr kumimoji="1" lang="ja-JP" altLang="ja-JP" sz="1100">
              <a:solidFill>
                <a:schemeClr val="dk1"/>
              </a:solidFill>
              <a:effectLst/>
              <a:latin typeface="+mn-lt"/>
              <a:ea typeface="+mn-ea"/>
              <a:cs typeface="+mn-cs"/>
            </a:rPr>
            <a:t>円となっている。主な構成項目である扶助費は、住民一人当たり</a:t>
          </a:r>
          <a:r>
            <a:rPr kumimoji="1" lang="en-US" altLang="ja-JP" sz="1100">
              <a:solidFill>
                <a:schemeClr val="dk1"/>
              </a:solidFill>
              <a:effectLst/>
              <a:latin typeface="+mn-lt"/>
              <a:ea typeface="+mn-ea"/>
              <a:cs typeface="+mn-cs"/>
            </a:rPr>
            <a:t>172,024</a:t>
          </a:r>
          <a:r>
            <a:rPr kumimoji="1" lang="ja-JP" altLang="ja-JP" sz="1100">
              <a:solidFill>
                <a:schemeClr val="dk1"/>
              </a:solidFill>
              <a:effectLst/>
              <a:latin typeface="+mn-lt"/>
              <a:ea typeface="+mn-ea"/>
              <a:cs typeface="+mn-cs"/>
            </a:rPr>
            <a:t>円となっており、近年において増加傾向にある。その主な原因は、子育て関連経費や障害福祉サービス費等が年々増加していることであり、これは今後も続くものと予想している。また、公債費についても住民一人当たり</a:t>
          </a:r>
          <a:r>
            <a:rPr kumimoji="1" lang="en-US" altLang="ja-JP" sz="1100">
              <a:solidFill>
                <a:schemeClr val="dk1"/>
              </a:solidFill>
              <a:effectLst/>
              <a:latin typeface="+mn-lt"/>
              <a:ea typeface="+mn-ea"/>
              <a:cs typeface="+mn-cs"/>
            </a:rPr>
            <a:t>91,425</a:t>
          </a:r>
          <a:r>
            <a:rPr kumimoji="1" lang="ja-JP" altLang="ja-JP" sz="1100">
              <a:solidFill>
                <a:schemeClr val="dk1"/>
              </a:solidFill>
              <a:effectLst/>
              <a:latin typeface="+mn-lt"/>
              <a:ea typeface="+mn-ea"/>
              <a:cs typeface="+mn-cs"/>
            </a:rPr>
            <a:t>円と、類似団体平均（</a:t>
          </a:r>
          <a:r>
            <a:rPr kumimoji="1" lang="en-US" altLang="ja-JP" sz="1100">
              <a:solidFill>
                <a:schemeClr val="dk1"/>
              </a:solidFill>
              <a:effectLst/>
              <a:latin typeface="+mn-lt"/>
              <a:ea typeface="+mn-ea"/>
              <a:cs typeface="+mn-cs"/>
            </a:rPr>
            <a:t>62,802</a:t>
          </a:r>
          <a:r>
            <a:rPr kumimoji="1" lang="ja-JP" altLang="ja-JP" sz="1100">
              <a:solidFill>
                <a:schemeClr val="dk1"/>
              </a:solidFill>
              <a:effectLst/>
              <a:latin typeface="+mn-lt"/>
              <a:ea typeface="+mn-ea"/>
              <a:cs typeface="+mn-cs"/>
            </a:rPr>
            <a:t>円）を大幅に上回っており、今後も高い水準で推移していくと見込んでいる。このほか、普通建設事業費については一人当たり</a:t>
          </a:r>
          <a:r>
            <a:rPr kumimoji="1" lang="en-US" altLang="ja-JP" sz="1100">
              <a:solidFill>
                <a:schemeClr val="dk1"/>
              </a:solidFill>
              <a:effectLst/>
              <a:latin typeface="+mn-lt"/>
              <a:ea typeface="+mn-ea"/>
              <a:cs typeface="+mn-cs"/>
            </a:rPr>
            <a:t>31,091</a:t>
          </a:r>
          <a:r>
            <a:rPr kumimoji="1" lang="ja-JP" altLang="ja-JP" sz="1100">
              <a:solidFill>
                <a:schemeClr val="dk1"/>
              </a:solidFill>
              <a:effectLst/>
              <a:latin typeface="+mn-lt"/>
              <a:ea typeface="+mn-ea"/>
              <a:cs typeface="+mn-cs"/>
            </a:rPr>
            <a:t>円と前年度から</a:t>
          </a:r>
          <a:r>
            <a:rPr kumimoji="1" lang="en-US" altLang="ja-JP" sz="1100">
              <a:solidFill>
                <a:schemeClr val="dk1"/>
              </a:solidFill>
              <a:effectLst/>
              <a:latin typeface="+mn-lt"/>
              <a:ea typeface="+mn-ea"/>
              <a:cs typeface="+mn-cs"/>
            </a:rPr>
            <a:t>21,749</a:t>
          </a:r>
          <a:r>
            <a:rPr kumimoji="1" lang="ja-JP" altLang="ja-JP" sz="1100">
              <a:solidFill>
                <a:schemeClr val="dk1"/>
              </a:solidFill>
              <a:effectLst/>
              <a:latin typeface="+mn-lt"/>
              <a:ea typeface="+mn-ea"/>
              <a:cs typeface="+mn-cs"/>
            </a:rPr>
            <a:t>円減少したが、これは</a:t>
          </a:r>
          <a:r>
            <a:rPr kumimoji="1" lang="ja-JP" altLang="en-US" sz="1100">
              <a:solidFill>
                <a:schemeClr val="dk1"/>
              </a:solidFill>
              <a:effectLst/>
              <a:latin typeface="+mn-lt"/>
              <a:ea typeface="+mn-ea"/>
              <a:cs typeface="+mn-cs"/>
            </a:rPr>
            <a:t>金木中里消防署の建設</a:t>
          </a:r>
          <a:r>
            <a:rPr kumimoji="1" lang="ja-JP" altLang="ja-JP" sz="1100">
              <a:solidFill>
                <a:schemeClr val="dk1"/>
              </a:solidFill>
              <a:effectLst/>
              <a:latin typeface="+mn-lt"/>
              <a:ea typeface="+mn-ea"/>
              <a:cs typeface="+mn-cs"/>
            </a:rPr>
            <a:t>工事が令和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年度で終了し</a:t>
          </a:r>
          <a:r>
            <a:rPr kumimoji="1" lang="ja-JP" altLang="en-US" sz="1100">
              <a:solidFill>
                <a:schemeClr val="dk1"/>
              </a:solidFill>
              <a:effectLst/>
              <a:latin typeface="+mn-lt"/>
              <a:ea typeface="+mn-ea"/>
              <a:cs typeface="+mn-cs"/>
            </a:rPr>
            <a:t>たことや、臨時財政対策債の減少等</a:t>
          </a:r>
          <a:r>
            <a:rPr kumimoji="1" lang="ja-JP" altLang="ja-JP" sz="110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維持補修費については一人当たり</a:t>
          </a:r>
          <a:r>
            <a:rPr kumimoji="1" lang="en-US" altLang="ja-JP" sz="1100">
              <a:solidFill>
                <a:schemeClr val="dk1"/>
              </a:solidFill>
              <a:effectLst/>
              <a:latin typeface="+mn-lt"/>
              <a:ea typeface="+mn-ea"/>
              <a:cs typeface="+mn-cs"/>
            </a:rPr>
            <a:t>22,764</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記録的豪雪で多額の除排雪経費を要した</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より減少しているが、類似団体と比べて高い水準となっている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51,637
51,509
404.20
35,317,673
33,567,239
1,678,833
17,509,408
47,637,605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4170"/>
          <a:ext cx="1270" cy="117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9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54737</xdr:rowOff>
    </xdr:from>
    <xdr:to>
      <xdr:col>24</xdr:col>
      <xdr:colOff>63500</xdr:colOff>
      <xdr:row>35</xdr:row>
      <xdr:rowOff>74930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55487"/>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126763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74930</xdr:rowOff>
    </xdr:from>
    <xdr:to>
      <xdr:col>19</xdr:col>
      <xdr:colOff>177800</xdr:colOff>
      <xdr:row>35</xdr:row>
      <xdr:rowOff>107696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75680"/>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89425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7874</xdr:rowOff>
    </xdr:from>
    <xdr:to>
      <xdr:col>15</xdr:col>
      <xdr:colOff>50800</xdr:colOff>
      <xdr:row>35</xdr:row>
      <xdr:rowOff>107696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08624"/>
          <a:ext cx="8890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151765</xdr:rowOff>
    </xdr:from>
    <xdr:to>
      <xdr:col>15</xdr:col>
      <xdr:colOff>101600</xdr:colOff>
      <xdr:row>36</xdr:row>
      <xdr:rowOff>81915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73042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11303</xdr:rowOff>
    </xdr:from>
    <xdr:to>
      <xdr:col>10</xdr:col>
      <xdr:colOff>114300</xdr:colOff>
      <xdr:row>35</xdr:row>
      <xdr:rowOff>7874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40603"/>
          <a:ext cx="889000" cy="16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112522</xdr:rowOff>
    </xdr:from>
    <xdr:to>
      <xdr:col>10</xdr:col>
      <xdr:colOff>165100</xdr:colOff>
      <xdr:row>36</xdr:row>
      <xdr:rowOff>42672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33799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103759</xdr:rowOff>
    </xdr:from>
    <xdr:to>
      <xdr:col>6</xdr:col>
      <xdr:colOff>38100</xdr:colOff>
      <xdr:row>36</xdr:row>
      <xdr:rowOff>33909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25036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9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3937</xdr:rowOff>
    </xdr:from>
    <xdr:to>
      <xdr:col>24</xdr:col>
      <xdr:colOff>114300</xdr:colOff>
      <xdr:row>35</xdr:row>
      <xdr:rowOff>105537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0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26814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5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24130</xdr:rowOff>
    </xdr:from>
    <xdr:to>
      <xdr:col>20</xdr:col>
      <xdr:colOff>38100</xdr:colOff>
      <xdr:row>35</xdr:row>
      <xdr:rowOff>125730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142257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56896</xdr:rowOff>
    </xdr:from>
    <xdr:to>
      <xdr:col>15</xdr:col>
      <xdr:colOff>101600</xdr:colOff>
      <xdr:row>35</xdr:row>
      <xdr:rowOff>158496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3573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3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128524</xdr:rowOff>
    </xdr:from>
    <xdr:to>
      <xdr:col>10</xdr:col>
      <xdr:colOff>165100</xdr:colOff>
      <xdr:row>35</xdr:row>
      <xdr:rowOff>58674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75201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131953</xdr:rowOff>
    </xdr:from>
    <xdr:to>
      <xdr:col>6</xdr:col>
      <xdr:colOff>38100</xdr:colOff>
      <xdr:row>34</xdr:row>
      <xdr:rowOff>62103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78630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6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8827</xdr:rowOff>
    </xdr:from>
    <xdr:to>
      <xdr:col>24</xdr:col>
      <xdr:colOff>62865</xdr:colOff>
      <xdr:row>57</xdr:row>
      <xdr:rowOff>146931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327"/>
          <a:ext cx="1270" cy="1338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150758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146931</xdr:rowOff>
    </xdr:from>
    <xdr:to>
      <xdr:col>24</xdr:col>
      <xdr:colOff>152400</xdr:colOff>
      <xdr:row>57</xdr:row>
      <xdr:rowOff>146931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1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8827</xdr:rowOff>
    </xdr:from>
    <xdr:to>
      <xdr:col>24</xdr:col>
      <xdr:colOff>152400</xdr:colOff>
      <xdr:row>50</xdr:row>
      <xdr:rowOff>8827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90825</xdr:rowOff>
    </xdr:from>
    <xdr:to>
      <xdr:col>24</xdr:col>
      <xdr:colOff>63500</xdr:colOff>
      <xdr:row>56</xdr:row>
      <xdr:rowOff>75448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20575"/>
          <a:ext cx="838200" cy="15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165147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25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142270</xdr:rowOff>
    </xdr:from>
    <xdr:to>
      <xdr:col>24</xdr:col>
      <xdr:colOff>114300</xdr:colOff>
      <xdr:row>55</xdr:row>
      <xdr:rowOff>72420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147594</xdr:rowOff>
    </xdr:from>
    <xdr:to>
      <xdr:col>19</xdr:col>
      <xdr:colOff>177800</xdr:colOff>
      <xdr:row>56</xdr:row>
      <xdr:rowOff>75448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891544"/>
          <a:ext cx="889000" cy="78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134917</xdr:rowOff>
    </xdr:from>
    <xdr:to>
      <xdr:col>20</xdr:col>
      <xdr:colOff>38100</xdr:colOff>
      <xdr:row>55</xdr:row>
      <xdr:rowOff>65067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81594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1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147594</xdr:rowOff>
    </xdr:from>
    <xdr:to>
      <xdr:col>15</xdr:col>
      <xdr:colOff>50800</xdr:colOff>
      <xdr:row>56</xdr:row>
      <xdr:rowOff>103360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891544"/>
          <a:ext cx="889000" cy="81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33350</xdr:rowOff>
    </xdr:from>
    <xdr:to>
      <xdr:col>15</xdr:col>
      <xdr:colOff>101600</xdr:colOff>
      <xdr:row>51</xdr:row>
      <xdr:rowOff>134950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151477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103360</xdr:rowOff>
    </xdr:from>
    <xdr:to>
      <xdr:col>10</xdr:col>
      <xdr:colOff>114300</xdr:colOff>
      <xdr:row>56</xdr:row>
      <xdr:rowOff>129672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04560"/>
          <a:ext cx="889000" cy="2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151871</xdr:rowOff>
    </xdr:from>
    <xdr:to>
      <xdr:col>10</xdr:col>
      <xdr:colOff>165100</xdr:colOff>
      <xdr:row>56</xdr:row>
      <xdr:rowOff>82021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98548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4882</xdr:rowOff>
    </xdr:from>
    <xdr:to>
      <xdr:col>6</xdr:col>
      <xdr:colOff>38100</xdr:colOff>
      <xdr:row>56</xdr:row>
      <xdr:rowOff>106482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123009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40025</xdr:rowOff>
    </xdr:from>
    <xdr:to>
      <xdr:col>24</xdr:col>
      <xdr:colOff>114300</xdr:colOff>
      <xdr:row>55</xdr:row>
      <xdr:rowOff>141625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46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18452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4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24648</xdr:rowOff>
    </xdr:from>
    <xdr:to>
      <xdr:col>20</xdr:col>
      <xdr:colOff>38100</xdr:colOff>
      <xdr:row>56</xdr:row>
      <xdr:rowOff>126248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117375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71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96794</xdr:rowOff>
    </xdr:from>
    <xdr:to>
      <xdr:col>15</xdr:col>
      <xdr:colOff>101600</xdr:colOff>
      <xdr:row>52</xdr:row>
      <xdr:rowOff>26944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84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18071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93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52560</xdr:rowOff>
    </xdr:from>
    <xdr:to>
      <xdr:col>10</xdr:col>
      <xdr:colOff>165100</xdr:colOff>
      <xdr:row>56</xdr:row>
      <xdr:rowOff>154160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145287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74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78872</xdr:rowOff>
    </xdr:from>
    <xdr:to>
      <xdr:col>6</xdr:col>
      <xdr:colOff>38100</xdr:colOff>
      <xdr:row>57</xdr:row>
      <xdr:rowOff>9022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7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154762</xdr:rowOff>
    </xdr:from>
    <xdr:to>
      <xdr:col>24</xdr:col>
      <xdr:colOff>62865</xdr:colOff>
      <xdr:row>79</xdr:row>
      <xdr:rowOff>38888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56262"/>
          <a:ext cx="1270" cy="142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42715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8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38888</xdr:rowOff>
    </xdr:from>
    <xdr:to>
      <xdr:col>24</xdr:col>
      <xdr:colOff>152400</xdr:colOff>
      <xdr:row>79</xdr:row>
      <xdr:rowOff>38888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101439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3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154762</xdr:rowOff>
    </xdr:from>
    <xdr:to>
      <xdr:col>24</xdr:col>
      <xdr:colOff>152400</xdr:colOff>
      <xdr:row>70</xdr:row>
      <xdr:rowOff>154762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56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132296</xdr:rowOff>
    </xdr:from>
    <xdr:to>
      <xdr:col>24</xdr:col>
      <xdr:colOff>63500</xdr:colOff>
      <xdr:row>71</xdr:row>
      <xdr:rowOff>156845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305246"/>
          <a:ext cx="838200" cy="2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137444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961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159017</xdr:rowOff>
    </xdr:from>
    <xdr:to>
      <xdr:col>24</xdr:col>
      <xdr:colOff>114300</xdr:colOff>
      <xdr:row>76</xdr:row>
      <xdr:rowOff>89167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132296</xdr:rowOff>
    </xdr:from>
    <xdr:to>
      <xdr:col>19</xdr:col>
      <xdr:colOff>177800</xdr:colOff>
      <xdr:row>74</xdr:row>
      <xdr:rowOff>25514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305246"/>
          <a:ext cx="889000" cy="40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19177</xdr:rowOff>
    </xdr:from>
    <xdr:to>
      <xdr:col>20</xdr:col>
      <xdr:colOff>38100</xdr:colOff>
      <xdr:row>75</xdr:row>
      <xdr:rowOff>120777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111904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25514</xdr:rowOff>
    </xdr:from>
    <xdr:to>
      <xdr:col>15</xdr:col>
      <xdr:colOff>50800</xdr:colOff>
      <xdr:row>74</xdr:row>
      <xdr:rowOff>154153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712814"/>
          <a:ext cx="889000" cy="12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11545</xdr:rowOff>
    </xdr:from>
    <xdr:to>
      <xdr:col>15</xdr:col>
      <xdr:colOff>101600</xdr:colOff>
      <xdr:row>77</xdr:row>
      <xdr:rowOff>113145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104272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0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154153</xdr:rowOff>
    </xdr:from>
    <xdr:to>
      <xdr:col>10</xdr:col>
      <xdr:colOff>114300</xdr:colOff>
      <xdr:row>75</xdr:row>
      <xdr:rowOff>103962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841453"/>
          <a:ext cx="889000" cy="1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79336</xdr:rowOff>
    </xdr:from>
    <xdr:to>
      <xdr:col>10</xdr:col>
      <xdr:colOff>165100</xdr:colOff>
      <xdr:row>78</xdr:row>
      <xdr:rowOff>9486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149467</xdr:rowOff>
    </xdr:from>
    <xdr:to>
      <xdr:col>6</xdr:col>
      <xdr:colOff>38100</xdr:colOff>
      <xdr:row>78</xdr:row>
      <xdr:rowOff>79617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70744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106045</xdr:rowOff>
    </xdr:from>
    <xdr:to>
      <xdr:col>24</xdr:col>
      <xdr:colOff>114300</xdr:colOff>
      <xdr:row>72</xdr:row>
      <xdr:rowOff>36195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27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128922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13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81496</xdr:rowOff>
    </xdr:from>
    <xdr:to>
      <xdr:col>20</xdr:col>
      <xdr:colOff>38100</xdr:colOff>
      <xdr:row>72</xdr:row>
      <xdr:rowOff>11646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25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28173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02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146164</xdr:rowOff>
    </xdr:from>
    <xdr:to>
      <xdr:col>15</xdr:col>
      <xdr:colOff>101600</xdr:colOff>
      <xdr:row>74</xdr:row>
      <xdr:rowOff>76314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66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92841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43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103353</xdr:rowOff>
    </xdr:from>
    <xdr:to>
      <xdr:col>10</xdr:col>
      <xdr:colOff>165100</xdr:colOff>
      <xdr:row>75</xdr:row>
      <xdr:rowOff>33503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79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50030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56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53162</xdr:rowOff>
    </xdr:from>
    <xdr:to>
      <xdr:col>6</xdr:col>
      <xdr:colOff>38100</xdr:colOff>
      <xdr:row>75</xdr:row>
      <xdr:rowOff>154763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119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171289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8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69481</xdr:rowOff>
    </xdr:from>
    <xdr:to>
      <xdr:col>24</xdr:col>
      <xdr:colOff>62865</xdr:colOff>
      <xdr:row>97</xdr:row>
      <xdr:rowOff>169190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9981"/>
          <a:ext cx="1270" cy="129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169190</xdr:rowOff>
    </xdr:from>
    <xdr:to>
      <xdr:col>24</xdr:col>
      <xdr:colOff>152400</xdr:colOff>
      <xdr:row>97</xdr:row>
      <xdr:rowOff>169190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16158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69481</xdr:rowOff>
    </xdr:from>
    <xdr:to>
      <xdr:col>24</xdr:col>
      <xdr:colOff>152400</xdr:colOff>
      <xdr:row>90</xdr:row>
      <xdr:rowOff>69481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166066</xdr:rowOff>
    </xdr:from>
    <xdr:to>
      <xdr:col>24</xdr:col>
      <xdr:colOff>63500</xdr:colOff>
      <xdr:row>95</xdr:row>
      <xdr:rowOff>41384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282366"/>
          <a:ext cx="838200" cy="4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38961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2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60534</xdr:rowOff>
    </xdr:from>
    <xdr:to>
      <xdr:col>24</xdr:col>
      <xdr:colOff>114300</xdr:colOff>
      <xdr:row>95</xdr:row>
      <xdr:rowOff>162134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5989</xdr:rowOff>
    </xdr:from>
    <xdr:to>
      <xdr:col>19</xdr:col>
      <xdr:colOff>177800</xdr:colOff>
      <xdr:row>95</xdr:row>
      <xdr:rowOff>41384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122289"/>
          <a:ext cx="889000" cy="20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56038</xdr:rowOff>
    </xdr:from>
    <xdr:to>
      <xdr:col>20</xdr:col>
      <xdr:colOff>38100</xdr:colOff>
      <xdr:row>95</xdr:row>
      <xdr:rowOff>157638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148765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21380</xdr:rowOff>
    </xdr:from>
    <xdr:to>
      <xdr:col>15</xdr:col>
      <xdr:colOff>50800</xdr:colOff>
      <xdr:row>94</xdr:row>
      <xdr:rowOff>5989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5623330"/>
          <a:ext cx="889000" cy="49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103198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21380</xdr:rowOff>
    </xdr:from>
    <xdr:to>
      <xdr:col>10</xdr:col>
      <xdr:colOff>114300</xdr:colOff>
      <xdr:row>95</xdr:row>
      <xdr:rowOff>18542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5623330"/>
          <a:ext cx="889000" cy="68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165530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32123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115266</xdr:rowOff>
    </xdr:from>
    <xdr:to>
      <xdr:col>24</xdr:col>
      <xdr:colOff>114300</xdr:colOff>
      <xdr:row>95</xdr:row>
      <xdr:rowOff>45416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23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138143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08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162034</xdr:rowOff>
    </xdr:from>
    <xdr:to>
      <xdr:col>20</xdr:col>
      <xdr:colOff>38100</xdr:colOff>
      <xdr:row>95</xdr:row>
      <xdr:rowOff>92184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27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108711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05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126639</xdr:rowOff>
    </xdr:from>
    <xdr:to>
      <xdr:col>15</xdr:col>
      <xdr:colOff>101600</xdr:colOff>
      <xdr:row>94</xdr:row>
      <xdr:rowOff>56789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0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73316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84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142030</xdr:rowOff>
    </xdr:from>
    <xdr:to>
      <xdr:col>10</xdr:col>
      <xdr:colOff>165100</xdr:colOff>
      <xdr:row>91</xdr:row>
      <xdr:rowOff>72180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55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88707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34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139192</xdr:rowOff>
    </xdr:from>
    <xdr:to>
      <xdr:col>6</xdr:col>
      <xdr:colOff>38100</xdr:colOff>
      <xdr:row>95</xdr:row>
      <xdr:rowOff>69342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2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85869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03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343"/>
          <a:ext cx="1270" cy="136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153721</xdr:rowOff>
    </xdr:from>
    <xdr:to>
      <xdr:col>55</xdr:col>
      <xdr:colOff>0</xdr:colOff>
      <xdr:row>38</xdr:row>
      <xdr:rowOff>158369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68821"/>
          <a:ext cx="8382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109491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53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158369</xdr:rowOff>
    </xdr:from>
    <xdr:to>
      <xdr:col>50</xdr:col>
      <xdr:colOff>114300</xdr:colOff>
      <xdr:row>38</xdr:row>
      <xdr:rowOff>162560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7346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39743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726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157988</xdr:rowOff>
    </xdr:from>
    <xdr:to>
      <xdr:col>45</xdr:col>
      <xdr:colOff>177800</xdr:colOff>
      <xdr:row>38</xdr:row>
      <xdr:rowOff>162560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730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42054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8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152730</xdr:rowOff>
    </xdr:from>
    <xdr:to>
      <xdr:col>41</xdr:col>
      <xdr:colOff>50800</xdr:colOff>
      <xdr:row>38</xdr:row>
      <xdr:rowOff>157988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67830"/>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32351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718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34485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721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102921</xdr:rowOff>
    </xdr:from>
    <xdr:to>
      <xdr:col>55</xdr:col>
      <xdr:colOff>50800</xdr:colOff>
      <xdr:row>39</xdr:row>
      <xdr:rowOff>33071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65041</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107569</xdr:rowOff>
    </xdr:from>
    <xdr:to>
      <xdr:col>50</xdr:col>
      <xdr:colOff>165100</xdr:colOff>
      <xdr:row>39</xdr:row>
      <xdr:rowOff>37719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54246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397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111760</xdr:rowOff>
    </xdr:from>
    <xdr:to>
      <xdr:col>46</xdr:col>
      <xdr:colOff>38100</xdr:colOff>
      <xdr:row>39</xdr:row>
      <xdr:rowOff>41910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33037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19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107188</xdr:rowOff>
    </xdr:from>
    <xdr:to>
      <xdr:col>41</xdr:col>
      <xdr:colOff>101600</xdr:colOff>
      <xdr:row>39</xdr:row>
      <xdr:rowOff>37338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53865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397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101930</xdr:rowOff>
    </xdr:from>
    <xdr:to>
      <xdr:col>36</xdr:col>
      <xdr:colOff>165100</xdr:colOff>
      <xdr:row>39</xdr:row>
      <xdr:rowOff>32080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48607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39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137395</xdr:rowOff>
    </xdr:from>
    <xdr:to>
      <xdr:col>54</xdr:col>
      <xdr:colOff>189865</xdr:colOff>
      <xdr:row>58</xdr:row>
      <xdr:rowOff>138671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09895"/>
          <a:ext cx="1270" cy="137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142498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138671</xdr:rowOff>
    </xdr:from>
    <xdr:to>
      <xdr:col>55</xdr:col>
      <xdr:colOff>88900</xdr:colOff>
      <xdr:row>58</xdr:row>
      <xdr:rowOff>138671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84072</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8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137395</xdr:rowOff>
    </xdr:from>
    <xdr:to>
      <xdr:col>55</xdr:col>
      <xdr:colOff>88900</xdr:colOff>
      <xdr:row>50</xdr:row>
      <xdr:rowOff>137395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0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150730</xdr:rowOff>
    </xdr:from>
    <xdr:to>
      <xdr:col>55</xdr:col>
      <xdr:colOff>0</xdr:colOff>
      <xdr:row>57</xdr:row>
      <xdr:rowOff>3949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751930"/>
          <a:ext cx="838200" cy="2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151820</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410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128943</xdr:rowOff>
    </xdr:from>
    <xdr:to>
      <xdr:col>55</xdr:col>
      <xdr:colOff>50800</xdr:colOff>
      <xdr:row>56</xdr:row>
      <xdr:rowOff>59093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120174</xdr:rowOff>
    </xdr:from>
    <xdr:to>
      <xdr:col>50</xdr:col>
      <xdr:colOff>114300</xdr:colOff>
      <xdr:row>56</xdr:row>
      <xdr:rowOff>150730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549924"/>
          <a:ext cx="889000" cy="20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158794</xdr:rowOff>
    </xdr:from>
    <xdr:to>
      <xdr:col>50</xdr:col>
      <xdr:colOff>165100</xdr:colOff>
      <xdr:row>56</xdr:row>
      <xdr:rowOff>88944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105471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120174</xdr:rowOff>
    </xdr:from>
    <xdr:to>
      <xdr:col>45</xdr:col>
      <xdr:colOff>177800</xdr:colOff>
      <xdr:row>56</xdr:row>
      <xdr:rowOff>131318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549924"/>
          <a:ext cx="889000" cy="18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138784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131318</xdr:rowOff>
    </xdr:from>
    <xdr:to>
      <xdr:col>41</xdr:col>
      <xdr:colOff>50800</xdr:colOff>
      <xdr:row>57</xdr:row>
      <xdr:rowOff>73120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732518"/>
          <a:ext cx="889000" cy="11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10412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6469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124599</xdr:rowOff>
    </xdr:from>
    <xdr:to>
      <xdr:col>55</xdr:col>
      <xdr:colOff>50800</xdr:colOff>
      <xdr:row>57</xdr:row>
      <xdr:rowOff>54749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103026</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99930</xdr:rowOff>
    </xdr:from>
    <xdr:to>
      <xdr:col>50</xdr:col>
      <xdr:colOff>165100</xdr:colOff>
      <xdr:row>57</xdr:row>
      <xdr:rowOff>30080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21207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7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69374</xdr:rowOff>
    </xdr:from>
    <xdr:to>
      <xdr:col>46</xdr:col>
      <xdr:colOff>38100</xdr:colOff>
      <xdr:row>55</xdr:row>
      <xdr:rowOff>170974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49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27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80518</xdr:rowOff>
    </xdr:from>
    <xdr:to>
      <xdr:col>41</xdr:col>
      <xdr:colOff>101600</xdr:colOff>
      <xdr:row>57</xdr:row>
      <xdr:rowOff>10668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8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1795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77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22320</xdr:rowOff>
    </xdr:from>
    <xdr:to>
      <xdr:col>36</xdr:col>
      <xdr:colOff>165100</xdr:colOff>
      <xdr:row>57</xdr:row>
      <xdr:rowOff>123920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115047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88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12119</xdr:rowOff>
    </xdr:from>
    <xdr:to>
      <xdr:col>54</xdr:col>
      <xdr:colOff>189865</xdr:colOff>
      <xdr:row>78</xdr:row>
      <xdr:rowOff>45563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13619"/>
          <a:ext cx="1270" cy="140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49390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45563</xdr:rowOff>
    </xdr:from>
    <xdr:to>
      <xdr:col>55</xdr:col>
      <xdr:colOff>88900</xdr:colOff>
      <xdr:row>78</xdr:row>
      <xdr:rowOff>45563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1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130246</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12119</xdr:rowOff>
    </xdr:from>
    <xdr:to>
      <xdr:col>55</xdr:col>
      <xdr:colOff>88900</xdr:colOff>
      <xdr:row>70</xdr:row>
      <xdr:rowOff>12119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1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132088</xdr:rowOff>
    </xdr:from>
    <xdr:to>
      <xdr:col>55</xdr:col>
      <xdr:colOff>0</xdr:colOff>
      <xdr:row>76</xdr:row>
      <xdr:rowOff>139381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162288"/>
          <a:ext cx="8382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78607</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76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55730</xdr:rowOff>
    </xdr:from>
    <xdr:to>
      <xdr:col>55</xdr:col>
      <xdr:colOff>50800</xdr:colOff>
      <xdr:row>75</xdr:row>
      <xdr:rowOff>157330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291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132088</xdr:rowOff>
    </xdr:from>
    <xdr:to>
      <xdr:col>50</xdr:col>
      <xdr:colOff>114300</xdr:colOff>
      <xdr:row>77</xdr:row>
      <xdr:rowOff>49220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162288"/>
          <a:ext cx="8890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43249</xdr:rowOff>
    </xdr:from>
    <xdr:to>
      <xdr:col>50</xdr:col>
      <xdr:colOff>165100</xdr:colOff>
      <xdr:row>75</xdr:row>
      <xdr:rowOff>144849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290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161376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6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49220</xdr:rowOff>
    </xdr:from>
    <xdr:to>
      <xdr:col>45</xdr:col>
      <xdr:colOff>177800</xdr:colOff>
      <xdr:row>78</xdr:row>
      <xdr:rowOff>13742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250870"/>
          <a:ext cx="889000" cy="13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97747</xdr:rowOff>
    </xdr:from>
    <xdr:to>
      <xdr:col>46</xdr:col>
      <xdr:colOff>38100</xdr:colOff>
      <xdr:row>76</xdr:row>
      <xdr:rowOff>27896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44424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7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9536</xdr:rowOff>
    </xdr:from>
    <xdr:to>
      <xdr:col>41</xdr:col>
      <xdr:colOff>50800</xdr:colOff>
      <xdr:row>78</xdr:row>
      <xdr:rowOff>13742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382636"/>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140336</xdr:rowOff>
    </xdr:from>
    <xdr:to>
      <xdr:col>41</xdr:col>
      <xdr:colOff>101600</xdr:colOff>
      <xdr:row>77</xdr:row>
      <xdr:rowOff>70486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87012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94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138392</xdr:rowOff>
    </xdr:from>
    <xdr:to>
      <xdr:col>36</xdr:col>
      <xdr:colOff>165100</xdr:colOff>
      <xdr:row>77</xdr:row>
      <xdr:rowOff>68542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85069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29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88581</xdr:rowOff>
    </xdr:from>
    <xdr:to>
      <xdr:col>55</xdr:col>
      <xdr:colOff>50800</xdr:colOff>
      <xdr:row>77</xdr:row>
      <xdr:rowOff>18731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1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67008</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81288</xdr:rowOff>
    </xdr:from>
    <xdr:to>
      <xdr:col>50</xdr:col>
      <xdr:colOff>165100</xdr:colOff>
      <xdr:row>77</xdr:row>
      <xdr:rowOff>11438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11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2565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20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169870</xdr:rowOff>
    </xdr:from>
    <xdr:to>
      <xdr:col>46</xdr:col>
      <xdr:colOff>38100</xdr:colOff>
      <xdr:row>77</xdr:row>
      <xdr:rowOff>100020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91147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29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134392</xdr:rowOff>
    </xdr:from>
    <xdr:to>
      <xdr:col>41</xdr:col>
      <xdr:colOff>101600</xdr:colOff>
      <xdr:row>78</xdr:row>
      <xdr:rowOff>64542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55669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42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130186</xdr:rowOff>
    </xdr:from>
    <xdr:to>
      <xdr:col>36</xdr:col>
      <xdr:colOff>165100</xdr:colOff>
      <xdr:row>78</xdr:row>
      <xdr:rowOff>60336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3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51463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42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97</xdr:row>
      <xdr:rowOff>104902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44051"/>
          <a:ext cx="1270" cy="129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108729</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104902</xdr:rowOff>
    </xdr:from>
    <xdr:to>
      <xdr:col>55</xdr:col>
      <xdr:colOff>88900</xdr:colOff>
      <xdr:row>97</xdr:row>
      <xdr:rowOff>104902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73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80632</xdr:rowOff>
    </xdr:from>
    <xdr:to>
      <xdr:col>55</xdr:col>
      <xdr:colOff>0</xdr:colOff>
      <xdr:row>95</xdr:row>
      <xdr:rowOff>73673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196932"/>
          <a:ext cx="838200" cy="16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168127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11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145250</xdr:rowOff>
    </xdr:from>
    <xdr:to>
      <xdr:col>55</xdr:col>
      <xdr:colOff>50800</xdr:colOff>
      <xdr:row>95</xdr:row>
      <xdr:rowOff>75400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80632</xdr:rowOff>
    </xdr:from>
    <xdr:to>
      <xdr:col>50</xdr:col>
      <xdr:colOff>114300</xdr:colOff>
      <xdr:row>95</xdr:row>
      <xdr:rowOff>112218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196932"/>
          <a:ext cx="889000" cy="20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123126</xdr:rowOff>
    </xdr:from>
    <xdr:to>
      <xdr:col>50</xdr:col>
      <xdr:colOff>165100</xdr:colOff>
      <xdr:row>95</xdr:row>
      <xdr:rowOff>53276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2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44403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3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112218</xdr:rowOff>
    </xdr:from>
    <xdr:to>
      <xdr:col>45</xdr:col>
      <xdr:colOff>177800</xdr:colOff>
      <xdr:row>96</xdr:row>
      <xdr:rowOff>76988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399968"/>
          <a:ext cx="889000" cy="1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28663</xdr:rowOff>
    </xdr:from>
    <xdr:to>
      <xdr:col>46</xdr:col>
      <xdr:colOff>38100</xdr:colOff>
      <xdr:row>95</xdr:row>
      <xdr:rowOff>130263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146790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09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69545</xdr:rowOff>
    </xdr:from>
    <xdr:to>
      <xdr:col>41</xdr:col>
      <xdr:colOff>50800</xdr:colOff>
      <xdr:row>96</xdr:row>
      <xdr:rowOff>76988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357295"/>
          <a:ext cx="889000" cy="17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65976</xdr:rowOff>
    </xdr:from>
    <xdr:to>
      <xdr:col>41</xdr:col>
      <xdr:colOff>101600</xdr:colOff>
      <xdr:row>95</xdr:row>
      <xdr:rowOff>167576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12653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1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61213</xdr:rowOff>
    </xdr:from>
    <xdr:to>
      <xdr:col>36</xdr:col>
      <xdr:colOff>165100</xdr:colOff>
      <xdr:row>95</xdr:row>
      <xdr:rowOff>162813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153940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4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22873</xdr:rowOff>
    </xdr:from>
    <xdr:to>
      <xdr:col>55</xdr:col>
      <xdr:colOff>50800</xdr:colOff>
      <xdr:row>95</xdr:row>
      <xdr:rowOff>124473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31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1300</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28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29832</xdr:rowOff>
    </xdr:from>
    <xdr:to>
      <xdr:col>50</xdr:col>
      <xdr:colOff>165100</xdr:colOff>
      <xdr:row>94</xdr:row>
      <xdr:rowOff>131432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14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147959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592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61418</xdr:rowOff>
    </xdr:from>
    <xdr:to>
      <xdr:col>46</xdr:col>
      <xdr:colOff>38100</xdr:colOff>
      <xdr:row>95</xdr:row>
      <xdr:rowOff>163018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3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154145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4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26188</xdr:rowOff>
    </xdr:from>
    <xdr:to>
      <xdr:col>41</xdr:col>
      <xdr:colOff>101600</xdr:colOff>
      <xdr:row>96</xdr:row>
      <xdr:rowOff>127788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4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118915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57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18745</xdr:rowOff>
    </xdr:from>
    <xdr:to>
      <xdr:col>36</xdr:col>
      <xdr:colOff>165100</xdr:colOff>
      <xdr:row>95</xdr:row>
      <xdr:rowOff>120345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3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136872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08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64216</xdr:rowOff>
    </xdr:from>
    <xdr:to>
      <xdr:col>85</xdr:col>
      <xdr:colOff>126364</xdr:colOff>
      <xdr:row>38</xdr:row>
      <xdr:rowOff>168001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379166"/>
          <a:ext cx="1269" cy="13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378</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168001</xdr:rowOff>
    </xdr:from>
    <xdr:to>
      <xdr:col>86</xdr:col>
      <xdr:colOff>25400</xdr:colOff>
      <xdr:row>38</xdr:row>
      <xdr:rowOff>168001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8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10893</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1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64216</xdr:rowOff>
    </xdr:from>
    <xdr:to>
      <xdr:col>86</xdr:col>
      <xdr:colOff>25400</xdr:colOff>
      <xdr:row>31</xdr:row>
      <xdr:rowOff>64216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37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98278</xdr:rowOff>
    </xdr:from>
    <xdr:to>
      <xdr:col>85</xdr:col>
      <xdr:colOff>127000</xdr:colOff>
      <xdr:row>33</xdr:row>
      <xdr:rowOff>95992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5241778"/>
          <a:ext cx="838200" cy="5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145188</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45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166761</xdr:rowOff>
    </xdr:from>
    <xdr:to>
      <xdr:col>85</xdr:col>
      <xdr:colOff>177800</xdr:colOff>
      <xdr:row>36</xdr:row>
      <xdr:rowOff>96911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6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98278</xdr:rowOff>
    </xdr:from>
    <xdr:to>
      <xdr:col>81</xdr:col>
      <xdr:colOff>50800</xdr:colOff>
      <xdr:row>33</xdr:row>
      <xdr:rowOff>13284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5241778"/>
          <a:ext cx="889000" cy="42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118298</xdr:rowOff>
    </xdr:from>
    <xdr:to>
      <xdr:col>81</xdr:col>
      <xdr:colOff>101600</xdr:colOff>
      <xdr:row>36</xdr:row>
      <xdr:rowOff>48448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1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39575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21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13284</xdr:rowOff>
    </xdr:from>
    <xdr:to>
      <xdr:col>76</xdr:col>
      <xdr:colOff>114300</xdr:colOff>
      <xdr:row>33</xdr:row>
      <xdr:rowOff>148935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5671134"/>
          <a:ext cx="889000" cy="13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14429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18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97637</xdr:rowOff>
    </xdr:from>
    <xdr:to>
      <xdr:col>71</xdr:col>
      <xdr:colOff>177800</xdr:colOff>
      <xdr:row>33</xdr:row>
      <xdr:rowOff>148935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5584037"/>
          <a:ext cx="889000" cy="22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98600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112498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45192</xdr:rowOff>
    </xdr:from>
    <xdr:to>
      <xdr:col>85</xdr:col>
      <xdr:colOff>177800</xdr:colOff>
      <xdr:row>33</xdr:row>
      <xdr:rowOff>146792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70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68069</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55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47478</xdr:rowOff>
    </xdr:from>
    <xdr:to>
      <xdr:col>81</xdr:col>
      <xdr:colOff>101600</xdr:colOff>
      <xdr:row>30</xdr:row>
      <xdr:rowOff>149078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19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165605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496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133934</xdr:rowOff>
    </xdr:from>
    <xdr:to>
      <xdr:col>76</xdr:col>
      <xdr:colOff>165100</xdr:colOff>
      <xdr:row>33</xdr:row>
      <xdr:rowOff>64084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62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80611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39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98135</xdr:rowOff>
    </xdr:from>
    <xdr:to>
      <xdr:col>72</xdr:col>
      <xdr:colOff>38100</xdr:colOff>
      <xdr:row>34</xdr:row>
      <xdr:rowOff>28285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75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44812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53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46837</xdr:rowOff>
    </xdr:from>
    <xdr:to>
      <xdr:col>67</xdr:col>
      <xdr:colOff>101600</xdr:colOff>
      <xdr:row>32</xdr:row>
      <xdr:rowOff>148437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5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164964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30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146139</xdr:rowOff>
    </xdr:from>
    <xdr:to>
      <xdr:col>85</xdr:col>
      <xdr:colOff>126364</xdr:colOff>
      <xdr:row>57</xdr:row>
      <xdr:rowOff>107829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47189"/>
          <a:ext cx="1269" cy="13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111656</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8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107829</xdr:rowOff>
    </xdr:from>
    <xdr:to>
      <xdr:col>86</xdr:col>
      <xdr:colOff>25400</xdr:colOff>
      <xdr:row>57</xdr:row>
      <xdr:rowOff>107829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88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92816</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146139</xdr:rowOff>
    </xdr:from>
    <xdr:to>
      <xdr:col>86</xdr:col>
      <xdr:colOff>25400</xdr:colOff>
      <xdr:row>49</xdr:row>
      <xdr:rowOff>146139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4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162065</xdr:rowOff>
    </xdr:from>
    <xdr:to>
      <xdr:col>85</xdr:col>
      <xdr:colOff>127000</xdr:colOff>
      <xdr:row>56</xdr:row>
      <xdr:rowOff>76264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591815"/>
          <a:ext cx="838200" cy="8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127302</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214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104425</xdr:rowOff>
    </xdr:from>
    <xdr:to>
      <xdr:col>85</xdr:col>
      <xdr:colOff>177800</xdr:colOff>
      <xdr:row>55</xdr:row>
      <xdr:rowOff>34575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3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130690</xdr:rowOff>
    </xdr:from>
    <xdr:to>
      <xdr:col>81</xdr:col>
      <xdr:colOff>50800</xdr:colOff>
      <xdr:row>55</xdr:row>
      <xdr:rowOff>162065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560440"/>
          <a:ext cx="889000" cy="3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164776</xdr:rowOff>
    </xdr:from>
    <xdr:to>
      <xdr:col>81</xdr:col>
      <xdr:colOff>101600</xdr:colOff>
      <xdr:row>55</xdr:row>
      <xdr:rowOff>94926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4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111453</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1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130690</xdr:rowOff>
    </xdr:from>
    <xdr:to>
      <xdr:col>76</xdr:col>
      <xdr:colOff>114300</xdr:colOff>
      <xdr:row>57</xdr:row>
      <xdr:rowOff>32372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560440"/>
          <a:ext cx="889000" cy="24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84440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1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32372</xdr:rowOff>
    </xdr:from>
    <xdr:to>
      <xdr:col>71</xdr:col>
      <xdr:colOff>177800</xdr:colOff>
      <xdr:row>57</xdr:row>
      <xdr:rowOff>113144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05022"/>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159745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2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24681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2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25464</xdr:rowOff>
    </xdr:from>
    <xdr:to>
      <xdr:col>85</xdr:col>
      <xdr:colOff>177800</xdr:colOff>
      <xdr:row>56</xdr:row>
      <xdr:rowOff>127064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62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3891</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111265</xdr:rowOff>
    </xdr:from>
    <xdr:to>
      <xdr:col>81</xdr:col>
      <xdr:colOff>101600</xdr:colOff>
      <xdr:row>56</xdr:row>
      <xdr:rowOff>41415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54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32542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63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79890</xdr:rowOff>
    </xdr:from>
    <xdr:to>
      <xdr:col>76</xdr:col>
      <xdr:colOff>165100</xdr:colOff>
      <xdr:row>56</xdr:row>
      <xdr:rowOff>10040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5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1167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60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153022</xdr:rowOff>
    </xdr:from>
    <xdr:to>
      <xdr:col>72</xdr:col>
      <xdr:colOff>38100</xdr:colOff>
      <xdr:row>57</xdr:row>
      <xdr:rowOff>83172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5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74299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8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62344</xdr:rowOff>
    </xdr:from>
    <xdr:to>
      <xdr:col>67</xdr:col>
      <xdr:colOff>101600</xdr:colOff>
      <xdr:row>57</xdr:row>
      <xdr:rowOff>163944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155071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2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117983</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90933"/>
          <a:ext cx="1269" cy="129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64660</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0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117983</xdr:rowOff>
    </xdr:from>
    <xdr:to>
      <xdr:col>86</xdr:col>
      <xdr:colOff>25400</xdr:colOff>
      <xdr:row>71</xdr:row>
      <xdr:rowOff>117983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35097</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79647"/>
          <a:ext cx="8382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50494</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52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27617</xdr:rowOff>
    </xdr:from>
    <xdr:to>
      <xdr:col>85</xdr:col>
      <xdr:colOff>177800</xdr:colOff>
      <xdr:row>78</xdr:row>
      <xdr:rowOff>129217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44393</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8894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146602</xdr:rowOff>
    </xdr:from>
    <xdr:to>
      <xdr:col>81</xdr:col>
      <xdr:colOff>101600</xdr:colOff>
      <xdr:row>78</xdr:row>
      <xdr:rowOff>76752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93279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43935</xdr:rowOff>
    </xdr:from>
    <xdr:to>
      <xdr:col>76</xdr:col>
      <xdr:colOff>114300</xdr:colOff>
      <xdr:row>79</xdr:row>
      <xdr:rowOff>44393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8848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16681</xdr:rowOff>
    </xdr:from>
    <xdr:to>
      <xdr:col>76</xdr:col>
      <xdr:colOff>165100</xdr:colOff>
      <xdr:row>78</xdr:row>
      <xdr:rowOff>118281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134808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41917</xdr:rowOff>
    </xdr:from>
    <xdr:to>
      <xdr:col>71</xdr:col>
      <xdr:colOff>177800</xdr:colOff>
      <xdr:row>79</xdr:row>
      <xdr:rowOff>43935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86467"/>
          <a:ext cx="889000" cy="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17290</xdr:rowOff>
    </xdr:from>
    <xdr:to>
      <xdr:col>72</xdr:col>
      <xdr:colOff>38100</xdr:colOff>
      <xdr:row>78</xdr:row>
      <xdr:rowOff>118890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135417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52933</xdr:rowOff>
    </xdr:from>
    <xdr:to>
      <xdr:col>67</xdr:col>
      <xdr:colOff>101600</xdr:colOff>
      <xdr:row>78</xdr:row>
      <xdr:rowOff>154533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2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171060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20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155747</xdr:rowOff>
    </xdr:from>
    <xdr:to>
      <xdr:col>85</xdr:col>
      <xdr:colOff>177800</xdr:colOff>
      <xdr:row>79</xdr:row>
      <xdr:rowOff>85897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2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70674</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43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165043</xdr:rowOff>
    </xdr:from>
    <xdr:to>
      <xdr:col>76</xdr:col>
      <xdr:colOff>165100</xdr:colOff>
      <xdr:row>79</xdr:row>
      <xdr:rowOff>95193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86320</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30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164585</xdr:rowOff>
    </xdr:from>
    <xdr:to>
      <xdr:col>72</xdr:col>
      <xdr:colOff>38100</xdr:colOff>
      <xdr:row>79</xdr:row>
      <xdr:rowOff>94735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85862</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46333" y="13630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162567</xdr:rowOff>
    </xdr:from>
    <xdr:to>
      <xdr:col>67</xdr:col>
      <xdr:colOff>101600</xdr:colOff>
      <xdr:row>79</xdr:row>
      <xdr:rowOff>92717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83844</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628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125347</xdr:rowOff>
    </xdr:from>
    <xdr:to>
      <xdr:col>85</xdr:col>
      <xdr:colOff>126364</xdr:colOff>
      <xdr:row>98</xdr:row>
      <xdr:rowOff>135781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384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139608</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135781</xdr:rowOff>
    </xdr:from>
    <xdr:to>
      <xdr:col>86</xdr:col>
      <xdr:colOff>25400</xdr:colOff>
      <xdr:row>98</xdr:row>
      <xdr:rowOff>135781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3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72024</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1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125347</xdr:rowOff>
    </xdr:from>
    <xdr:to>
      <xdr:col>86</xdr:col>
      <xdr:colOff>25400</xdr:colOff>
      <xdr:row>89</xdr:row>
      <xdr:rowOff>125347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3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132761</xdr:rowOff>
    </xdr:from>
    <xdr:to>
      <xdr:col>85</xdr:col>
      <xdr:colOff>127000</xdr:colOff>
      <xdr:row>92</xdr:row>
      <xdr:rowOff>140255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5906161"/>
          <a:ext cx="8382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13231</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00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34804</xdr:rowOff>
    </xdr:from>
    <xdr:to>
      <xdr:col>85</xdr:col>
      <xdr:colOff>177800</xdr:colOff>
      <xdr:row>95</xdr:row>
      <xdr:rowOff>136404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140255</xdr:rowOff>
    </xdr:from>
    <xdr:to>
      <xdr:col>81</xdr:col>
      <xdr:colOff>50800</xdr:colOff>
      <xdr:row>92</xdr:row>
      <xdr:rowOff>169695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5913655"/>
          <a:ext cx="889000" cy="2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34705</xdr:rowOff>
    </xdr:from>
    <xdr:to>
      <xdr:col>81</xdr:col>
      <xdr:colOff>101600</xdr:colOff>
      <xdr:row>95</xdr:row>
      <xdr:rowOff>136305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127432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4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169695</xdr:rowOff>
    </xdr:from>
    <xdr:to>
      <xdr:col>76</xdr:col>
      <xdr:colOff>114300</xdr:colOff>
      <xdr:row>93</xdr:row>
      <xdr:rowOff>57894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5943095"/>
          <a:ext cx="889000" cy="5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164729</xdr:rowOff>
    </xdr:from>
    <xdr:to>
      <xdr:col>76</xdr:col>
      <xdr:colOff>165100</xdr:colOff>
      <xdr:row>96</xdr:row>
      <xdr:rowOff>94879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86006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57894</xdr:rowOff>
    </xdr:from>
    <xdr:to>
      <xdr:col>71</xdr:col>
      <xdr:colOff>177800</xdr:colOff>
      <xdr:row>93</xdr:row>
      <xdr:rowOff>69552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002744"/>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169613</xdr:rowOff>
    </xdr:from>
    <xdr:to>
      <xdr:col>72</xdr:col>
      <xdr:colOff>38100</xdr:colOff>
      <xdr:row>96</xdr:row>
      <xdr:rowOff>99763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90890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3632</xdr:rowOff>
    </xdr:from>
    <xdr:to>
      <xdr:col>67</xdr:col>
      <xdr:colOff>101600</xdr:colOff>
      <xdr:row>96</xdr:row>
      <xdr:rowOff>105232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6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96359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5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81961</xdr:rowOff>
    </xdr:from>
    <xdr:to>
      <xdr:col>85</xdr:col>
      <xdr:colOff>177800</xdr:colOff>
      <xdr:row>93</xdr:row>
      <xdr:rowOff>12111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585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104838</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570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89455</xdr:rowOff>
    </xdr:from>
    <xdr:to>
      <xdr:col>81</xdr:col>
      <xdr:colOff>101600</xdr:colOff>
      <xdr:row>93</xdr:row>
      <xdr:rowOff>19605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58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36132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563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118895</xdr:rowOff>
    </xdr:from>
    <xdr:to>
      <xdr:col>76</xdr:col>
      <xdr:colOff>165100</xdr:colOff>
      <xdr:row>93</xdr:row>
      <xdr:rowOff>49045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589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65572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566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7094</xdr:rowOff>
    </xdr:from>
    <xdr:to>
      <xdr:col>72</xdr:col>
      <xdr:colOff>38100</xdr:colOff>
      <xdr:row>93</xdr:row>
      <xdr:rowOff>108694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595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125221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572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18752</xdr:rowOff>
    </xdr:from>
    <xdr:to>
      <xdr:col>67</xdr:col>
      <xdr:colOff>101600</xdr:colOff>
      <xdr:row>93</xdr:row>
      <xdr:rowOff>120352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59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136879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573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18806"/>
          <a:ext cx="1269" cy="123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85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88094</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317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8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8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13814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5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43644</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58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民生費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249,150</a:t>
          </a:r>
          <a:r>
            <a:rPr kumimoji="1" lang="ja-JP" altLang="ja-JP" sz="1100">
              <a:solidFill>
                <a:schemeClr val="dk1"/>
              </a:solidFill>
              <a:effectLst/>
              <a:latin typeface="+mn-lt"/>
              <a:ea typeface="+mn-ea"/>
              <a:cs typeface="+mn-cs"/>
            </a:rPr>
            <a:t>円と前年度</a:t>
          </a:r>
          <a:r>
            <a:rPr kumimoji="1" lang="ja-JP" altLang="en-US" sz="1100">
              <a:solidFill>
                <a:schemeClr val="dk1"/>
              </a:solidFill>
              <a:effectLst/>
              <a:latin typeface="+mn-lt"/>
              <a:ea typeface="+mn-ea"/>
              <a:cs typeface="+mn-cs"/>
            </a:rPr>
            <a:t>に続いて高くなっているのは電力・ガス・食料品等価格高騰緊急支援給付金等の給金事業の実施によるもの</a:t>
          </a:r>
          <a:r>
            <a:rPr kumimoji="1" lang="ja-JP" altLang="ja-JP" sz="1100">
              <a:solidFill>
                <a:schemeClr val="dk1"/>
              </a:solidFill>
              <a:effectLst/>
              <a:latin typeface="+mn-lt"/>
              <a:ea typeface="+mn-ea"/>
              <a:cs typeface="+mn-cs"/>
            </a:rPr>
            <a:t>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消防費は金木中里消防署統合事業の建設工事が</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年度で終了したことにより、大幅に減少している。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公債費は過去の大型建設事業の償還により高止まりしている。</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年度は大雨災害による災害復旧費や大雪による除排雪費用の増加により、多額の財政調整基金からの取り崩しを行ったため、財政調整基金残高が減少し、実質単年度収支も赤字となっている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今後は、公債費が令和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年度まで増加すると見込んでいること等により、厳しい財政運営となることが予想される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引き続き事務事業の見直し等を徹底し、安定した財政運営を行っていくとともに、財政調整基金は最低水準の取崩しに努め、決算剰余金を中心とした積立により残高を増加させていく必要がある。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歳入確保、歳出抑制、経営改善等により、全会計において黒字決算を維持している。今後も全会計において黒字決算を維持できるよう努める。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元利償還金は高い水準で推移しているものの、普通交付税算入率の高い地方債を活用しているため、算入公債費等も高い水準を維持しており、実質公債費比率の分子は微減傾向にある。</a:t>
          </a:r>
          <a:endParaRPr lang="ja-JP" altLang="ja-JP" sz="1400">
            <a:effectLst/>
          </a:endParaRPr>
        </a:p>
        <a:p>
          <a:r>
            <a:rPr kumimoji="1" lang="ja-JP" altLang="ja-JP" sz="1100">
              <a:solidFill>
                <a:schemeClr val="dk1"/>
              </a:solidFill>
              <a:effectLst/>
              <a:latin typeface="+mn-lt"/>
              <a:ea typeface="+mn-ea"/>
              <a:cs typeface="+mn-cs"/>
            </a:rPr>
            <a:t>　引き続き、建設事業の抑制を図るなど、公債費負担を減少させるよう努める。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地方債の現在高については前年度から</a:t>
          </a:r>
          <a:r>
            <a:rPr kumimoji="1" lang="en-US" altLang="ja-JP" sz="1100">
              <a:solidFill>
                <a:schemeClr val="dk1"/>
              </a:solidFill>
              <a:effectLst/>
              <a:latin typeface="+mn-lt"/>
              <a:ea typeface="+mn-ea"/>
              <a:cs typeface="+mn-cs"/>
            </a:rPr>
            <a:t>3,092</a:t>
          </a:r>
          <a:r>
            <a:rPr kumimoji="1" lang="ja-JP" altLang="ja-JP" sz="1100">
              <a:solidFill>
                <a:schemeClr val="dk1"/>
              </a:solidFill>
              <a:effectLst/>
              <a:latin typeface="+mn-lt"/>
              <a:ea typeface="+mn-ea"/>
              <a:cs typeface="+mn-cs"/>
            </a:rPr>
            <a:t>百万円減少し、今後も減少していく見込みである。</a:t>
          </a:r>
          <a:endParaRPr lang="ja-JP" altLang="ja-JP" sz="1400">
            <a:effectLst/>
          </a:endParaRPr>
        </a:p>
        <a:p>
          <a:r>
            <a:rPr kumimoji="1" lang="ja-JP" altLang="ja-JP" sz="1100">
              <a:solidFill>
                <a:schemeClr val="dk1"/>
              </a:solidFill>
              <a:effectLst/>
              <a:latin typeface="+mn-lt"/>
              <a:ea typeface="+mn-ea"/>
              <a:cs typeface="+mn-cs"/>
            </a:rPr>
            <a:t>　交付税算入率の高い地方債を活用していることにより、基準財政需要額算入見込額も高い水準を維持しており、将来負担比率の分子については減少傾向となっている。</a:t>
          </a:r>
          <a:endParaRPr lang="ja-JP" altLang="ja-JP" sz="1400">
            <a:effectLst/>
          </a:endParaRPr>
        </a:p>
        <a:p>
          <a:r>
            <a:rPr kumimoji="1" lang="ja-JP" altLang="ja-JP" sz="1100">
              <a:solidFill>
                <a:schemeClr val="dk1"/>
              </a:solidFill>
              <a:effectLst/>
              <a:latin typeface="+mn-lt"/>
              <a:ea typeface="+mn-ea"/>
              <a:cs typeface="+mn-cs"/>
            </a:rPr>
            <a:t>　上述のとおり地方債の現在高は減少していく見込みであるため、引き続き、普通交付税算入率の高い地方債を活用するとともに、新規の建設事業を厳選し、財政の健全化に努める。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青森県五所川原市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大雨災害や大雪により財政調整基金の取り崩しが多くなったが、令和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年度の歳計剰余金が</a:t>
          </a:r>
          <a:r>
            <a:rPr kumimoji="1" lang="en-US" altLang="ja-JP" sz="1100">
              <a:solidFill>
                <a:schemeClr val="dk1"/>
              </a:solidFill>
              <a:effectLst/>
              <a:latin typeface="+mn-lt"/>
              <a:ea typeface="+mn-ea"/>
              <a:cs typeface="+mn-cs"/>
            </a:rPr>
            <a:t>1,929</a:t>
          </a:r>
          <a:r>
            <a:rPr kumimoji="1" lang="ja-JP" altLang="en-US" sz="1100">
              <a:solidFill>
                <a:schemeClr val="dk1"/>
              </a:solidFill>
              <a:effectLst/>
              <a:latin typeface="+mn-lt"/>
              <a:ea typeface="+mn-ea"/>
              <a:cs typeface="+mn-cs"/>
            </a:rPr>
            <a:t>百万円と例年より多額となり、それらを基金に積み立てしたため、</a:t>
          </a:r>
          <a:r>
            <a:rPr kumimoji="1" lang="ja-JP" altLang="ja-JP" sz="1100">
              <a:solidFill>
                <a:schemeClr val="dk1"/>
              </a:solidFill>
              <a:effectLst/>
              <a:latin typeface="+mn-lt"/>
              <a:ea typeface="+mn-ea"/>
              <a:cs typeface="+mn-cs"/>
            </a:rPr>
            <a:t>基金全体の残高としては</a:t>
          </a:r>
          <a:r>
            <a:rPr kumimoji="1" lang="en-US" altLang="ja-JP" sz="1100">
              <a:solidFill>
                <a:schemeClr val="dk1"/>
              </a:solidFill>
              <a:effectLst/>
              <a:latin typeface="+mn-lt"/>
              <a:ea typeface="+mn-ea"/>
              <a:cs typeface="+mn-cs"/>
            </a:rPr>
            <a:t>249</a:t>
          </a:r>
          <a:r>
            <a:rPr kumimoji="1" lang="ja-JP" altLang="ja-JP" sz="1100">
              <a:solidFill>
                <a:schemeClr val="dk1"/>
              </a:solidFill>
              <a:effectLst/>
              <a:latin typeface="+mn-lt"/>
              <a:ea typeface="+mn-ea"/>
              <a:cs typeface="+mn-cs"/>
            </a:rPr>
            <a:t>百万円の増額となった。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財政調整基金については、取崩を最低水準とし、中長期的には標準財政規模の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％程度を目途に積み立てることを最優先とする。併せて、他の基金も今後の財政需要に備えて積み立てていく。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・地域振興基金：地域住民の連帯の強化及び地域振興の推進</a:t>
          </a:r>
          <a:endParaRPr lang="ja-JP" altLang="ja-JP" sz="1400">
            <a:effectLst/>
          </a:endParaRPr>
        </a:p>
        <a:p>
          <a:r>
            <a:rPr kumimoji="1" lang="ja-JP" altLang="ja-JP" sz="1100">
              <a:solidFill>
                <a:schemeClr val="dk1"/>
              </a:solidFill>
              <a:effectLst/>
              <a:latin typeface="+mn-lt"/>
              <a:ea typeface="+mn-ea"/>
              <a:cs typeface="+mn-cs"/>
            </a:rPr>
            <a:t>・公共施設等整備基金：公共施設の整備</a:t>
          </a:r>
          <a:endParaRPr lang="ja-JP" altLang="ja-JP" sz="1400">
            <a:effectLst/>
          </a:endParaRPr>
        </a:p>
        <a:p>
          <a:r>
            <a:rPr kumimoji="1" lang="ja-JP" altLang="ja-JP" sz="1100">
              <a:solidFill>
                <a:schemeClr val="dk1"/>
              </a:solidFill>
              <a:effectLst/>
              <a:latin typeface="+mn-lt"/>
              <a:ea typeface="+mn-ea"/>
              <a:cs typeface="+mn-cs"/>
            </a:rPr>
            <a:t>・森林環境譲与税基金：森林の整備及びその促進</a:t>
          </a:r>
          <a:endParaRPr lang="ja-JP" altLang="ja-JP" sz="1400">
            <a:effectLst/>
          </a:endParaRPr>
        </a:p>
        <a:p>
          <a:r>
            <a:rPr lang="ja-JP" altLang="en-US" sz="1100" b="0" i="0">
              <a:solidFill>
                <a:schemeClr val="dk1"/>
              </a:solidFill>
              <a:effectLst/>
              <a:latin typeface="+mn-lt"/>
              <a:ea typeface="+mn-ea"/>
              <a:cs typeface="+mn-cs"/>
            </a:rPr>
            <a:t>・ふるさと基金：ふるさとを守り育てるために必要な各種施策の推進</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・地域振興基金：</a:t>
          </a:r>
          <a:r>
            <a:rPr kumimoji="1" lang="ja-JP" altLang="en-US" sz="1100">
              <a:solidFill>
                <a:schemeClr val="dk1"/>
              </a:solidFill>
              <a:effectLst/>
              <a:latin typeface="+mn-lt"/>
              <a:ea typeface="+mn-ea"/>
              <a:cs typeface="+mn-cs"/>
            </a:rPr>
            <a:t>ふるさと納税の寄附金でこれまで積み立てしていた分をふるさと基金へ移行させたため、残高は大幅に減となった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・公共施設等整備基金：</a:t>
          </a:r>
          <a:r>
            <a:rPr kumimoji="1" lang="ja-JP" altLang="en-US" sz="1100">
              <a:solidFill>
                <a:schemeClr val="dk1"/>
              </a:solidFill>
              <a:effectLst/>
              <a:latin typeface="+mn-lt"/>
              <a:ea typeface="+mn-ea"/>
              <a:cs typeface="+mn-cs"/>
            </a:rPr>
            <a:t>歳計剰余金の一部（</a:t>
          </a:r>
          <a:r>
            <a:rPr kumimoji="1" lang="en-US" altLang="ja-JP" sz="1100">
              <a:solidFill>
                <a:schemeClr val="dk1"/>
              </a:solidFill>
              <a:effectLst/>
              <a:latin typeface="+mn-lt"/>
              <a:ea typeface="+mn-ea"/>
              <a:cs typeface="+mn-cs"/>
            </a:rPr>
            <a:t>300</a:t>
          </a:r>
          <a:r>
            <a:rPr kumimoji="1" lang="ja-JP" altLang="en-US" sz="1100">
              <a:solidFill>
                <a:schemeClr val="dk1"/>
              </a:solidFill>
              <a:effectLst/>
              <a:latin typeface="+mn-lt"/>
              <a:ea typeface="+mn-ea"/>
              <a:cs typeface="+mn-cs"/>
            </a:rPr>
            <a:t>百万円）を積み立てたため、</a:t>
          </a:r>
          <a:r>
            <a:rPr kumimoji="1" lang="ja-JP" altLang="ja-JP" sz="1100">
              <a:solidFill>
                <a:schemeClr val="dk1"/>
              </a:solidFill>
              <a:effectLst/>
              <a:latin typeface="+mn-lt"/>
              <a:ea typeface="+mn-ea"/>
              <a:cs typeface="+mn-cs"/>
            </a:rPr>
            <a:t>基金残高は増加した。</a:t>
          </a:r>
          <a:endParaRPr lang="ja-JP" altLang="ja-JP" sz="1400">
            <a:effectLst/>
          </a:endParaRPr>
        </a:p>
        <a:p>
          <a:r>
            <a:rPr kumimoji="1" lang="ja-JP" altLang="ja-JP" sz="1100">
              <a:solidFill>
                <a:schemeClr val="dk1"/>
              </a:solidFill>
              <a:effectLst/>
              <a:latin typeface="+mn-lt"/>
              <a:ea typeface="+mn-ea"/>
              <a:cs typeface="+mn-cs"/>
            </a:rPr>
            <a:t>・森林環境譲与税基金：積立額</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百万円に対し、森林経営管理事業などへの充当により、取崩額</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百万円となり、基金残高は増加した。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ふるさと基金：これまで地域振興基金で管理していたふるさと納税及びその他寄附金を積み立てるため、新設した。</a:t>
          </a:r>
          <a:endParaRPr kumimoji="1" lang="en-US" altLang="ja-JP" sz="1100">
            <a:solidFill>
              <a:schemeClr val="dk1"/>
            </a:solidFill>
            <a:effectLst/>
            <a:latin typeface="+mn-lt"/>
            <a:ea typeface="+mn-ea"/>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・地域振興基金：</a:t>
          </a:r>
          <a:r>
            <a:rPr kumimoji="1" lang="ja-JP" altLang="en-US" sz="1100">
              <a:solidFill>
                <a:schemeClr val="dk1"/>
              </a:solidFill>
              <a:effectLst/>
              <a:latin typeface="+mn-lt"/>
              <a:ea typeface="+mn-ea"/>
              <a:cs typeface="+mn-cs"/>
            </a:rPr>
            <a:t>債券の運用益などを積み立てながら、地域振興に資する</a:t>
          </a:r>
          <a:r>
            <a:rPr kumimoji="1" lang="ja-JP" altLang="ja-JP" sz="1100">
              <a:solidFill>
                <a:schemeClr val="dk1"/>
              </a:solidFill>
              <a:effectLst/>
              <a:latin typeface="+mn-lt"/>
              <a:ea typeface="+mn-ea"/>
              <a:cs typeface="+mn-cs"/>
            </a:rPr>
            <a:t>経費に充当</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・公共施設等整備基金：</a:t>
          </a:r>
          <a:r>
            <a:rPr kumimoji="1" lang="ja-JP" altLang="en-US" sz="1100">
              <a:solidFill>
                <a:schemeClr val="dk1"/>
              </a:solidFill>
              <a:effectLst/>
              <a:latin typeface="+mn-lt"/>
              <a:ea typeface="+mn-ea"/>
              <a:cs typeface="+mn-cs"/>
            </a:rPr>
            <a:t>普通財産の売却等により積み立てながら、</a:t>
          </a:r>
          <a:r>
            <a:rPr kumimoji="1" lang="ja-JP" altLang="ja-JP" sz="1100">
              <a:solidFill>
                <a:schemeClr val="dk1"/>
              </a:solidFill>
              <a:effectLst/>
              <a:latin typeface="+mn-lt"/>
              <a:ea typeface="+mn-ea"/>
              <a:cs typeface="+mn-cs"/>
            </a:rPr>
            <a:t>公共施設等</a:t>
          </a:r>
          <a:r>
            <a:rPr kumimoji="1" lang="ja-JP" altLang="en-US" sz="1100">
              <a:solidFill>
                <a:schemeClr val="dk1"/>
              </a:solidFill>
              <a:effectLst/>
              <a:latin typeface="+mn-lt"/>
              <a:ea typeface="+mn-ea"/>
              <a:cs typeface="+mn-cs"/>
            </a:rPr>
            <a:t>の整備に充当する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・森林環境譲与税基金：森林の整備・促進のため</a:t>
          </a:r>
          <a:r>
            <a:rPr kumimoji="1" lang="ja-JP" altLang="en-US" sz="1100">
              <a:solidFill>
                <a:schemeClr val="dk1"/>
              </a:solidFill>
              <a:effectLst/>
              <a:latin typeface="+mn-lt"/>
              <a:ea typeface="+mn-ea"/>
              <a:cs typeface="+mn-cs"/>
            </a:rPr>
            <a:t>の経費に充当する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ふるさと</a:t>
          </a:r>
          <a:r>
            <a:rPr kumimoji="1" lang="ja-JP" altLang="ja-JP" sz="1100">
              <a:solidFill>
                <a:schemeClr val="dk1"/>
              </a:solidFill>
              <a:effectLst/>
              <a:latin typeface="+mn-lt"/>
              <a:ea typeface="+mn-ea"/>
              <a:cs typeface="+mn-cs"/>
            </a:rPr>
            <a:t>基金：ふるさと納税</a:t>
          </a:r>
          <a:r>
            <a:rPr kumimoji="1" lang="ja-JP" altLang="en-US" sz="1100">
              <a:solidFill>
                <a:schemeClr val="dk1"/>
              </a:solidFill>
              <a:effectLst/>
              <a:latin typeface="+mn-lt"/>
              <a:ea typeface="+mn-ea"/>
              <a:cs typeface="+mn-cs"/>
            </a:rPr>
            <a:t>及びその他寄附金</a:t>
          </a:r>
          <a:r>
            <a:rPr kumimoji="1" lang="ja-JP" altLang="ja-JP" sz="1100">
              <a:solidFill>
                <a:schemeClr val="dk1"/>
              </a:solidFill>
              <a:effectLst/>
              <a:latin typeface="+mn-lt"/>
              <a:ea typeface="+mn-ea"/>
              <a:cs typeface="+mn-cs"/>
            </a:rPr>
            <a:t>を原資とし</a:t>
          </a:r>
          <a:r>
            <a:rPr kumimoji="1" lang="ja-JP" altLang="en-US" sz="1100">
              <a:solidFill>
                <a:schemeClr val="dk1"/>
              </a:solidFill>
              <a:effectLst/>
              <a:latin typeface="+mn-lt"/>
              <a:ea typeface="+mn-ea"/>
              <a:cs typeface="+mn-cs"/>
            </a:rPr>
            <a:t>ているため</a:t>
          </a:r>
          <a:r>
            <a:rPr lang="ja-JP" altLang="ja-JP" sz="1100">
              <a:solidFill>
                <a:schemeClr val="dk1"/>
              </a:solidFill>
              <a:effectLst/>
              <a:latin typeface="+mn-lt"/>
              <a:ea typeface="+mn-ea"/>
              <a:cs typeface="+mn-cs"/>
            </a:rPr>
            <a:t>、寄付者の意向に沿った事業に対し、寄付額の範囲内で充当</a:t>
          </a:r>
          <a:r>
            <a:rPr lang="ja-JP" altLang="en-US" sz="1100">
              <a:solidFill>
                <a:schemeClr val="dk1"/>
              </a:solidFill>
              <a:effectLst/>
              <a:latin typeface="+mn-lt"/>
              <a:ea typeface="+mn-ea"/>
              <a:cs typeface="+mn-cs"/>
            </a:rPr>
            <a:t>する</a:t>
          </a:r>
          <a:r>
            <a:rPr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歳計剰余金のうち</a:t>
          </a:r>
          <a:r>
            <a:rPr kumimoji="1" lang="en-US" altLang="ja-JP" sz="1100">
              <a:solidFill>
                <a:schemeClr val="dk1"/>
              </a:solidFill>
              <a:effectLst/>
              <a:latin typeface="+mn-lt"/>
              <a:ea typeface="+mn-ea"/>
              <a:cs typeface="+mn-cs"/>
            </a:rPr>
            <a:t>1,300</a:t>
          </a:r>
          <a:r>
            <a:rPr kumimoji="1" lang="ja-JP" altLang="en-US" sz="1100">
              <a:solidFill>
                <a:schemeClr val="dk1"/>
              </a:solidFill>
              <a:effectLst/>
              <a:latin typeface="+mn-lt"/>
              <a:ea typeface="+mn-ea"/>
              <a:cs typeface="+mn-cs"/>
            </a:rPr>
            <a:t>百万円を積み立てしたが、大雨災害による災害復旧費や大雪による除排雪経費の財源不足に対応するため、</a:t>
          </a:r>
          <a:r>
            <a:rPr kumimoji="1" lang="en-US" altLang="ja-JP" sz="1100">
              <a:solidFill>
                <a:schemeClr val="dk1"/>
              </a:solidFill>
              <a:effectLst/>
              <a:latin typeface="+mn-lt"/>
              <a:ea typeface="+mn-ea"/>
              <a:cs typeface="+mn-cs"/>
            </a:rPr>
            <a:t>1,722</a:t>
          </a:r>
          <a:r>
            <a:rPr kumimoji="1" lang="ja-JP" altLang="en-US" sz="1100">
              <a:solidFill>
                <a:schemeClr val="dk1"/>
              </a:solidFill>
              <a:effectLst/>
              <a:latin typeface="+mn-lt"/>
              <a:ea typeface="+mn-ea"/>
              <a:cs typeface="+mn-cs"/>
            </a:rPr>
            <a:t>百万円の取り崩しを行ったため、</a:t>
          </a:r>
          <a:r>
            <a:rPr kumimoji="1" lang="ja-JP" altLang="ja-JP" sz="1100">
              <a:solidFill>
                <a:schemeClr val="dk1"/>
              </a:solidFill>
              <a:effectLst/>
              <a:latin typeface="+mn-lt"/>
              <a:ea typeface="+mn-ea"/>
              <a:cs typeface="+mn-cs"/>
            </a:rPr>
            <a:t>基金残高は前年度</a:t>
          </a:r>
          <a:r>
            <a:rPr kumimoji="1" lang="ja-JP" altLang="en-US" sz="1100">
              <a:solidFill>
                <a:schemeClr val="dk1"/>
              </a:solidFill>
              <a:effectLst/>
              <a:latin typeface="+mn-lt"/>
              <a:ea typeface="+mn-ea"/>
              <a:cs typeface="+mn-cs"/>
            </a:rPr>
            <a:t>と比べ</a:t>
          </a:r>
          <a:r>
            <a:rPr kumimoji="1" lang="en-US" altLang="ja-JP" sz="1100">
              <a:solidFill>
                <a:schemeClr val="dk1"/>
              </a:solidFill>
              <a:effectLst/>
              <a:latin typeface="+mn-lt"/>
              <a:ea typeface="+mn-ea"/>
              <a:cs typeface="+mn-cs"/>
            </a:rPr>
            <a:t>422</a:t>
          </a:r>
          <a:r>
            <a:rPr kumimoji="1" lang="ja-JP" altLang="en-US" sz="1100">
              <a:solidFill>
                <a:schemeClr val="dk1"/>
              </a:solidFill>
              <a:effectLst/>
              <a:latin typeface="+mn-lt"/>
              <a:ea typeface="+mn-ea"/>
              <a:cs typeface="+mn-cs"/>
            </a:rPr>
            <a:t>百万円の減</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取崩を最低水準とし、災害等への備えのため決算剰余金を中心とした積立により、中長期的には標準財政規模の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％程度を目途に残高を増加させていく。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歳計剰余金の一部（</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百万円）を積み立てたため、基金残高は増加した。</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基本的には財政調整基金残高</a:t>
          </a:r>
          <a:r>
            <a:rPr kumimoji="1" lang="ja-JP" altLang="en-US" sz="1100">
              <a:solidFill>
                <a:schemeClr val="dk1"/>
              </a:solidFill>
              <a:effectLst/>
              <a:latin typeface="+mn-lt"/>
              <a:ea typeface="+mn-ea"/>
              <a:cs typeface="+mn-cs"/>
            </a:rPr>
            <a:t>への積み立てを優先するが、歳計剰余金が多額となった場合には減債基金への積み立ても検討する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F7601B4-84AD-49BF-BBFB-216C6156CD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0F0E215-7D1E-4F41-9E0A-F9EAAA84D0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C6BC273-BDD5-47E1-8808-FE15BCDA7CC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C7B94B6-6AE5-41B8-B5A1-8121D5507D9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96734E2-168B-46ED-8FD5-2D55E0ED965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83D24F5-7077-43D9-9843-4D9FB25C8CC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9BB9ABB-4947-4ECB-AA60-C6EE86FFCA6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0F44A5F-CF57-407C-8229-3B4158EB350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43B74B0-5693-4F8E-A92A-65DFA3E2719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19F8587-66FD-407A-A952-458441831F3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651E5E4-59FA-4CDD-BCD7-A448DE0883F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2BE8F20-8D7A-4861-8705-7E848101A87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51,637
51,509
404.20
35,317,673
33,567,239
1,678,833
17,509,408
47,637,605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A364942-0E27-4972-9F1C-6613BA5922E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5A265B4-D616-4BBB-AA03-4EC533010FB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D2DE1D4-78F1-4698-B693-BD5419807A3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D8BC8EF-4618-44A0-A7DF-0392713B9DB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4FE2D68-9334-46B8-888D-181B25915C4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9AE05F9-0004-4977-B230-BE7ECCDA46C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8C1A359-590F-45A5-A1E5-A4FB80172BD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2027C1E-F293-4FD6-AF5D-63918369B07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BCCA510-7AE5-42AC-B57F-BEEC3F055CD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D93571C-565A-4766-8C19-C920A15192D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65CAE6B-2254-477C-BC44-CF4F47982A2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D9F3656-0B76-41DE-959A-B2ABCFFA6E2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2BCAD13-0AF3-474A-A2A2-3023E5B63BC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9A2410A-64AC-481F-BE9F-D5836681D62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A57DEDE-F379-4D60-A7A5-29A2ED1B55F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B293E95-CB71-40A9-9C59-10CACE69EC6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88D228C-33CD-44AE-AE1C-654F8816021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682BB54-AEEE-4C4F-9E31-5A95ECE09E9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45E93F7-0F1D-48B3-B41D-82C04FFE1C3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2B0FD0C-0C0E-4928-8911-33E2BF2968D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8DFE6F04-25ED-4084-89BF-8EF32309DDDC}"/>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401051C-69A6-44BC-BD1D-8B445B689A4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9E2779C-921A-4E60-B3F0-E0B7F7DB3D4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2D02D8B-2E44-4A3D-A70C-A302E50E588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96472AA-3E9D-4913-AC3A-F5D29C8942B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0D6C647-72DB-479E-9B2C-B1030262823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7AEA5A0-BB43-4C7E-A854-C8D05E3BFC5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D5E9D79-F4BA-45CB-966D-882C3039885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84A1D8A-2961-4FC6-A2A3-3FD21480EB1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4C33EF4-8E7F-48E0-B2FB-CB75E28A286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403558C-0723-4ED7-801B-9E1FD53813D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24CD22C-934F-4BC7-BC16-9176454C9DD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016F018-BFE3-4482-B19B-79D2B05060A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A82FBA7-FAFD-4CC6-A5CB-CED77C3AD05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5EE1A6B-5B20-4E92-9DCB-C76F8C1B507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経年により昨年度から</a:t>
          </a:r>
          <a:r>
            <a:rPr kumimoji="1" lang="en-US" altLang="ja-JP" sz="1100" baseline="0">
              <a:latin typeface="ＭＳ Ｐゴシック" panose="020B0600070205080204" pitchFamily="50" charset="-128"/>
              <a:ea typeface="ＭＳ Ｐゴシック" panose="020B0600070205080204" pitchFamily="50" charset="-128"/>
            </a:rPr>
            <a:t>1.7</a:t>
          </a:r>
          <a:r>
            <a:rPr kumimoji="1" lang="ja-JP" altLang="en-US" sz="1100" baseline="0">
              <a:latin typeface="ＭＳ Ｐゴシック" panose="020B0600070205080204" pitchFamily="50" charset="-128"/>
              <a:ea typeface="ＭＳ Ｐゴシック" panose="020B0600070205080204" pitchFamily="50" charset="-128"/>
            </a:rPr>
            <a:t>％増加しているものの、青森県平均及び全国平均よりも下回っている。要因としては、有形固定資産の割合が大きい本庁舎や金木庁舎、道路、橋りょう・トンネル、公営住宅などの有形固定資産減価償却率が低いことが考えられ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今後も経年により増加していくことが想定されるため、引き続き公共施設等総合管理計画に基づき、公共施設等の適正管理に努めていく。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F0E1246-A495-4631-9022-1112E8404F4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87F68EF-5706-4E27-BE5C-CA845D19DFA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79A77C4-5F1F-4E1D-91A6-E00184C7674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844C4FB4-A082-4FF6-A717-C5301EE20B9A}"/>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E408912-81DB-46DE-BC71-7078A0E17585}"/>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919C90F6-1B04-4531-A70B-59B7D2F684F7}"/>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4CBB4367-87DE-4F17-9241-C59EAF4E462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93A6992F-EB28-4043-862A-D94701D716B5}"/>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32573171-D060-4B62-9E95-02D4F72A2F45}"/>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E765AB43-C51A-4BB7-8A1E-2A892AD23ED8}"/>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EE70448A-1E34-4AEA-A5F4-0F823945785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6B0BE760-CE40-41A8-91AE-0A6BDC526BCA}"/>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E9A97370-02B7-40A0-A894-09F886D84B8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2ADF23AA-719C-4467-8950-9C86830B801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8B95C0BB-F91D-4FC9-ABD0-82BE20AE8F9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EF24350D-3A8D-4105-A657-BA2A808C691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3810</xdr:rowOff>
    </xdr:to>
    <xdr:cxnSp macro="">
      <xdr:nvCxnSpPr>
        <xdr:cNvPr id="65" name="直線コネクタ 64">
          <a:extLst>
            <a:ext uri="{FF2B5EF4-FFF2-40B4-BE49-F238E27FC236}">
              <a16:creationId xmlns:a16="http://schemas.microsoft.com/office/drawing/2014/main" id="{9DC8AD15-E150-4B81-8839-B7BA3EAFF699}"/>
            </a:ext>
          </a:extLst>
        </xdr:cNvPr>
        <xdr:cNvCxnSpPr/>
      </xdr:nvCxnSpPr>
      <xdr:spPr>
        <a:xfrm flipV="1">
          <a:off x="4760595" y="5528733"/>
          <a:ext cx="1270" cy="1075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7637</xdr:rowOff>
    </xdr:from>
    <xdr:ext cx="405111" cy="259045"/>
    <xdr:sp macro="" textlink="">
      <xdr:nvSpPr>
        <xdr:cNvPr id="66" name="有形固定資産減価償却率最小値テキスト">
          <a:extLst>
            <a:ext uri="{FF2B5EF4-FFF2-40B4-BE49-F238E27FC236}">
              <a16:creationId xmlns:a16="http://schemas.microsoft.com/office/drawing/2014/main" id="{CC88400B-C1AD-4278-9775-551AC7D89384}"/>
            </a:ext>
          </a:extLst>
        </xdr:cNvPr>
        <xdr:cNvSpPr txBox="1"/>
      </xdr:nvSpPr>
      <xdr:spPr>
        <a:xfrm>
          <a:off x="48133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3810</xdr:rowOff>
    </xdr:from>
    <xdr:to>
      <xdr:col>23</xdr:col>
      <xdr:colOff>174625</xdr:colOff>
      <xdr:row>34</xdr:row>
      <xdr:rowOff>3810</xdr:rowOff>
    </xdr:to>
    <xdr:cxnSp macro="">
      <xdr:nvCxnSpPr>
        <xdr:cNvPr id="67" name="直線コネクタ 66">
          <a:extLst>
            <a:ext uri="{FF2B5EF4-FFF2-40B4-BE49-F238E27FC236}">
              <a16:creationId xmlns:a16="http://schemas.microsoft.com/office/drawing/2014/main" id="{5D92E88B-3234-4172-B7B5-881FC8E47F2B}"/>
            </a:ext>
          </a:extLst>
        </xdr:cNvPr>
        <xdr:cNvCxnSpPr/>
      </xdr:nvCxnSpPr>
      <xdr:spPr>
        <a:xfrm>
          <a:off x="4673600" y="660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a:extLst>
            <a:ext uri="{FF2B5EF4-FFF2-40B4-BE49-F238E27FC236}">
              <a16:creationId xmlns:a16="http://schemas.microsoft.com/office/drawing/2014/main" id="{3F3120BF-53B4-4F12-B312-DE7924670BB1}"/>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a:extLst>
            <a:ext uri="{FF2B5EF4-FFF2-40B4-BE49-F238E27FC236}">
              <a16:creationId xmlns:a16="http://schemas.microsoft.com/office/drawing/2014/main" id="{6A845D02-DEFE-4E90-A6C3-72114650F54E}"/>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70" name="有形固定資産減価償却率平均値テキスト">
          <a:extLst>
            <a:ext uri="{FF2B5EF4-FFF2-40B4-BE49-F238E27FC236}">
              <a16:creationId xmlns:a16="http://schemas.microsoft.com/office/drawing/2014/main" id="{FCD5F7F6-110D-4747-83E0-2DE79ECCDE63}"/>
            </a:ext>
          </a:extLst>
        </xdr:cNvPr>
        <xdr:cNvSpPr txBox="1"/>
      </xdr:nvSpPr>
      <xdr:spPr>
        <a:xfrm>
          <a:off x="4813300" y="6086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a:extLst>
            <a:ext uri="{FF2B5EF4-FFF2-40B4-BE49-F238E27FC236}">
              <a16:creationId xmlns:a16="http://schemas.microsoft.com/office/drawing/2014/main" id="{3DC1A92A-7A12-4A00-BC90-25B5B96A002F}"/>
            </a:ext>
          </a:extLst>
        </xdr:cNvPr>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2" name="フローチャート: 判断 71">
          <a:extLst>
            <a:ext uri="{FF2B5EF4-FFF2-40B4-BE49-F238E27FC236}">
              <a16:creationId xmlns:a16="http://schemas.microsoft.com/office/drawing/2014/main" id="{0F27F446-2EED-4FD8-A551-763D462AC0E8}"/>
            </a:ext>
          </a:extLst>
        </xdr:cNvPr>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3" name="フローチャート: 判断 72">
          <a:extLst>
            <a:ext uri="{FF2B5EF4-FFF2-40B4-BE49-F238E27FC236}">
              <a16:creationId xmlns:a16="http://schemas.microsoft.com/office/drawing/2014/main" id="{441838F5-2E17-4C73-B739-97028651B963}"/>
            </a:ext>
          </a:extLst>
        </xdr:cNvPr>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a:extLst>
            <a:ext uri="{FF2B5EF4-FFF2-40B4-BE49-F238E27FC236}">
              <a16:creationId xmlns:a16="http://schemas.microsoft.com/office/drawing/2014/main" id="{9FB84153-B812-4A40-BFA3-BB26A1A2ECCD}"/>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3640C849-BECE-42D0-8883-5F2100B40FCE}"/>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ACB40C4-5CF0-4338-9E31-583FB59D523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B0DBACC-FCAF-4436-869B-41C92628A87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96493D0-E0A4-4E1F-98D1-BAF28D4A047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C87F277-D8BC-49A2-91B1-B2A817DA9CC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140FC16-9AF4-4861-B5BB-1AAAAC5AF73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84667</xdr:rowOff>
    </xdr:from>
    <xdr:to>
      <xdr:col>23</xdr:col>
      <xdr:colOff>136525</xdr:colOff>
      <xdr:row>31</xdr:row>
      <xdr:rowOff>14817</xdr:rowOff>
    </xdr:to>
    <xdr:sp macro="" textlink="">
      <xdr:nvSpPr>
        <xdr:cNvPr id="81" name="楕円 80">
          <a:extLst>
            <a:ext uri="{FF2B5EF4-FFF2-40B4-BE49-F238E27FC236}">
              <a16:creationId xmlns:a16="http://schemas.microsoft.com/office/drawing/2014/main" id="{BA92C2C2-964F-4BB8-9574-A8A96CC387AC}"/>
            </a:ext>
          </a:extLst>
        </xdr:cNvPr>
        <xdr:cNvSpPr/>
      </xdr:nvSpPr>
      <xdr:spPr>
        <a:xfrm>
          <a:off x="47117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107544</xdr:rowOff>
    </xdr:from>
    <xdr:ext cx="405111" cy="259045"/>
    <xdr:sp macro="" textlink="">
      <xdr:nvSpPr>
        <xdr:cNvPr id="82" name="有形固定資産減価償却率該当値テキスト">
          <a:extLst>
            <a:ext uri="{FF2B5EF4-FFF2-40B4-BE49-F238E27FC236}">
              <a16:creationId xmlns:a16="http://schemas.microsoft.com/office/drawing/2014/main" id="{F995BA80-4903-4015-811D-7A81CDF14981}"/>
            </a:ext>
          </a:extLst>
        </xdr:cNvPr>
        <xdr:cNvSpPr txBox="1"/>
      </xdr:nvSpPr>
      <xdr:spPr>
        <a:xfrm>
          <a:off x="4813300" y="5851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83" name="楕円 82">
          <a:extLst>
            <a:ext uri="{FF2B5EF4-FFF2-40B4-BE49-F238E27FC236}">
              <a16:creationId xmlns:a16="http://schemas.microsoft.com/office/drawing/2014/main" id="{F1B6F672-DA39-4945-B327-D484F9A1935A}"/>
            </a:ext>
          </a:extLst>
        </xdr:cNvPr>
        <xdr:cNvSpPr/>
      </xdr:nvSpPr>
      <xdr:spPr>
        <a:xfrm>
          <a:off x="4000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74295</xdr:rowOff>
    </xdr:from>
    <xdr:to>
      <xdr:col>23</xdr:col>
      <xdr:colOff>85725</xdr:colOff>
      <xdr:row>30</xdr:row>
      <xdr:rowOff>135467</xdr:rowOff>
    </xdr:to>
    <xdr:cxnSp macro="">
      <xdr:nvCxnSpPr>
        <xdr:cNvPr id="84" name="直線コネクタ 83">
          <a:extLst>
            <a:ext uri="{FF2B5EF4-FFF2-40B4-BE49-F238E27FC236}">
              <a16:creationId xmlns:a16="http://schemas.microsoft.com/office/drawing/2014/main" id="{AAD27617-49FC-4668-95B0-A79F72300CA8}"/>
            </a:ext>
          </a:extLst>
        </xdr:cNvPr>
        <xdr:cNvCxnSpPr/>
      </xdr:nvCxnSpPr>
      <xdr:spPr>
        <a:xfrm>
          <a:off x="4051300" y="5989320"/>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148167</xdr:rowOff>
    </xdr:from>
    <xdr:to>
      <xdr:col>15</xdr:col>
      <xdr:colOff>187325</xdr:colOff>
      <xdr:row>30</xdr:row>
      <xdr:rowOff>78317</xdr:rowOff>
    </xdr:to>
    <xdr:sp macro="" textlink="">
      <xdr:nvSpPr>
        <xdr:cNvPr id="85" name="楕円 84">
          <a:extLst>
            <a:ext uri="{FF2B5EF4-FFF2-40B4-BE49-F238E27FC236}">
              <a16:creationId xmlns:a16="http://schemas.microsoft.com/office/drawing/2014/main" id="{9A8630D0-9B2A-4C93-A403-8431A13A70B1}"/>
            </a:ext>
          </a:extLst>
        </xdr:cNvPr>
        <xdr:cNvSpPr/>
      </xdr:nvSpPr>
      <xdr:spPr>
        <a:xfrm>
          <a:off x="3238500" y="58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27517</xdr:rowOff>
    </xdr:from>
    <xdr:to>
      <xdr:col>19</xdr:col>
      <xdr:colOff>136525</xdr:colOff>
      <xdr:row>30</xdr:row>
      <xdr:rowOff>74295</xdr:rowOff>
    </xdr:to>
    <xdr:cxnSp macro="">
      <xdr:nvCxnSpPr>
        <xdr:cNvPr id="86" name="直線コネクタ 85">
          <a:extLst>
            <a:ext uri="{FF2B5EF4-FFF2-40B4-BE49-F238E27FC236}">
              <a16:creationId xmlns:a16="http://schemas.microsoft.com/office/drawing/2014/main" id="{71054BD8-F493-40C6-AC0B-85D53C8C9D96}"/>
            </a:ext>
          </a:extLst>
        </xdr:cNvPr>
        <xdr:cNvCxnSpPr/>
      </xdr:nvCxnSpPr>
      <xdr:spPr>
        <a:xfrm>
          <a:off x="3289300" y="594254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12700</xdr:rowOff>
    </xdr:from>
    <xdr:to>
      <xdr:col>11</xdr:col>
      <xdr:colOff>187325</xdr:colOff>
      <xdr:row>30</xdr:row>
      <xdr:rowOff>114300</xdr:rowOff>
    </xdr:to>
    <xdr:sp macro="" textlink="">
      <xdr:nvSpPr>
        <xdr:cNvPr id="87" name="楕円 86">
          <a:extLst>
            <a:ext uri="{FF2B5EF4-FFF2-40B4-BE49-F238E27FC236}">
              <a16:creationId xmlns:a16="http://schemas.microsoft.com/office/drawing/2014/main" id="{30250FA7-F035-45B5-8698-090AF857AA5D}"/>
            </a:ext>
          </a:extLst>
        </xdr:cNvPr>
        <xdr:cNvSpPr/>
      </xdr:nvSpPr>
      <xdr:spPr>
        <a:xfrm>
          <a:off x="2476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27517</xdr:rowOff>
    </xdr:from>
    <xdr:to>
      <xdr:col>15</xdr:col>
      <xdr:colOff>136525</xdr:colOff>
      <xdr:row>30</xdr:row>
      <xdr:rowOff>63500</xdr:rowOff>
    </xdr:to>
    <xdr:cxnSp macro="">
      <xdr:nvCxnSpPr>
        <xdr:cNvPr id="88" name="直線コネクタ 87">
          <a:extLst>
            <a:ext uri="{FF2B5EF4-FFF2-40B4-BE49-F238E27FC236}">
              <a16:creationId xmlns:a16="http://schemas.microsoft.com/office/drawing/2014/main" id="{27FA2B0C-B81E-4676-B51E-E99839BCE61A}"/>
            </a:ext>
          </a:extLst>
        </xdr:cNvPr>
        <xdr:cNvCxnSpPr/>
      </xdr:nvCxnSpPr>
      <xdr:spPr>
        <a:xfrm flipV="1">
          <a:off x="2527300" y="5942542"/>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119380</xdr:rowOff>
    </xdr:from>
    <xdr:to>
      <xdr:col>7</xdr:col>
      <xdr:colOff>187325</xdr:colOff>
      <xdr:row>30</xdr:row>
      <xdr:rowOff>49530</xdr:rowOff>
    </xdr:to>
    <xdr:sp macro="" textlink="">
      <xdr:nvSpPr>
        <xdr:cNvPr id="89" name="楕円 88">
          <a:extLst>
            <a:ext uri="{FF2B5EF4-FFF2-40B4-BE49-F238E27FC236}">
              <a16:creationId xmlns:a16="http://schemas.microsoft.com/office/drawing/2014/main" id="{8D7D1F7D-53A9-43D1-80E5-2BE07DFB4EFD}"/>
            </a:ext>
          </a:extLst>
        </xdr:cNvPr>
        <xdr:cNvSpPr/>
      </xdr:nvSpPr>
      <xdr:spPr>
        <a:xfrm>
          <a:off x="1714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170180</xdr:rowOff>
    </xdr:from>
    <xdr:to>
      <xdr:col>11</xdr:col>
      <xdr:colOff>136525</xdr:colOff>
      <xdr:row>30</xdr:row>
      <xdr:rowOff>63500</xdr:rowOff>
    </xdr:to>
    <xdr:cxnSp macro="">
      <xdr:nvCxnSpPr>
        <xdr:cNvPr id="90" name="直線コネクタ 89">
          <a:extLst>
            <a:ext uri="{FF2B5EF4-FFF2-40B4-BE49-F238E27FC236}">
              <a16:creationId xmlns:a16="http://schemas.microsoft.com/office/drawing/2014/main" id="{8656A1D1-835D-4679-8D97-90CBDCDF9FEF}"/>
            </a:ext>
          </a:extLst>
        </xdr:cNvPr>
        <xdr:cNvCxnSpPr/>
      </xdr:nvCxnSpPr>
      <xdr:spPr>
        <a:xfrm>
          <a:off x="1765300" y="591375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91" name="n_1aveValue有形固定資産減価償却率">
          <a:extLst>
            <a:ext uri="{FF2B5EF4-FFF2-40B4-BE49-F238E27FC236}">
              <a16:creationId xmlns:a16="http://schemas.microsoft.com/office/drawing/2014/main" id="{57AB2D37-8BDF-479A-96AA-48DC4B76278E}"/>
            </a:ext>
          </a:extLst>
        </xdr:cNvPr>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92" name="n_2aveValue有形固定資産減価償却率">
          <a:extLst>
            <a:ext uri="{FF2B5EF4-FFF2-40B4-BE49-F238E27FC236}">
              <a16:creationId xmlns:a16="http://schemas.microsoft.com/office/drawing/2014/main" id="{C5942C99-ED04-4433-87A6-162659F20A5F}"/>
            </a:ext>
          </a:extLst>
        </xdr:cNvPr>
        <xdr:cNvSpPr txBox="1"/>
      </xdr:nvSpPr>
      <xdr:spPr>
        <a:xfrm>
          <a:off x="30867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3" name="n_3aveValue有形固定資産減価償却率">
          <a:extLst>
            <a:ext uri="{FF2B5EF4-FFF2-40B4-BE49-F238E27FC236}">
              <a16:creationId xmlns:a16="http://schemas.microsoft.com/office/drawing/2014/main" id="{1FC23D3D-9763-436F-9046-A065E24BD028}"/>
            </a:ext>
          </a:extLst>
        </xdr:cNvPr>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4" name="n_4aveValue有形固定資産減価償却率">
          <a:extLst>
            <a:ext uri="{FF2B5EF4-FFF2-40B4-BE49-F238E27FC236}">
              <a16:creationId xmlns:a16="http://schemas.microsoft.com/office/drawing/2014/main" id="{89396388-1276-4981-A921-7DC548845780}"/>
            </a:ext>
          </a:extLst>
        </xdr:cNvPr>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141622</xdr:rowOff>
    </xdr:from>
    <xdr:ext cx="405111" cy="259045"/>
    <xdr:sp macro="" textlink="">
      <xdr:nvSpPr>
        <xdr:cNvPr id="95" name="n_1mainValue有形固定資産減価償却率">
          <a:extLst>
            <a:ext uri="{FF2B5EF4-FFF2-40B4-BE49-F238E27FC236}">
              <a16:creationId xmlns:a16="http://schemas.microsoft.com/office/drawing/2014/main" id="{09C696E5-FC93-48E4-9B03-D0EC77B6273A}"/>
            </a:ext>
          </a:extLst>
        </xdr:cNvPr>
        <xdr:cNvSpPr txBox="1"/>
      </xdr:nvSpPr>
      <xdr:spPr>
        <a:xfrm>
          <a:off x="38360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94844</xdr:rowOff>
    </xdr:from>
    <xdr:ext cx="405111" cy="259045"/>
    <xdr:sp macro="" textlink="">
      <xdr:nvSpPr>
        <xdr:cNvPr id="96" name="n_2mainValue有形固定資産減価償却率">
          <a:extLst>
            <a:ext uri="{FF2B5EF4-FFF2-40B4-BE49-F238E27FC236}">
              <a16:creationId xmlns:a16="http://schemas.microsoft.com/office/drawing/2014/main" id="{706052B5-9617-49B2-84AF-7DBEC9DC40A3}"/>
            </a:ext>
          </a:extLst>
        </xdr:cNvPr>
        <xdr:cNvSpPr txBox="1"/>
      </xdr:nvSpPr>
      <xdr:spPr>
        <a:xfrm>
          <a:off x="3086744" y="566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7" name="n_3mainValue有形固定資産減価償却率">
          <a:extLst>
            <a:ext uri="{FF2B5EF4-FFF2-40B4-BE49-F238E27FC236}">
              <a16:creationId xmlns:a16="http://schemas.microsoft.com/office/drawing/2014/main" id="{13135738-A317-497F-BE69-E655612DDD18}"/>
            </a:ext>
          </a:extLst>
        </xdr:cNvPr>
        <xdr:cNvSpPr txBox="1"/>
      </xdr:nvSpPr>
      <xdr:spPr>
        <a:xfrm>
          <a:off x="2324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66057</xdr:rowOff>
    </xdr:from>
    <xdr:ext cx="405111" cy="259045"/>
    <xdr:sp macro="" textlink="">
      <xdr:nvSpPr>
        <xdr:cNvPr id="98" name="n_4mainValue有形固定資産減価償却率">
          <a:extLst>
            <a:ext uri="{FF2B5EF4-FFF2-40B4-BE49-F238E27FC236}">
              <a16:creationId xmlns:a16="http://schemas.microsoft.com/office/drawing/2014/main" id="{B55235F4-AB0E-4A22-A38A-02A2FF457432}"/>
            </a:ext>
          </a:extLst>
        </xdr:cNvPr>
        <xdr:cNvSpPr txBox="1"/>
      </xdr:nvSpPr>
      <xdr:spPr>
        <a:xfrm>
          <a:off x="15627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88785E5A-E46E-4698-89A6-63A8D4A31A2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6ABF6094-AEE2-41FE-839B-0812662E996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551E88D0-573E-4256-8212-CC7A127E2F8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[ 994.4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372920FD-D9DA-475D-BC95-566ED24AD0F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C9B5DD2F-7FFE-4D06-BF04-94DDD5D56FC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82388D4E-8982-4B9B-981F-6513EBBC5F5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A55BB3CD-F8FD-4F66-8B9A-E215C1A13E0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C87B517C-ECF3-401B-91FA-9932C96EC25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B3200A04-CEF3-4224-8023-CF1844C974D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BC2DF971-D840-48BD-9E03-B4512898B64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78E2C10E-6F54-4732-B733-446AB6C5DCE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451D961E-D680-4F2E-95EF-145180C8186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FA6321E6-43C0-49C8-BF80-F016DD11860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年度にかけて実施された本庁舎建設事業や平成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かけて実施された一般廃棄物最終処分場整備事業及び金木庁舎整備事業などの大型建設事業の起債が終了したことで債務償還比率は近年減少傾向にあったが、前年度と比較すると、臨時財政対策債発行可能額が減少したことで</a:t>
          </a:r>
          <a:r>
            <a:rPr kumimoji="1" lang="en-US" altLang="ja-JP" sz="1100">
              <a:latin typeface="ＭＳ Ｐゴシック" panose="020B0600070205080204" pitchFamily="50" charset="-128"/>
              <a:ea typeface="ＭＳ Ｐゴシック" panose="020B0600070205080204" pitchFamily="50" charset="-128"/>
            </a:rPr>
            <a:t>64.9</a:t>
          </a:r>
          <a:r>
            <a:rPr kumimoji="1" lang="ja-JP" altLang="en-US" sz="1100">
              <a:latin typeface="ＭＳ Ｐゴシック" panose="020B0600070205080204" pitchFamily="50" charset="-128"/>
              <a:ea typeface="ＭＳ Ｐゴシック" panose="020B0600070205080204" pitchFamily="50" charset="-128"/>
            </a:rPr>
            <a:t>％増加している。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類似団体と比較すると地方債残高が依然として高い水準にあるため、債務償還比率も著しく高くなっている。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今後も継続して行財政改革を行い、不要な支出の削減等に努めるとともに、地方債の発行を抑制し、財政状況の改善に努めていく。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A601378A-0B2F-4C07-BBAB-7CE06FA420A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EC72185-FF86-4C7C-B492-7707A956FAA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7DF610F4-C5A6-4271-9A5C-69601B38ABA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71A10D75-BA83-4A49-B4B7-7A55D9138D7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9042BE30-E518-4C67-8A7D-C47968121102}"/>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228252E9-2EAD-47AF-9553-DAD3E35C002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F1DC19AA-2C3A-48FB-8D30-CDEB05FA632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D8E2F110-A18F-4939-A45E-E367D1A33E8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616E702F-4BED-4153-BA46-35B4A2B7E25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5DD2B592-7CB6-4C1F-BD51-932F61572A1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50BBB1A4-E689-4743-A439-CB3D643B7D1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F5459078-0FA1-4B2B-BF5E-F55099FFBEC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7556A2D-7DC3-4E29-BC7B-DEA3375861B2}"/>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3E645E83-5B34-4BD9-BB6D-508DAE917D2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4946F2A8-6E9B-417F-8E90-283515D2786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137717</xdr:rowOff>
    </xdr:to>
    <xdr:cxnSp macro="">
      <xdr:nvCxnSpPr>
        <xdr:cNvPr id="127" name="直線コネクタ 126">
          <a:extLst>
            <a:ext uri="{FF2B5EF4-FFF2-40B4-BE49-F238E27FC236}">
              <a16:creationId xmlns:a16="http://schemas.microsoft.com/office/drawing/2014/main" id="{D913FD43-F0D4-4626-AE83-AEFDFA6B16E1}"/>
            </a:ext>
          </a:extLst>
        </xdr:cNvPr>
        <xdr:cNvCxnSpPr/>
      </xdr:nvCxnSpPr>
      <xdr:spPr>
        <a:xfrm flipV="1">
          <a:off x="14793595" y="5312833"/>
          <a:ext cx="1269" cy="12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141544</xdr:rowOff>
    </xdr:from>
    <xdr:ext cx="560923" cy="259045"/>
    <xdr:sp macro="" textlink="">
      <xdr:nvSpPr>
        <xdr:cNvPr id="128" name="債務償還比率最小値テキスト">
          <a:extLst>
            <a:ext uri="{FF2B5EF4-FFF2-40B4-BE49-F238E27FC236}">
              <a16:creationId xmlns:a16="http://schemas.microsoft.com/office/drawing/2014/main" id="{DB6AFCE9-A8DD-445A-827D-9833FFE044BD}"/>
            </a:ext>
          </a:extLst>
        </xdr:cNvPr>
        <xdr:cNvSpPr txBox="1"/>
      </xdr:nvSpPr>
      <xdr:spPr>
        <a:xfrm>
          <a:off x="14846300" y="6570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137717</xdr:rowOff>
    </xdr:from>
    <xdr:to>
      <xdr:col>76</xdr:col>
      <xdr:colOff>111125</xdr:colOff>
      <xdr:row>33</xdr:row>
      <xdr:rowOff>137717</xdr:rowOff>
    </xdr:to>
    <xdr:cxnSp macro="">
      <xdr:nvCxnSpPr>
        <xdr:cNvPr id="129" name="直線コネクタ 128">
          <a:extLst>
            <a:ext uri="{FF2B5EF4-FFF2-40B4-BE49-F238E27FC236}">
              <a16:creationId xmlns:a16="http://schemas.microsoft.com/office/drawing/2014/main" id="{FA24AF30-ACDF-4CC2-9F2C-147A3D194929}"/>
            </a:ext>
          </a:extLst>
        </xdr:cNvPr>
        <xdr:cNvCxnSpPr/>
      </xdr:nvCxnSpPr>
      <xdr:spPr>
        <a:xfrm>
          <a:off x="14706600" y="656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D506467B-0217-4519-9CEF-2F31644E953B}"/>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A0812802-EEA9-4915-A111-51FAB6A4BE3F}"/>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8829</xdr:rowOff>
    </xdr:from>
    <xdr:ext cx="469744" cy="259045"/>
    <xdr:sp macro="" textlink="">
      <xdr:nvSpPr>
        <xdr:cNvPr id="132" name="債務償還比率平均値テキスト">
          <a:extLst>
            <a:ext uri="{FF2B5EF4-FFF2-40B4-BE49-F238E27FC236}">
              <a16:creationId xmlns:a16="http://schemas.microsoft.com/office/drawing/2014/main" id="{BB90B020-8E38-454B-A9E5-C6D1E56A9D9A}"/>
            </a:ext>
          </a:extLst>
        </xdr:cNvPr>
        <xdr:cNvSpPr txBox="1"/>
      </xdr:nvSpPr>
      <xdr:spPr>
        <a:xfrm>
          <a:off x="14846300" y="5752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157402</xdr:rowOff>
    </xdr:from>
    <xdr:to>
      <xdr:col>76</xdr:col>
      <xdr:colOff>73025</xdr:colOff>
      <xdr:row>30</xdr:row>
      <xdr:rowOff>87552</xdr:rowOff>
    </xdr:to>
    <xdr:sp macro="" textlink="">
      <xdr:nvSpPr>
        <xdr:cNvPr id="133" name="フローチャート: 判断 132">
          <a:extLst>
            <a:ext uri="{FF2B5EF4-FFF2-40B4-BE49-F238E27FC236}">
              <a16:creationId xmlns:a16="http://schemas.microsoft.com/office/drawing/2014/main" id="{6D290731-4F20-4341-A618-EA40BC99EBCA}"/>
            </a:ext>
          </a:extLst>
        </xdr:cNvPr>
        <xdr:cNvSpPr/>
      </xdr:nvSpPr>
      <xdr:spPr>
        <a:xfrm>
          <a:off x="14744700" y="590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155003</xdr:rowOff>
    </xdr:from>
    <xdr:to>
      <xdr:col>72</xdr:col>
      <xdr:colOff>123825</xdr:colOff>
      <xdr:row>30</xdr:row>
      <xdr:rowOff>85153</xdr:rowOff>
    </xdr:to>
    <xdr:sp macro="" textlink="">
      <xdr:nvSpPr>
        <xdr:cNvPr id="134" name="フローチャート: 判断 133">
          <a:extLst>
            <a:ext uri="{FF2B5EF4-FFF2-40B4-BE49-F238E27FC236}">
              <a16:creationId xmlns:a16="http://schemas.microsoft.com/office/drawing/2014/main" id="{F5570710-5155-4F01-B949-8C861258B501}"/>
            </a:ext>
          </a:extLst>
        </xdr:cNvPr>
        <xdr:cNvSpPr/>
      </xdr:nvSpPr>
      <xdr:spPr>
        <a:xfrm>
          <a:off x="14033500" y="589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35" name="フローチャート: 判断 134">
          <a:extLst>
            <a:ext uri="{FF2B5EF4-FFF2-40B4-BE49-F238E27FC236}">
              <a16:creationId xmlns:a16="http://schemas.microsoft.com/office/drawing/2014/main" id="{4A112086-8E70-473C-B3AE-724408EED836}"/>
            </a:ext>
          </a:extLst>
        </xdr:cNvPr>
        <xdr:cNvSpPr/>
      </xdr:nvSpPr>
      <xdr:spPr>
        <a:xfrm>
          <a:off x="13271500" y="603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36" name="フローチャート: 判断 135">
          <a:extLst>
            <a:ext uri="{FF2B5EF4-FFF2-40B4-BE49-F238E27FC236}">
              <a16:creationId xmlns:a16="http://schemas.microsoft.com/office/drawing/2014/main" id="{B017BC90-A837-427B-B838-5CE2FCB22B32}"/>
            </a:ext>
          </a:extLst>
        </xdr:cNvPr>
        <xdr:cNvSpPr/>
      </xdr:nvSpPr>
      <xdr:spPr>
        <a:xfrm>
          <a:off x="12509500" y="60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a:extLst>
            <a:ext uri="{FF2B5EF4-FFF2-40B4-BE49-F238E27FC236}">
              <a16:creationId xmlns:a16="http://schemas.microsoft.com/office/drawing/2014/main" id="{85B696AD-E4FB-49F6-93E8-4D4913E2D11F}"/>
            </a:ext>
          </a:extLst>
        </xdr:cNvPr>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49A9A39-A818-45DC-AD37-A2D2686954C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7433C3B-4237-4B5D-B216-B19BCA133DD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BE94F2C-209C-49AD-AF6A-8CFA63FE32C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B9FA907-D99C-4F12-8807-29B366C2198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D98E6A2-5165-4F42-B831-8A2B90A763C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25386</xdr:rowOff>
    </xdr:from>
    <xdr:to>
      <xdr:col>76</xdr:col>
      <xdr:colOff>73025</xdr:colOff>
      <xdr:row>33</xdr:row>
      <xdr:rowOff>126986</xdr:rowOff>
    </xdr:to>
    <xdr:sp macro="" textlink="">
      <xdr:nvSpPr>
        <xdr:cNvPr id="143" name="楕円 142">
          <a:extLst>
            <a:ext uri="{FF2B5EF4-FFF2-40B4-BE49-F238E27FC236}">
              <a16:creationId xmlns:a16="http://schemas.microsoft.com/office/drawing/2014/main" id="{E995C07A-AF60-4F30-BE02-2D69E49348AA}"/>
            </a:ext>
          </a:extLst>
        </xdr:cNvPr>
        <xdr:cNvSpPr/>
      </xdr:nvSpPr>
      <xdr:spPr>
        <a:xfrm>
          <a:off x="14744700" y="64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111763</xdr:rowOff>
    </xdr:from>
    <xdr:ext cx="469744" cy="259045"/>
    <xdr:sp macro="" textlink="">
      <xdr:nvSpPr>
        <xdr:cNvPr id="144" name="債務償還比率該当値テキスト">
          <a:extLst>
            <a:ext uri="{FF2B5EF4-FFF2-40B4-BE49-F238E27FC236}">
              <a16:creationId xmlns:a16="http://schemas.microsoft.com/office/drawing/2014/main" id="{0FB4C2F4-E928-4D24-8081-F4ED201D002D}"/>
            </a:ext>
          </a:extLst>
        </xdr:cNvPr>
        <xdr:cNvSpPr txBox="1"/>
      </xdr:nvSpPr>
      <xdr:spPr>
        <a:xfrm>
          <a:off x="14846300" y="636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118992</xdr:rowOff>
    </xdr:from>
    <xdr:to>
      <xdr:col>72</xdr:col>
      <xdr:colOff>123825</xdr:colOff>
      <xdr:row>33</xdr:row>
      <xdr:rowOff>49142</xdr:rowOff>
    </xdr:to>
    <xdr:sp macro="" textlink="">
      <xdr:nvSpPr>
        <xdr:cNvPr id="145" name="楕円 144">
          <a:extLst>
            <a:ext uri="{FF2B5EF4-FFF2-40B4-BE49-F238E27FC236}">
              <a16:creationId xmlns:a16="http://schemas.microsoft.com/office/drawing/2014/main" id="{98C2D87B-4C17-445A-892C-90616FC3E102}"/>
            </a:ext>
          </a:extLst>
        </xdr:cNvPr>
        <xdr:cNvSpPr/>
      </xdr:nvSpPr>
      <xdr:spPr>
        <a:xfrm>
          <a:off x="14033500" y="637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169792</xdr:rowOff>
    </xdr:from>
    <xdr:to>
      <xdr:col>76</xdr:col>
      <xdr:colOff>22225</xdr:colOff>
      <xdr:row>33</xdr:row>
      <xdr:rowOff>76186</xdr:rowOff>
    </xdr:to>
    <xdr:cxnSp macro="">
      <xdr:nvCxnSpPr>
        <xdr:cNvPr id="146" name="直線コネクタ 145">
          <a:extLst>
            <a:ext uri="{FF2B5EF4-FFF2-40B4-BE49-F238E27FC236}">
              <a16:creationId xmlns:a16="http://schemas.microsoft.com/office/drawing/2014/main" id="{86332B9A-E87E-4E7F-8339-B258F754FD71}"/>
            </a:ext>
          </a:extLst>
        </xdr:cNvPr>
        <xdr:cNvCxnSpPr/>
      </xdr:nvCxnSpPr>
      <xdr:spPr>
        <a:xfrm>
          <a:off x="14084300" y="6427717"/>
          <a:ext cx="711200" cy="7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15022</xdr:rowOff>
    </xdr:from>
    <xdr:to>
      <xdr:col>68</xdr:col>
      <xdr:colOff>123825</xdr:colOff>
      <xdr:row>34</xdr:row>
      <xdr:rowOff>116622</xdr:rowOff>
    </xdr:to>
    <xdr:sp macro="" textlink="">
      <xdr:nvSpPr>
        <xdr:cNvPr id="147" name="楕円 146">
          <a:extLst>
            <a:ext uri="{FF2B5EF4-FFF2-40B4-BE49-F238E27FC236}">
              <a16:creationId xmlns:a16="http://schemas.microsoft.com/office/drawing/2014/main" id="{D14684A7-AA25-4F59-B361-5D54E3FCD8A9}"/>
            </a:ext>
          </a:extLst>
        </xdr:cNvPr>
        <xdr:cNvSpPr/>
      </xdr:nvSpPr>
      <xdr:spPr>
        <a:xfrm>
          <a:off x="13271500" y="661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169792</xdr:rowOff>
    </xdr:from>
    <xdr:to>
      <xdr:col>72</xdr:col>
      <xdr:colOff>73025</xdr:colOff>
      <xdr:row>34</xdr:row>
      <xdr:rowOff>65822</xdr:rowOff>
    </xdr:to>
    <xdr:cxnSp macro="">
      <xdr:nvCxnSpPr>
        <xdr:cNvPr id="148" name="直線コネクタ 147">
          <a:extLst>
            <a:ext uri="{FF2B5EF4-FFF2-40B4-BE49-F238E27FC236}">
              <a16:creationId xmlns:a16="http://schemas.microsoft.com/office/drawing/2014/main" id="{F2CBFCA2-C6AF-45D2-A56F-18258E8DB119}"/>
            </a:ext>
          </a:extLst>
        </xdr:cNvPr>
        <xdr:cNvCxnSpPr/>
      </xdr:nvCxnSpPr>
      <xdr:spPr>
        <a:xfrm flipV="1">
          <a:off x="13322300" y="6427717"/>
          <a:ext cx="762000" cy="23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142762</xdr:rowOff>
    </xdr:from>
    <xdr:to>
      <xdr:col>64</xdr:col>
      <xdr:colOff>123825</xdr:colOff>
      <xdr:row>35</xdr:row>
      <xdr:rowOff>72912</xdr:rowOff>
    </xdr:to>
    <xdr:sp macro="" textlink="">
      <xdr:nvSpPr>
        <xdr:cNvPr id="149" name="楕円 148">
          <a:extLst>
            <a:ext uri="{FF2B5EF4-FFF2-40B4-BE49-F238E27FC236}">
              <a16:creationId xmlns:a16="http://schemas.microsoft.com/office/drawing/2014/main" id="{31A98E77-186C-4A88-8DE6-17C1117A7494}"/>
            </a:ext>
          </a:extLst>
        </xdr:cNvPr>
        <xdr:cNvSpPr/>
      </xdr:nvSpPr>
      <xdr:spPr>
        <a:xfrm>
          <a:off x="12509500" y="674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65822</xdr:rowOff>
    </xdr:from>
    <xdr:to>
      <xdr:col>68</xdr:col>
      <xdr:colOff>73025</xdr:colOff>
      <xdr:row>35</xdr:row>
      <xdr:rowOff>22112</xdr:rowOff>
    </xdr:to>
    <xdr:cxnSp macro="">
      <xdr:nvCxnSpPr>
        <xdr:cNvPr id="150" name="直線コネクタ 149">
          <a:extLst>
            <a:ext uri="{FF2B5EF4-FFF2-40B4-BE49-F238E27FC236}">
              <a16:creationId xmlns:a16="http://schemas.microsoft.com/office/drawing/2014/main" id="{997C45F0-D40F-4997-8312-C3848CBA9665}"/>
            </a:ext>
          </a:extLst>
        </xdr:cNvPr>
        <xdr:cNvCxnSpPr/>
      </xdr:nvCxnSpPr>
      <xdr:spPr>
        <a:xfrm flipV="1">
          <a:off x="12560300" y="6666647"/>
          <a:ext cx="762000" cy="12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128369</xdr:rowOff>
    </xdr:from>
    <xdr:to>
      <xdr:col>60</xdr:col>
      <xdr:colOff>123825</xdr:colOff>
      <xdr:row>35</xdr:row>
      <xdr:rowOff>58519</xdr:rowOff>
    </xdr:to>
    <xdr:sp macro="" textlink="">
      <xdr:nvSpPr>
        <xdr:cNvPr id="151" name="楕円 150">
          <a:extLst>
            <a:ext uri="{FF2B5EF4-FFF2-40B4-BE49-F238E27FC236}">
              <a16:creationId xmlns:a16="http://schemas.microsoft.com/office/drawing/2014/main" id="{543360B9-937E-4249-8574-B51A3B6562F9}"/>
            </a:ext>
          </a:extLst>
        </xdr:cNvPr>
        <xdr:cNvSpPr/>
      </xdr:nvSpPr>
      <xdr:spPr>
        <a:xfrm>
          <a:off x="11747500" y="672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35</xdr:row>
      <xdr:rowOff>7719</xdr:rowOff>
    </xdr:from>
    <xdr:to>
      <xdr:col>64</xdr:col>
      <xdr:colOff>73025</xdr:colOff>
      <xdr:row>35</xdr:row>
      <xdr:rowOff>22112</xdr:rowOff>
    </xdr:to>
    <xdr:cxnSp macro="">
      <xdr:nvCxnSpPr>
        <xdr:cNvPr id="152" name="直線コネクタ 151">
          <a:extLst>
            <a:ext uri="{FF2B5EF4-FFF2-40B4-BE49-F238E27FC236}">
              <a16:creationId xmlns:a16="http://schemas.microsoft.com/office/drawing/2014/main" id="{B30B2E39-2AA5-4674-90A9-04949F86E36E}"/>
            </a:ext>
          </a:extLst>
        </xdr:cNvPr>
        <xdr:cNvCxnSpPr/>
      </xdr:nvCxnSpPr>
      <xdr:spPr>
        <a:xfrm>
          <a:off x="11798300" y="6779994"/>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101680</xdr:rowOff>
    </xdr:from>
    <xdr:ext cx="469744" cy="259045"/>
    <xdr:sp macro="" textlink="">
      <xdr:nvSpPr>
        <xdr:cNvPr id="153" name="n_1aveValue債務償還比率">
          <a:extLst>
            <a:ext uri="{FF2B5EF4-FFF2-40B4-BE49-F238E27FC236}">
              <a16:creationId xmlns:a16="http://schemas.microsoft.com/office/drawing/2014/main" id="{6DEA297E-2FCE-4ACE-A67E-9D7DBF188359}"/>
            </a:ext>
          </a:extLst>
        </xdr:cNvPr>
        <xdr:cNvSpPr txBox="1"/>
      </xdr:nvSpPr>
      <xdr:spPr>
        <a:xfrm>
          <a:off x="13836727" y="567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62649</xdr:rowOff>
    </xdr:from>
    <xdr:ext cx="469744" cy="259045"/>
    <xdr:sp macro="" textlink="">
      <xdr:nvSpPr>
        <xdr:cNvPr id="154" name="n_2aveValue債務償還比率">
          <a:extLst>
            <a:ext uri="{FF2B5EF4-FFF2-40B4-BE49-F238E27FC236}">
              <a16:creationId xmlns:a16="http://schemas.microsoft.com/office/drawing/2014/main" id="{AEA7EC82-D48D-40BF-8694-DBAE6A723D60}"/>
            </a:ext>
          </a:extLst>
        </xdr:cNvPr>
        <xdr:cNvSpPr txBox="1"/>
      </xdr:nvSpPr>
      <xdr:spPr>
        <a:xfrm>
          <a:off x="13087427" y="580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64328</xdr:rowOff>
    </xdr:from>
    <xdr:ext cx="469744" cy="259045"/>
    <xdr:sp macro="" textlink="">
      <xdr:nvSpPr>
        <xdr:cNvPr id="155" name="n_3aveValue債務償還比率">
          <a:extLst>
            <a:ext uri="{FF2B5EF4-FFF2-40B4-BE49-F238E27FC236}">
              <a16:creationId xmlns:a16="http://schemas.microsoft.com/office/drawing/2014/main" id="{423D3767-B6D9-416C-9DB0-A612FC49791F}"/>
            </a:ext>
          </a:extLst>
        </xdr:cNvPr>
        <xdr:cNvSpPr txBox="1"/>
      </xdr:nvSpPr>
      <xdr:spPr>
        <a:xfrm>
          <a:off x="12325427" y="580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a:extLst>
            <a:ext uri="{FF2B5EF4-FFF2-40B4-BE49-F238E27FC236}">
              <a16:creationId xmlns:a16="http://schemas.microsoft.com/office/drawing/2014/main" id="{304BA36E-4CC1-4B37-BC8B-CD8F29B5FD95}"/>
            </a:ext>
          </a:extLst>
        </xdr:cNvPr>
        <xdr:cNvSpPr txBox="1"/>
      </xdr:nvSpPr>
      <xdr:spPr>
        <a:xfrm>
          <a:off x="11563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40269</xdr:rowOff>
    </xdr:from>
    <xdr:ext cx="469744" cy="259045"/>
    <xdr:sp macro="" textlink="">
      <xdr:nvSpPr>
        <xdr:cNvPr id="157" name="n_1mainValue債務償還比率">
          <a:extLst>
            <a:ext uri="{FF2B5EF4-FFF2-40B4-BE49-F238E27FC236}">
              <a16:creationId xmlns:a16="http://schemas.microsoft.com/office/drawing/2014/main" id="{4F44165F-303B-43EF-94D0-F307AB83F7B2}"/>
            </a:ext>
          </a:extLst>
        </xdr:cNvPr>
        <xdr:cNvSpPr txBox="1"/>
      </xdr:nvSpPr>
      <xdr:spPr>
        <a:xfrm>
          <a:off x="13836727" y="646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107749</xdr:rowOff>
    </xdr:from>
    <xdr:ext cx="560923" cy="259045"/>
    <xdr:sp macro="" textlink="">
      <xdr:nvSpPr>
        <xdr:cNvPr id="158" name="n_2mainValue債務償還比率">
          <a:extLst>
            <a:ext uri="{FF2B5EF4-FFF2-40B4-BE49-F238E27FC236}">
              <a16:creationId xmlns:a16="http://schemas.microsoft.com/office/drawing/2014/main" id="{9CB0227C-24B2-4C94-802E-53249D90F77E}"/>
            </a:ext>
          </a:extLst>
        </xdr:cNvPr>
        <xdr:cNvSpPr txBox="1"/>
      </xdr:nvSpPr>
      <xdr:spPr>
        <a:xfrm>
          <a:off x="13041838" y="67085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35</xdr:row>
      <xdr:rowOff>64039</xdr:rowOff>
    </xdr:from>
    <xdr:ext cx="560923" cy="259045"/>
    <xdr:sp macro="" textlink="">
      <xdr:nvSpPr>
        <xdr:cNvPr id="159" name="n_3mainValue債務償還比率">
          <a:extLst>
            <a:ext uri="{FF2B5EF4-FFF2-40B4-BE49-F238E27FC236}">
              <a16:creationId xmlns:a16="http://schemas.microsoft.com/office/drawing/2014/main" id="{F98EB964-7E57-45B4-8213-9C3E68EBAD8C}"/>
            </a:ext>
          </a:extLst>
        </xdr:cNvPr>
        <xdr:cNvSpPr txBox="1"/>
      </xdr:nvSpPr>
      <xdr:spPr>
        <a:xfrm>
          <a:off x="12279838" y="68363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35</xdr:row>
      <xdr:rowOff>49646</xdr:rowOff>
    </xdr:from>
    <xdr:ext cx="560923" cy="259045"/>
    <xdr:sp macro="" textlink="">
      <xdr:nvSpPr>
        <xdr:cNvPr id="160" name="n_4mainValue債務償還比率">
          <a:extLst>
            <a:ext uri="{FF2B5EF4-FFF2-40B4-BE49-F238E27FC236}">
              <a16:creationId xmlns:a16="http://schemas.microsoft.com/office/drawing/2014/main" id="{D3A18FB1-F9C9-4224-B2D1-1AE62143BD77}"/>
            </a:ext>
          </a:extLst>
        </xdr:cNvPr>
        <xdr:cNvSpPr txBox="1"/>
      </xdr:nvSpPr>
      <xdr:spPr>
        <a:xfrm>
          <a:off x="11517838" y="68219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15641910-5CDE-4156-9CD8-10E7E200A2E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4F027CB9-382D-4861-A33C-0C43ABF4E57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7F4FA88B-CE93-4E9B-B91D-5F352716594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589107E2-D6B9-4161-85AD-9498223F1BF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7A205A0D-E631-435E-84A9-A1294285CDC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72FC96CF-FD48-4190-AEEC-0D7AF8E444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9D7C477-2563-44AF-8C31-AA2940FE6F1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2367890-C77A-4328-89E9-005E8724FB8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BC1259D-ED30-408C-B7A6-E240CA5BE6B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7CCA6B4-5BEF-4BAD-B43B-263A776EA9E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770DA76-66E7-4DE6-9EF6-B959B1930DD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F974B12-F1DF-4E3B-979F-E931405F0A8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ECE6DAC-B8D3-4EA5-B443-6FF31ACC166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EC0AC25-085E-4958-8A14-08666ECF840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5385899-1BB0-40DB-87DE-9904DF98C3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C9E59B0-C1C2-4465-AA38-34F44C1FE3D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51,637
51,509
404.20
35,317,673
33,567,239
1,678,833
17,509,408
47,637,605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318E18E-69A1-4FA7-AE96-BCAC0F7E618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973CCF1-7B68-450D-8469-CA56647D7CB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CEB6C11-C3D7-40A1-9A22-D5070F3F71E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7BDF160-D7A8-41BE-86F7-60BCB99DDA5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4AFBB37-D6F8-45F5-B55F-B0BADE6834B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ACEED93-6626-4998-9667-04A5C10C3E2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6E0E889-DC57-4779-8106-4D3CEB0B607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58A291E-05CA-4184-AE6D-90A531621A8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5337975-06BE-4640-B105-59C9207B343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646C548-A987-4559-A2BF-C6CFC341253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5B4E764-7609-419C-BAE7-5C730E9D6E0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5DD9084-8D34-4171-A74A-43E2BDC0D4B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CBD377C-05FA-46CF-93B5-A636EA05470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C3BFBED-2C35-43CB-BDE0-EC249A93D20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F19CA98-03F9-420F-BCE7-76111181EA9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955640D-19DA-440D-85EA-0B7F5FBAB88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CB7A850-7F2D-490A-9424-BB827A30E13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C0B25A8-94B8-46F8-81A1-42280D9E6EF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340646E-3242-48EB-8766-6670490AC84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EE9CD3D-5372-4960-A238-358152776CE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3D190F5-DCAB-4496-94C7-4D817C379B9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0257898-2AFA-4DD3-A85A-315D8F370D1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5ADDC4B-3E6E-4DAD-82CD-778C668D9C8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596DBCF-A31F-449B-9B51-468555B277F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592EEB7-5528-4559-A7C1-E9A19BBFBAA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8553C51-5757-4B7A-87D2-5978843D6F2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AB31FE5-677A-4D9E-A3E0-D6F66967FAE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E467932-71D4-4753-82FE-7ACB7C87147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F8F84E0-7B1D-413E-839A-355822CDD19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EC85AA8-3FCE-4425-A66F-AF1F64682DA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6D0911C-7780-440E-90AC-F549FC7E7B5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28F6758-E90A-419C-91AF-A1A4F575208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0974695-298F-4196-A964-796A4DDC521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444B470-55B8-45D5-B58A-19011616EC4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42957B4-0689-4DA2-B0D7-228B1F3EF86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FD839CA-BA21-464D-B931-CC942F7D948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51C475E-8628-4240-BC1D-09C1D1CF5C2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5BBB145-7AB8-495E-AE11-E7867D5B446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4F1CEBA-25C0-4949-9670-6206E3E1139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5DBA874-B8D5-4594-9E63-F1831D1897E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2308E99-3661-4194-B4C4-4FCFAC4C54E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CF96BE4-F0C4-4A6C-8AE1-167D710CA97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9D2B1F8-58F4-4355-8364-81F230A4910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39C61A2-94B0-4F22-818F-22D1BE8E569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C42941E-51B6-4EB6-B37A-C2C9E1CBA4F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40</xdr:row>
      <xdr:rowOff>106680</xdr:rowOff>
    </xdr:to>
    <xdr:cxnSp macro="">
      <xdr:nvCxnSpPr>
        <xdr:cNvPr id="57" name="直線コネクタ 56">
          <a:extLst>
            <a:ext uri="{FF2B5EF4-FFF2-40B4-BE49-F238E27FC236}">
              <a16:creationId xmlns:a16="http://schemas.microsoft.com/office/drawing/2014/main" id="{1D61357E-9AD0-4296-9813-E31AD4A01DCC}"/>
            </a:ext>
          </a:extLst>
        </xdr:cNvPr>
        <xdr:cNvCxnSpPr/>
      </xdr:nvCxnSpPr>
      <xdr:spPr>
        <a:xfrm flipV="1">
          <a:off x="4634865" y="581787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0763589D-E897-4E48-A7AB-87147C99D9DC}"/>
            </a:ext>
          </a:extLst>
        </xdr:cNvPr>
        <xdr:cNvSpPr txBox="1"/>
      </xdr:nvSpPr>
      <xdr:spPr>
        <a:xfrm>
          <a:off x="467360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106680</xdr:rowOff>
    </xdr:from>
    <xdr:to>
      <xdr:col>24</xdr:col>
      <xdr:colOff>152400</xdr:colOff>
      <xdr:row>40</xdr:row>
      <xdr:rowOff>106680</xdr:rowOff>
    </xdr:to>
    <xdr:cxnSp macro="">
      <xdr:nvCxnSpPr>
        <xdr:cNvPr id="59" name="直線コネクタ 58">
          <a:extLst>
            <a:ext uri="{FF2B5EF4-FFF2-40B4-BE49-F238E27FC236}">
              <a16:creationId xmlns:a16="http://schemas.microsoft.com/office/drawing/2014/main" id="{F7E4C80A-DCDE-4140-B512-4987D21BD3B3}"/>
            </a:ext>
          </a:extLst>
        </xdr:cNvPr>
        <xdr:cNvCxnSpPr/>
      </xdr:nvCxnSpPr>
      <xdr:spPr>
        <a:xfrm>
          <a:off x="4546600" y="696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60" name="【道路】&#10;有形固定資産減価償却率最大値テキスト">
          <a:extLst>
            <a:ext uri="{FF2B5EF4-FFF2-40B4-BE49-F238E27FC236}">
              <a16:creationId xmlns:a16="http://schemas.microsoft.com/office/drawing/2014/main" id="{5A57E929-2FAA-41F4-A66E-0100F5E4B1FB}"/>
            </a:ext>
          </a:extLst>
        </xdr:cNvPr>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1" name="直線コネクタ 60">
          <a:extLst>
            <a:ext uri="{FF2B5EF4-FFF2-40B4-BE49-F238E27FC236}">
              <a16:creationId xmlns:a16="http://schemas.microsoft.com/office/drawing/2014/main" id="{82962253-47FE-4DEC-A433-C7E2F999B6F2}"/>
            </a:ext>
          </a:extLst>
        </xdr:cNvPr>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144797</xdr:rowOff>
    </xdr:from>
    <xdr:ext cx="405111" cy="259045"/>
    <xdr:sp macro="" textlink="">
      <xdr:nvSpPr>
        <xdr:cNvPr id="62" name="【道路】&#10;有形固定資産減価償却率平均値テキスト">
          <a:extLst>
            <a:ext uri="{FF2B5EF4-FFF2-40B4-BE49-F238E27FC236}">
              <a16:creationId xmlns:a16="http://schemas.microsoft.com/office/drawing/2014/main" id="{78CFA0FD-664A-451D-B14D-951C8AF7D9B7}"/>
            </a:ext>
          </a:extLst>
        </xdr:cNvPr>
        <xdr:cNvSpPr txBox="1"/>
      </xdr:nvSpPr>
      <xdr:spPr>
        <a:xfrm>
          <a:off x="4673600" y="648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3" name="フローチャート: 判断 62">
          <a:extLst>
            <a:ext uri="{FF2B5EF4-FFF2-40B4-BE49-F238E27FC236}">
              <a16:creationId xmlns:a16="http://schemas.microsoft.com/office/drawing/2014/main" id="{2EA86B8B-4337-4477-8D02-97CA2D595E21}"/>
            </a:ext>
          </a:extLst>
        </xdr:cNvPr>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AFB5C8F3-E0F3-416A-B276-C202DD543E43}"/>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a:extLst>
            <a:ext uri="{FF2B5EF4-FFF2-40B4-BE49-F238E27FC236}">
              <a16:creationId xmlns:a16="http://schemas.microsoft.com/office/drawing/2014/main" id="{CDB2007F-23F2-4345-B00E-98FE9670A8AE}"/>
            </a:ext>
          </a:extLst>
        </xdr:cNvPr>
        <xdr:cNvSpPr/>
      </xdr:nvSpPr>
      <xdr:spPr>
        <a:xfrm>
          <a:off x="2857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6077FB73-D391-4649-8797-EEA3AC9A097B}"/>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a:extLst>
            <a:ext uri="{FF2B5EF4-FFF2-40B4-BE49-F238E27FC236}">
              <a16:creationId xmlns:a16="http://schemas.microsoft.com/office/drawing/2014/main" id="{9036EE33-8249-417D-865F-A12456058C73}"/>
            </a:ext>
          </a:extLst>
        </xdr:cNvPr>
        <xdr:cNvSpPr/>
      </xdr:nvSpPr>
      <xdr:spPr>
        <a:xfrm>
          <a:off x="1079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012150E-3A91-4B63-B2B6-F8BA6B69E6D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4710992-B3B0-4B4A-BCA9-0B4DBE42A81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7024AC8-5D81-4D41-914A-831BC0AFB0C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801B975-E8F4-4866-BACB-73C99F3DCCD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D832F49-A864-470F-827B-E52187A4BFF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124460</xdr:rowOff>
    </xdr:from>
    <xdr:to>
      <xdr:col>24</xdr:col>
      <xdr:colOff>114300</xdr:colOff>
      <xdr:row>34</xdr:row>
      <xdr:rowOff>54610</xdr:rowOff>
    </xdr:to>
    <xdr:sp macro="" textlink="">
      <xdr:nvSpPr>
        <xdr:cNvPr id="73" name="楕円 72">
          <a:extLst>
            <a:ext uri="{FF2B5EF4-FFF2-40B4-BE49-F238E27FC236}">
              <a16:creationId xmlns:a16="http://schemas.microsoft.com/office/drawing/2014/main" id="{7CA4E301-2ACD-443C-8AAD-D6A74DBEE66B}"/>
            </a:ext>
          </a:extLst>
        </xdr:cNvPr>
        <xdr:cNvSpPr/>
      </xdr:nvSpPr>
      <xdr:spPr>
        <a:xfrm>
          <a:off x="4584700" y="57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62247</xdr:rowOff>
    </xdr:from>
    <xdr:ext cx="405111" cy="259045"/>
    <xdr:sp macro="" textlink="">
      <xdr:nvSpPr>
        <xdr:cNvPr id="74" name="【道路】&#10;有形固定資産減価償却率該当値テキスト">
          <a:extLst>
            <a:ext uri="{FF2B5EF4-FFF2-40B4-BE49-F238E27FC236}">
              <a16:creationId xmlns:a16="http://schemas.microsoft.com/office/drawing/2014/main" id="{5BB93647-D598-452A-BD0B-4F636A4A6663}"/>
            </a:ext>
          </a:extLst>
        </xdr:cNvPr>
        <xdr:cNvSpPr txBox="1"/>
      </xdr:nvSpPr>
      <xdr:spPr>
        <a:xfrm>
          <a:off x="4673600" y="572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84455</xdr:rowOff>
    </xdr:from>
    <xdr:to>
      <xdr:col>20</xdr:col>
      <xdr:colOff>38100</xdr:colOff>
      <xdr:row>34</xdr:row>
      <xdr:rowOff>14605</xdr:rowOff>
    </xdr:to>
    <xdr:sp macro="" textlink="">
      <xdr:nvSpPr>
        <xdr:cNvPr id="75" name="楕円 74">
          <a:extLst>
            <a:ext uri="{FF2B5EF4-FFF2-40B4-BE49-F238E27FC236}">
              <a16:creationId xmlns:a16="http://schemas.microsoft.com/office/drawing/2014/main" id="{8F52B9F0-7FA5-441E-ADD4-3E63713AEC47}"/>
            </a:ext>
          </a:extLst>
        </xdr:cNvPr>
        <xdr:cNvSpPr/>
      </xdr:nvSpPr>
      <xdr:spPr>
        <a:xfrm>
          <a:off x="3746500" y="5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135255</xdr:rowOff>
    </xdr:from>
    <xdr:to>
      <xdr:col>24</xdr:col>
      <xdr:colOff>63500</xdr:colOff>
      <xdr:row>34</xdr:row>
      <xdr:rowOff>3810</xdr:rowOff>
    </xdr:to>
    <xdr:cxnSp macro="">
      <xdr:nvCxnSpPr>
        <xdr:cNvPr id="76" name="直線コネクタ 75">
          <a:extLst>
            <a:ext uri="{FF2B5EF4-FFF2-40B4-BE49-F238E27FC236}">
              <a16:creationId xmlns:a16="http://schemas.microsoft.com/office/drawing/2014/main" id="{32BD5277-6CDC-4592-8111-216B6648B484}"/>
            </a:ext>
          </a:extLst>
        </xdr:cNvPr>
        <xdr:cNvCxnSpPr/>
      </xdr:nvCxnSpPr>
      <xdr:spPr>
        <a:xfrm>
          <a:off x="3797300" y="579310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57785</xdr:rowOff>
    </xdr:from>
    <xdr:to>
      <xdr:col>15</xdr:col>
      <xdr:colOff>101600</xdr:colOff>
      <xdr:row>33</xdr:row>
      <xdr:rowOff>159385</xdr:rowOff>
    </xdr:to>
    <xdr:sp macro="" textlink="">
      <xdr:nvSpPr>
        <xdr:cNvPr id="77" name="楕円 76">
          <a:extLst>
            <a:ext uri="{FF2B5EF4-FFF2-40B4-BE49-F238E27FC236}">
              <a16:creationId xmlns:a16="http://schemas.microsoft.com/office/drawing/2014/main" id="{C347827D-0945-478A-A6CD-BA4ABFA97950}"/>
            </a:ext>
          </a:extLst>
        </xdr:cNvPr>
        <xdr:cNvSpPr/>
      </xdr:nvSpPr>
      <xdr:spPr>
        <a:xfrm>
          <a:off x="2857500" y="57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108585</xdr:rowOff>
    </xdr:from>
    <xdr:to>
      <xdr:col>19</xdr:col>
      <xdr:colOff>177800</xdr:colOff>
      <xdr:row>33</xdr:row>
      <xdr:rowOff>135255</xdr:rowOff>
    </xdr:to>
    <xdr:cxnSp macro="">
      <xdr:nvCxnSpPr>
        <xdr:cNvPr id="78" name="直線コネクタ 77">
          <a:extLst>
            <a:ext uri="{FF2B5EF4-FFF2-40B4-BE49-F238E27FC236}">
              <a16:creationId xmlns:a16="http://schemas.microsoft.com/office/drawing/2014/main" id="{FA9EA2EB-F8EA-4335-8B75-EA8F66A5C0BD}"/>
            </a:ext>
          </a:extLst>
        </xdr:cNvPr>
        <xdr:cNvCxnSpPr/>
      </xdr:nvCxnSpPr>
      <xdr:spPr>
        <a:xfrm>
          <a:off x="2908300" y="57664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38735</xdr:rowOff>
    </xdr:from>
    <xdr:to>
      <xdr:col>10</xdr:col>
      <xdr:colOff>165100</xdr:colOff>
      <xdr:row>33</xdr:row>
      <xdr:rowOff>140335</xdr:rowOff>
    </xdr:to>
    <xdr:sp macro="" textlink="">
      <xdr:nvSpPr>
        <xdr:cNvPr id="79" name="楕円 78">
          <a:extLst>
            <a:ext uri="{FF2B5EF4-FFF2-40B4-BE49-F238E27FC236}">
              <a16:creationId xmlns:a16="http://schemas.microsoft.com/office/drawing/2014/main" id="{4145E9E7-EC05-4C2A-9428-D6E31D40A970}"/>
            </a:ext>
          </a:extLst>
        </xdr:cNvPr>
        <xdr:cNvSpPr/>
      </xdr:nvSpPr>
      <xdr:spPr>
        <a:xfrm>
          <a:off x="1968500" y="56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89535</xdr:rowOff>
    </xdr:from>
    <xdr:to>
      <xdr:col>15</xdr:col>
      <xdr:colOff>50800</xdr:colOff>
      <xdr:row>33</xdr:row>
      <xdr:rowOff>108585</xdr:rowOff>
    </xdr:to>
    <xdr:cxnSp macro="">
      <xdr:nvCxnSpPr>
        <xdr:cNvPr id="80" name="直線コネクタ 79">
          <a:extLst>
            <a:ext uri="{FF2B5EF4-FFF2-40B4-BE49-F238E27FC236}">
              <a16:creationId xmlns:a16="http://schemas.microsoft.com/office/drawing/2014/main" id="{ACD1AAA8-BE4E-48B4-94DC-1795BBA08692}"/>
            </a:ext>
          </a:extLst>
        </xdr:cNvPr>
        <xdr:cNvCxnSpPr/>
      </xdr:nvCxnSpPr>
      <xdr:spPr>
        <a:xfrm>
          <a:off x="2019300" y="57473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6350</xdr:rowOff>
    </xdr:from>
    <xdr:to>
      <xdr:col>6</xdr:col>
      <xdr:colOff>38100</xdr:colOff>
      <xdr:row>33</xdr:row>
      <xdr:rowOff>107950</xdr:rowOff>
    </xdr:to>
    <xdr:sp macro="" textlink="">
      <xdr:nvSpPr>
        <xdr:cNvPr id="81" name="楕円 80">
          <a:extLst>
            <a:ext uri="{FF2B5EF4-FFF2-40B4-BE49-F238E27FC236}">
              <a16:creationId xmlns:a16="http://schemas.microsoft.com/office/drawing/2014/main" id="{2B1134E5-5D89-4DA9-8ACB-A4B987F0F64B}"/>
            </a:ext>
          </a:extLst>
        </xdr:cNvPr>
        <xdr:cNvSpPr/>
      </xdr:nvSpPr>
      <xdr:spPr>
        <a:xfrm>
          <a:off x="1079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57150</xdr:rowOff>
    </xdr:from>
    <xdr:to>
      <xdr:col>10</xdr:col>
      <xdr:colOff>114300</xdr:colOff>
      <xdr:row>33</xdr:row>
      <xdr:rowOff>89535</xdr:rowOff>
    </xdr:to>
    <xdr:cxnSp macro="">
      <xdr:nvCxnSpPr>
        <xdr:cNvPr id="82" name="直線コネクタ 81">
          <a:extLst>
            <a:ext uri="{FF2B5EF4-FFF2-40B4-BE49-F238E27FC236}">
              <a16:creationId xmlns:a16="http://schemas.microsoft.com/office/drawing/2014/main" id="{8A7F2B72-993D-4DFA-ACE6-58FFD6B1BB23}"/>
            </a:ext>
          </a:extLst>
        </xdr:cNvPr>
        <xdr:cNvCxnSpPr/>
      </xdr:nvCxnSpPr>
      <xdr:spPr>
        <a:xfrm>
          <a:off x="1130300" y="57150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AC045464-AC6C-4374-B5ED-0EDD01CE8FC1}"/>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4" name="n_2aveValue【道路】&#10;有形固定資産減価償却率">
          <a:extLst>
            <a:ext uri="{FF2B5EF4-FFF2-40B4-BE49-F238E27FC236}">
              <a16:creationId xmlns:a16="http://schemas.microsoft.com/office/drawing/2014/main" id="{93A4431D-71BF-4DDA-98E4-148C64AE08E7}"/>
            </a:ext>
          </a:extLst>
        </xdr:cNvPr>
        <xdr:cNvSpPr txBox="1"/>
      </xdr:nvSpPr>
      <xdr:spPr>
        <a:xfrm>
          <a:off x="2705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5" name="n_3aveValue【道路】&#10;有形固定資産減価償却率">
          <a:extLst>
            <a:ext uri="{FF2B5EF4-FFF2-40B4-BE49-F238E27FC236}">
              <a16:creationId xmlns:a16="http://schemas.microsoft.com/office/drawing/2014/main" id="{DC2D1889-DEFF-443B-B522-DF6A8C20B1BE}"/>
            </a:ext>
          </a:extLst>
        </xdr:cNvPr>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24782</xdr:rowOff>
    </xdr:from>
    <xdr:ext cx="405111" cy="259045"/>
    <xdr:sp macro="" textlink="">
      <xdr:nvSpPr>
        <xdr:cNvPr id="86" name="n_4aveValue【道路】&#10;有形固定資産減価償却率">
          <a:extLst>
            <a:ext uri="{FF2B5EF4-FFF2-40B4-BE49-F238E27FC236}">
              <a16:creationId xmlns:a16="http://schemas.microsoft.com/office/drawing/2014/main" id="{FBE8E630-34D1-4A45-A536-7670DC07780F}"/>
            </a:ext>
          </a:extLst>
        </xdr:cNvPr>
        <xdr:cNvSpPr txBox="1"/>
      </xdr:nvSpPr>
      <xdr:spPr>
        <a:xfrm>
          <a:off x="927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31132</xdr:rowOff>
    </xdr:from>
    <xdr:ext cx="405111" cy="259045"/>
    <xdr:sp macro="" textlink="">
      <xdr:nvSpPr>
        <xdr:cNvPr id="87" name="n_1mainValue【道路】&#10;有形固定資産減価償却率">
          <a:extLst>
            <a:ext uri="{FF2B5EF4-FFF2-40B4-BE49-F238E27FC236}">
              <a16:creationId xmlns:a16="http://schemas.microsoft.com/office/drawing/2014/main" id="{F41D3090-519D-41A7-9E88-714F2157C92D}"/>
            </a:ext>
          </a:extLst>
        </xdr:cNvPr>
        <xdr:cNvSpPr txBox="1"/>
      </xdr:nvSpPr>
      <xdr:spPr>
        <a:xfrm>
          <a:off x="3582044" y="55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4462</xdr:rowOff>
    </xdr:from>
    <xdr:ext cx="405111" cy="259045"/>
    <xdr:sp macro="" textlink="">
      <xdr:nvSpPr>
        <xdr:cNvPr id="88" name="n_2mainValue【道路】&#10;有形固定資産減価償却率">
          <a:extLst>
            <a:ext uri="{FF2B5EF4-FFF2-40B4-BE49-F238E27FC236}">
              <a16:creationId xmlns:a16="http://schemas.microsoft.com/office/drawing/2014/main" id="{0D8D869C-946B-46D2-BDAD-95C95C826212}"/>
            </a:ext>
          </a:extLst>
        </xdr:cNvPr>
        <xdr:cNvSpPr txBox="1"/>
      </xdr:nvSpPr>
      <xdr:spPr>
        <a:xfrm>
          <a:off x="2705744" y="549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156862</xdr:rowOff>
    </xdr:from>
    <xdr:ext cx="405111" cy="259045"/>
    <xdr:sp macro="" textlink="">
      <xdr:nvSpPr>
        <xdr:cNvPr id="89" name="n_3mainValue【道路】&#10;有形固定資産減価償却率">
          <a:extLst>
            <a:ext uri="{FF2B5EF4-FFF2-40B4-BE49-F238E27FC236}">
              <a16:creationId xmlns:a16="http://schemas.microsoft.com/office/drawing/2014/main" id="{0D36B403-9B99-4D76-A2D9-B337C3345BA9}"/>
            </a:ext>
          </a:extLst>
        </xdr:cNvPr>
        <xdr:cNvSpPr txBox="1"/>
      </xdr:nvSpPr>
      <xdr:spPr>
        <a:xfrm>
          <a:off x="1816744" y="547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124477</xdr:rowOff>
    </xdr:from>
    <xdr:ext cx="405111" cy="259045"/>
    <xdr:sp macro="" textlink="">
      <xdr:nvSpPr>
        <xdr:cNvPr id="90" name="n_4mainValue【道路】&#10;有形固定資産減価償却率">
          <a:extLst>
            <a:ext uri="{FF2B5EF4-FFF2-40B4-BE49-F238E27FC236}">
              <a16:creationId xmlns:a16="http://schemas.microsoft.com/office/drawing/2014/main" id="{42779F31-6F83-4D13-808D-878ECC4D7C98}"/>
            </a:ext>
          </a:extLst>
        </xdr:cNvPr>
        <xdr:cNvSpPr txBox="1"/>
      </xdr:nvSpPr>
      <xdr:spPr>
        <a:xfrm>
          <a:off x="927744" y="54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96DE524-5DEB-4D31-AABA-1D31BF34039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6505926-2666-4AE9-9395-91E9DA27791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32F47D2-9877-450E-90C8-6456ED5096B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DA80944-F323-4000-8276-B421B7DDD21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888DD5F-0808-419C-B818-6D88BF3C83C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4F92D6B-E82A-4CB5-A62F-EF4529670E8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2D042C2-981F-47BA-9182-D20E109B667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C8873A5-52BB-4C72-8B76-1CDC89063CB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1BF1691-6690-4AB7-9AD7-9669995FEAA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4726D29-7B3C-4477-B12F-EAB30142A78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D633DC98-4506-4DAB-965A-0B4DC6A69E53}"/>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1456963A-DBE0-4CF4-B03B-73FF73BA3691}"/>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979C132C-BC49-4249-BF41-5805E851364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60C2EE93-0448-4E0B-ACCC-A787557491AF}"/>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19B9336B-0E49-4AF8-8BDA-DCD15AED1EA5}"/>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A19F360C-6AB0-4C21-A430-8F4BBB24B56A}"/>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23B97C2E-D554-41C5-955E-DEF6C4DDF892}"/>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F7E77960-E1A3-49DD-AA43-1C3E99E2311B}"/>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4CEB9612-8A9C-4A57-A20C-C7030C48ECC6}"/>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413885B0-A169-4A3C-A5F6-60EA398DBF66}"/>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803D456E-C32F-436A-A849-978DD926BC73}"/>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E8FF8379-8809-481C-8EA6-AC995FA579A2}"/>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443F08FC-CAE9-4E6E-9E6F-9E16DDCA568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4089E435-DEE0-4588-9CCE-389C9CA66B4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F86FF4B9-E466-4E3D-B293-302CB0B296E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122769</xdr:rowOff>
    </xdr:from>
    <xdr:to>
      <xdr:col>54</xdr:col>
      <xdr:colOff>189865</xdr:colOff>
      <xdr:row>41</xdr:row>
      <xdr:rowOff>64705</xdr:rowOff>
    </xdr:to>
    <xdr:cxnSp macro="">
      <xdr:nvCxnSpPr>
        <xdr:cNvPr id="116" name="直線コネクタ 115">
          <a:extLst>
            <a:ext uri="{FF2B5EF4-FFF2-40B4-BE49-F238E27FC236}">
              <a16:creationId xmlns:a16="http://schemas.microsoft.com/office/drawing/2014/main" id="{DD747E75-63A7-4077-A184-9763B4373D3E}"/>
            </a:ext>
          </a:extLst>
        </xdr:cNvPr>
        <xdr:cNvCxnSpPr/>
      </xdr:nvCxnSpPr>
      <xdr:spPr>
        <a:xfrm flipV="1">
          <a:off x="10476865" y="5780619"/>
          <a:ext cx="0" cy="13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68532</xdr:rowOff>
    </xdr:from>
    <xdr:ext cx="469744" cy="259045"/>
    <xdr:sp macro="" textlink="">
      <xdr:nvSpPr>
        <xdr:cNvPr id="117" name="【道路】&#10;一人当たり延長最小値テキスト">
          <a:extLst>
            <a:ext uri="{FF2B5EF4-FFF2-40B4-BE49-F238E27FC236}">
              <a16:creationId xmlns:a16="http://schemas.microsoft.com/office/drawing/2014/main" id="{929F60A2-1E32-400E-9B0B-A8E43C500C79}"/>
            </a:ext>
          </a:extLst>
        </xdr:cNvPr>
        <xdr:cNvSpPr txBox="1"/>
      </xdr:nvSpPr>
      <xdr:spPr>
        <a:xfrm>
          <a:off x="10515600" y="709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64705</xdr:rowOff>
    </xdr:from>
    <xdr:to>
      <xdr:col>55</xdr:col>
      <xdr:colOff>88900</xdr:colOff>
      <xdr:row>41</xdr:row>
      <xdr:rowOff>64705</xdr:rowOff>
    </xdr:to>
    <xdr:cxnSp macro="">
      <xdr:nvCxnSpPr>
        <xdr:cNvPr id="118" name="直線コネクタ 117">
          <a:extLst>
            <a:ext uri="{FF2B5EF4-FFF2-40B4-BE49-F238E27FC236}">
              <a16:creationId xmlns:a16="http://schemas.microsoft.com/office/drawing/2014/main" id="{58471F1C-3C08-4858-A61B-C292E878A343}"/>
            </a:ext>
          </a:extLst>
        </xdr:cNvPr>
        <xdr:cNvCxnSpPr/>
      </xdr:nvCxnSpPr>
      <xdr:spPr>
        <a:xfrm>
          <a:off x="10388600" y="709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69446</xdr:rowOff>
    </xdr:from>
    <xdr:ext cx="534377" cy="259045"/>
    <xdr:sp macro="" textlink="">
      <xdr:nvSpPr>
        <xdr:cNvPr id="119" name="【道路】&#10;一人当たり延長最大値テキスト">
          <a:extLst>
            <a:ext uri="{FF2B5EF4-FFF2-40B4-BE49-F238E27FC236}">
              <a16:creationId xmlns:a16="http://schemas.microsoft.com/office/drawing/2014/main" id="{0175B87C-36D7-4550-AD1E-8FA90F8E24CF}"/>
            </a:ext>
          </a:extLst>
        </xdr:cNvPr>
        <xdr:cNvSpPr txBox="1"/>
      </xdr:nvSpPr>
      <xdr:spPr>
        <a:xfrm>
          <a:off x="10515600" y="55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122769</xdr:rowOff>
    </xdr:from>
    <xdr:to>
      <xdr:col>55</xdr:col>
      <xdr:colOff>88900</xdr:colOff>
      <xdr:row>33</xdr:row>
      <xdr:rowOff>122769</xdr:rowOff>
    </xdr:to>
    <xdr:cxnSp macro="">
      <xdr:nvCxnSpPr>
        <xdr:cNvPr id="120" name="直線コネクタ 119">
          <a:extLst>
            <a:ext uri="{FF2B5EF4-FFF2-40B4-BE49-F238E27FC236}">
              <a16:creationId xmlns:a16="http://schemas.microsoft.com/office/drawing/2014/main" id="{96AB434A-1C9B-4C36-8AEB-6E680540A6E4}"/>
            </a:ext>
          </a:extLst>
        </xdr:cNvPr>
        <xdr:cNvCxnSpPr/>
      </xdr:nvCxnSpPr>
      <xdr:spPr>
        <a:xfrm>
          <a:off x="10388600" y="57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165680</xdr:rowOff>
    </xdr:from>
    <xdr:ext cx="534377" cy="259045"/>
    <xdr:sp macro="" textlink="">
      <xdr:nvSpPr>
        <xdr:cNvPr id="121" name="【道路】&#10;一人当たり延長平均値テキスト">
          <a:extLst>
            <a:ext uri="{FF2B5EF4-FFF2-40B4-BE49-F238E27FC236}">
              <a16:creationId xmlns:a16="http://schemas.microsoft.com/office/drawing/2014/main" id="{B9249431-DD27-415C-A9A3-97709E5D2539}"/>
            </a:ext>
          </a:extLst>
        </xdr:cNvPr>
        <xdr:cNvSpPr txBox="1"/>
      </xdr:nvSpPr>
      <xdr:spPr>
        <a:xfrm>
          <a:off x="10515600" y="633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142803</xdr:rowOff>
    </xdr:from>
    <xdr:to>
      <xdr:col>55</xdr:col>
      <xdr:colOff>50800</xdr:colOff>
      <xdr:row>38</xdr:row>
      <xdr:rowOff>72952</xdr:rowOff>
    </xdr:to>
    <xdr:sp macro="" textlink="">
      <xdr:nvSpPr>
        <xdr:cNvPr id="122" name="フローチャート: 判断 121">
          <a:extLst>
            <a:ext uri="{FF2B5EF4-FFF2-40B4-BE49-F238E27FC236}">
              <a16:creationId xmlns:a16="http://schemas.microsoft.com/office/drawing/2014/main" id="{9E3C58A7-94E9-47E2-9714-270C315F2BCC}"/>
            </a:ext>
          </a:extLst>
        </xdr:cNvPr>
        <xdr:cNvSpPr/>
      </xdr:nvSpPr>
      <xdr:spPr>
        <a:xfrm>
          <a:off x="10426700" y="64864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164161</xdr:rowOff>
    </xdr:from>
    <xdr:to>
      <xdr:col>50</xdr:col>
      <xdr:colOff>165100</xdr:colOff>
      <xdr:row>38</xdr:row>
      <xdr:rowOff>94311</xdr:rowOff>
    </xdr:to>
    <xdr:sp macro="" textlink="">
      <xdr:nvSpPr>
        <xdr:cNvPr id="123" name="フローチャート: 判断 122">
          <a:extLst>
            <a:ext uri="{FF2B5EF4-FFF2-40B4-BE49-F238E27FC236}">
              <a16:creationId xmlns:a16="http://schemas.microsoft.com/office/drawing/2014/main" id="{C77F6739-F61F-44C1-AB8B-E2D92143E6EF}"/>
            </a:ext>
          </a:extLst>
        </xdr:cNvPr>
        <xdr:cNvSpPr/>
      </xdr:nvSpPr>
      <xdr:spPr>
        <a:xfrm>
          <a:off x="9588500" y="65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116122</xdr:rowOff>
    </xdr:from>
    <xdr:to>
      <xdr:col>46</xdr:col>
      <xdr:colOff>38100</xdr:colOff>
      <xdr:row>39</xdr:row>
      <xdr:rowOff>46272</xdr:rowOff>
    </xdr:to>
    <xdr:sp macro="" textlink="">
      <xdr:nvSpPr>
        <xdr:cNvPr id="124" name="フローチャート: 判断 123">
          <a:extLst>
            <a:ext uri="{FF2B5EF4-FFF2-40B4-BE49-F238E27FC236}">
              <a16:creationId xmlns:a16="http://schemas.microsoft.com/office/drawing/2014/main" id="{F65E4B19-E3BA-4C35-90F2-8D56ED391B2D}"/>
            </a:ext>
          </a:extLst>
        </xdr:cNvPr>
        <xdr:cNvSpPr/>
      </xdr:nvSpPr>
      <xdr:spPr>
        <a:xfrm>
          <a:off x="8699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100022</xdr:rowOff>
    </xdr:from>
    <xdr:to>
      <xdr:col>41</xdr:col>
      <xdr:colOff>101600</xdr:colOff>
      <xdr:row>39</xdr:row>
      <xdr:rowOff>30172</xdr:rowOff>
    </xdr:to>
    <xdr:sp macro="" textlink="">
      <xdr:nvSpPr>
        <xdr:cNvPr id="125" name="フローチャート: 判断 124">
          <a:extLst>
            <a:ext uri="{FF2B5EF4-FFF2-40B4-BE49-F238E27FC236}">
              <a16:creationId xmlns:a16="http://schemas.microsoft.com/office/drawing/2014/main" id="{FA9EAAD3-3BEB-4C70-87D5-4811CA50BBEB}"/>
            </a:ext>
          </a:extLst>
        </xdr:cNvPr>
        <xdr:cNvSpPr/>
      </xdr:nvSpPr>
      <xdr:spPr>
        <a:xfrm>
          <a:off x="7810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108447</xdr:rowOff>
    </xdr:from>
    <xdr:to>
      <xdr:col>36</xdr:col>
      <xdr:colOff>165100</xdr:colOff>
      <xdr:row>39</xdr:row>
      <xdr:rowOff>38597</xdr:rowOff>
    </xdr:to>
    <xdr:sp macro="" textlink="">
      <xdr:nvSpPr>
        <xdr:cNvPr id="126" name="フローチャート: 判断 125">
          <a:extLst>
            <a:ext uri="{FF2B5EF4-FFF2-40B4-BE49-F238E27FC236}">
              <a16:creationId xmlns:a16="http://schemas.microsoft.com/office/drawing/2014/main" id="{91AEFF3B-6342-4F2B-AA56-18ECD20B0AEC}"/>
            </a:ext>
          </a:extLst>
        </xdr:cNvPr>
        <xdr:cNvSpPr/>
      </xdr:nvSpPr>
      <xdr:spPr>
        <a:xfrm>
          <a:off x="6921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36E6398-6D07-406B-84C4-26B77A184FA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9D4A928-7636-44B9-AA2B-9D9C41DDF3E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B125837-9C98-4792-9D03-B4559234714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AF6E1F1-2FBC-4A23-B83D-F7078D41D11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BED7356E-D0F6-4072-AFB0-0357852B861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115893</xdr:rowOff>
    </xdr:from>
    <xdr:to>
      <xdr:col>55</xdr:col>
      <xdr:colOff>50800</xdr:colOff>
      <xdr:row>40</xdr:row>
      <xdr:rowOff>46043</xdr:rowOff>
    </xdr:to>
    <xdr:sp macro="" textlink="">
      <xdr:nvSpPr>
        <xdr:cNvPr id="132" name="楕円 131">
          <a:extLst>
            <a:ext uri="{FF2B5EF4-FFF2-40B4-BE49-F238E27FC236}">
              <a16:creationId xmlns:a16="http://schemas.microsoft.com/office/drawing/2014/main" id="{9C0AB8EB-4434-438F-B4EF-502000837441}"/>
            </a:ext>
          </a:extLst>
        </xdr:cNvPr>
        <xdr:cNvSpPr/>
      </xdr:nvSpPr>
      <xdr:spPr>
        <a:xfrm>
          <a:off x="10426700" y="680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94320</xdr:rowOff>
    </xdr:from>
    <xdr:ext cx="534377" cy="259045"/>
    <xdr:sp macro="" textlink="">
      <xdr:nvSpPr>
        <xdr:cNvPr id="133" name="【道路】&#10;一人当たり延長該当値テキスト">
          <a:extLst>
            <a:ext uri="{FF2B5EF4-FFF2-40B4-BE49-F238E27FC236}">
              <a16:creationId xmlns:a16="http://schemas.microsoft.com/office/drawing/2014/main" id="{F296D207-0292-44C4-AEA0-6938832D3FD0}"/>
            </a:ext>
          </a:extLst>
        </xdr:cNvPr>
        <xdr:cNvSpPr txBox="1"/>
      </xdr:nvSpPr>
      <xdr:spPr>
        <a:xfrm>
          <a:off x="10515600" y="678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123208</xdr:rowOff>
    </xdr:from>
    <xdr:to>
      <xdr:col>50</xdr:col>
      <xdr:colOff>165100</xdr:colOff>
      <xdr:row>40</xdr:row>
      <xdr:rowOff>53358</xdr:rowOff>
    </xdr:to>
    <xdr:sp macro="" textlink="">
      <xdr:nvSpPr>
        <xdr:cNvPr id="134" name="楕円 133">
          <a:extLst>
            <a:ext uri="{FF2B5EF4-FFF2-40B4-BE49-F238E27FC236}">
              <a16:creationId xmlns:a16="http://schemas.microsoft.com/office/drawing/2014/main" id="{6B3BCAA2-F9C3-44B3-976E-C7EFE6DEC8DE}"/>
            </a:ext>
          </a:extLst>
        </xdr:cNvPr>
        <xdr:cNvSpPr/>
      </xdr:nvSpPr>
      <xdr:spPr>
        <a:xfrm>
          <a:off x="9588500" y="68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166693</xdr:rowOff>
    </xdr:from>
    <xdr:to>
      <xdr:col>55</xdr:col>
      <xdr:colOff>0</xdr:colOff>
      <xdr:row>40</xdr:row>
      <xdr:rowOff>2558</xdr:rowOff>
    </xdr:to>
    <xdr:cxnSp macro="">
      <xdr:nvCxnSpPr>
        <xdr:cNvPr id="135" name="直線コネクタ 134">
          <a:extLst>
            <a:ext uri="{FF2B5EF4-FFF2-40B4-BE49-F238E27FC236}">
              <a16:creationId xmlns:a16="http://schemas.microsoft.com/office/drawing/2014/main" id="{27DB14C7-D45D-4AAE-955D-D57FAC05A050}"/>
            </a:ext>
          </a:extLst>
        </xdr:cNvPr>
        <xdr:cNvCxnSpPr/>
      </xdr:nvCxnSpPr>
      <xdr:spPr>
        <a:xfrm flipV="1">
          <a:off x="9639300" y="6853243"/>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129478</xdr:rowOff>
    </xdr:from>
    <xdr:to>
      <xdr:col>46</xdr:col>
      <xdr:colOff>38100</xdr:colOff>
      <xdr:row>40</xdr:row>
      <xdr:rowOff>59628</xdr:rowOff>
    </xdr:to>
    <xdr:sp macro="" textlink="">
      <xdr:nvSpPr>
        <xdr:cNvPr id="136" name="楕円 135">
          <a:extLst>
            <a:ext uri="{FF2B5EF4-FFF2-40B4-BE49-F238E27FC236}">
              <a16:creationId xmlns:a16="http://schemas.microsoft.com/office/drawing/2014/main" id="{7C333F12-0BC6-44CD-A9F5-118B70813BD6}"/>
            </a:ext>
          </a:extLst>
        </xdr:cNvPr>
        <xdr:cNvSpPr/>
      </xdr:nvSpPr>
      <xdr:spPr>
        <a:xfrm>
          <a:off x="8699500" y="681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2558</xdr:rowOff>
    </xdr:from>
    <xdr:to>
      <xdr:col>50</xdr:col>
      <xdr:colOff>114300</xdr:colOff>
      <xdr:row>40</xdr:row>
      <xdr:rowOff>8828</xdr:rowOff>
    </xdr:to>
    <xdr:cxnSp macro="">
      <xdr:nvCxnSpPr>
        <xdr:cNvPr id="137" name="直線コネクタ 136">
          <a:extLst>
            <a:ext uri="{FF2B5EF4-FFF2-40B4-BE49-F238E27FC236}">
              <a16:creationId xmlns:a16="http://schemas.microsoft.com/office/drawing/2014/main" id="{60E1D4CC-1E50-4326-905B-0C76FBE2E526}"/>
            </a:ext>
          </a:extLst>
        </xdr:cNvPr>
        <xdr:cNvCxnSpPr/>
      </xdr:nvCxnSpPr>
      <xdr:spPr>
        <a:xfrm flipV="1">
          <a:off x="8750300" y="6860558"/>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135487</xdr:rowOff>
    </xdr:from>
    <xdr:to>
      <xdr:col>41</xdr:col>
      <xdr:colOff>101600</xdr:colOff>
      <xdr:row>40</xdr:row>
      <xdr:rowOff>65637</xdr:rowOff>
    </xdr:to>
    <xdr:sp macro="" textlink="">
      <xdr:nvSpPr>
        <xdr:cNvPr id="138" name="楕円 137">
          <a:extLst>
            <a:ext uri="{FF2B5EF4-FFF2-40B4-BE49-F238E27FC236}">
              <a16:creationId xmlns:a16="http://schemas.microsoft.com/office/drawing/2014/main" id="{83D10E3D-2D54-498A-9ED5-B7D44D69DCED}"/>
            </a:ext>
          </a:extLst>
        </xdr:cNvPr>
        <xdr:cNvSpPr/>
      </xdr:nvSpPr>
      <xdr:spPr>
        <a:xfrm>
          <a:off x="7810500" y="682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8828</xdr:rowOff>
    </xdr:from>
    <xdr:to>
      <xdr:col>45</xdr:col>
      <xdr:colOff>177800</xdr:colOff>
      <xdr:row>40</xdr:row>
      <xdr:rowOff>14837</xdr:rowOff>
    </xdr:to>
    <xdr:cxnSp macro="">
      <xdr:nvCxnSpPr>
        <xdr:cNvPr id="139" name="直線コネクタ 138">
          <a:extLst>
            <a:ext uri="{FF2B5EF4-FFF2-40B4-BE49-F238E27FC236}">
              <a16:creationId xmlns:a16="http://schemas.microsoft.com/office/drawing/2014/main" id="{E34E3B37-7B4D-41C7-8FC4-E5AC5B28E190}"/>
            </a:ext>
          </a:extLst>
        </xdr:cNvPr>
        <xdr:cNvCxnSpPr/>
      </xdr:nvCxnSpPr>
      <xdr:spPr>
        <a:xfrm flipV="1">
          <a:off x="7861300" y="6866828"/>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141170</xdr:rowOff>
    </xdr:from>
    <xdr:to>
      <xdr:col>36</xdr:col>
      <xdr:colOff>165100</xdr:colOff>
      <xdr:row>40</xdr:row>
      <xdr:rowOff>71320</xdr:rowOff>
    </xdr:to>
    <xdr:sp macro="" textlink="">
      <xdr:nvSpPr>
        <xdr:cNvPr id="140" name="楕円 139">
          <a:extLst>
            <a:ext uri="{FF2B5EF4-FFF2-40B4-BE49-F238E27FC236}">
              <a16:creationId xmlns:a16="http://schemas.microsoft.com/office/drawing/2014/main" id="{F288295F-82BF-4A52-BCEA-8DBC041672EF}"/>
            </a:ext>
          </a:extLst>
        </xdr:cNvPr>
        <xdr:cNvSpPr/>
      </xdr:nvSpPr>
      <xdr:spPr>
        <a:xfrm>
          <a:off x="6921500" y="682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14837</xdr:rowOff>
    </xdr:from>
    <xdr:to>
      <xdr:col>41</xdr:col>
      <xdr:colOff>50800</xdr:colOff>
      <xdr:row>40</xdr:row>
      <xdr:rowOff>20520</xdr:rowOff>
    </xdr:to>
    <xdr:cxnSp macro="">
      <xdr:nvCxnSpPr>
        <xdr:cNvPr id="141" name="直線コネクタ 140">
          <a:extLst>
            <a:ext uri="{FF2B5EF4-FFF2-40B4-BE49-F238E27FC236}">
              <a16:creationId xmlns:a16="http://schemas.microsoft.com/office/drawing/2014/main" id="{C31AA8EA-E417-4832-8D89-8466FC7C9738}"/>
            </a:ext>
          </a:extLst>
        </xdr:cNvPr>
        <xdr:cNvCxnSpPr/>
      </xdr:nvCxnSpPr>
      <xdr:spPr>
        <a:xfrm flipV="1">
          <a:off x="6972300" y="6872837"/>
          <a:ext cx="8890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110837</xdr:rowOff>
    </xdr:from>
    <xdr:ext cx="534377" cy="259045"/>
    <xdr:sp macro="" textlink="">
      <xdr:nvSpPr>
        <xdr:cNvPr id="142" name="n_1aveValue【道路】&#10;一人当たり延長">
          <a:extLst>
            <a:ext uri="{FF2B5EF4-FFF2-40B4-BE49-F238E27FC236}">
              <a16:creationId xmlns:a16="http://schemas.microsoft.com/office/drawing/2014/main" id="{4B823898-5F9D-42C2-AAF5-E250E39722C8}"/>
            </a:ext>
          </a:extLst>
        </xdr:cNvPr>
        <xdr:cNvSpPr txBox="1"/>
      </xdr:nvSpPr>
      <xdr:spPr>
        <a:xfrm>
          <a:off x="9359411" y="628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62799</xdr:rowOff>
    </xdr:from>
    <xdr:ext cx="534377" cy="259045"/>
    <xdr:sp macro="" textlink="">
      <xdr:nvSpPr>
        <xdr:cNvPr id="143" name="n_2aveValue【道路】&#10;一人当たり延長">
          <a:extLst>
            <a:ext uri="{FF2B5EF4-FFF2-40B4-BE49-F238E27FC236}">
              <a16:creationId xmlns:a16="http://schemas.microsoft.com/office/drawing/2014/main" id="{F4A41CFE-88B8-457F-BFD5-3D90D9B49BF0}"/>
            </a:ext>
          </a:extLst>
        </xdr:cNvPr>
        <xdr:cNvSpPr txBox="1"/>
      </xdr:nvSpPr>
      <xdr:spPr>
        <a:xfrm>
          <a:off x="8483111" y="64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46698</xdr:rowOff>
    </xdr:from>
    <xdr:ext cx="534377" cy="259045"/>
    <xdr:sp macro="" textlink="">
      <xdr:nvSpPr>
        <xdr:cNvPr id="144" name="n_3aveValue【道路】&#10;一人当たり延長">
          <a:extLst>
            <a:ext uri="{FF2B5EF4-FFF2-40B4-BE49-F238E27FC236}">
              <a16:creationId xmlns:a16="http://schemas.microsoft.com/office/drawing/2014/main" id="{0E3B7B42-27A7-412B-8DD1-AADA48F01112}"/>
            </a:ext>
          </a:extLst>
        </xdr:cNvPr>
        <xdr:cNvSpPr txBox="1"/>
      </xdr:nvSpPr>
      <xdr:spPr>
        <a:xfrm>
          <a:off x="7594111" y="639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55124</xdr:rowOff>
    </xdr:from>
    <xdr:ext cx="534377" cy="259045"/>
    <xdr:sp macro="" textlink="">
      <xdr:nvSpPr>
        <xdr:cNvPr id="145" name="n_4aveValue【道路】&#10;一人当たり延長">
          <a:extLst>
            <a:ext uri="{FF2B5EF4-FFF2-40B4-BE49-F238E27FC236}">
              <a16:creationId xmlns:a16="http://schemas.microsoft.com/office/drawing/2014/main" id="{556E0673-31AC-48EA-A589-2DCED3FF6704}"/>
            </a:ext>
          </a:extLst>
        </xdr:cNvPr>
        <xdr:cNvSpPr txBox="1"/>
      </xdr:nvSpPr>
      <xdr:spPr>
        <a:xfrm>
          <a:off x="67051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44485</xdr:rowOff>
    </xdr:from>
    <xdr:ext cx="534377" cy="259045"/>
    <xdr:sp macro="" textlink="">
      <xdr:nvSpPr>
        <xdr:cNvPr id="146" name="n_1mainValue【道路】&#10;一人当たり延長">
          <a:extLst>
            <a:ext uri="{FF2B5EF4-FFF2-40B4-BE49-F238E27FC236}">
              <a16:creationId xmlns:a16="http://schemas.microsoft.com/office/drawing/2014/main" id="{15DB183F-3F1E-4918-986C-959586374238}"/>
            </a:ext>
          </a:extLst>
        </xdr:cNvPr>
        <xdr:cNvSpPr txBox="1"/>
      </xdr:nvSpPr>
      <xdr:spPr>
        <a:xfrm>
          <a:off x="9359411" y="690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50755</xdr:rowOff>
    </xdr:from>
    <xdr:ext cx="534377" cy="259045"/>
    <xdr:sp macro="" textlink="">
      <xdr:nvSpPr>
        <xdr:cNvPr id="147" name="n_2mainValue【道路】&#10;一人当たり延長">
          <a:extLst>
            <a:ext uri="{FF2B5EF4-FFF2-40B4-BE49-F238E27FC236}">
              <a16:creationId xmlns:a16="http://schemas.microsoft.com/office/drawing/2014/main" id="{48BE6D50-4A7F-4E0E-BC2A-592B71AEB982}"/>
            </a:ext>
          </a:extLst>
        </xdr:cNvPr>
        <xdr:cNvSpPr txBox="1"/>
      </xdr:nvSpPr>
      <xdr:spPr>
        <a:xfrm>
          <a:off x="8483111" y="690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56764</xdr:rowOff>
    </xdr:from>
    <xdr:ext cx="534377" cy="259045"/>
    <xdr:sp macro="" textlink="">
      <xdr:nvSpPr>
        <xdr:cNvPr id="148" name="n_3mainValue【道路】&#10;一人当たり延長">
          <a:extLst>
            <a:ext uri="{FF2B5EF4-FFF2-40B4-BE49-F238E27FC236}">
              <a16:creationId xmlns:a16="http://schemas.microsoft.com/office/drawing/2014/main" id="{B7257313-2A79-4E83-A3BF-C7BE15E91E48}"/>
            </a:ext>
          </a:extLst>
        </xdr:cNvPr>
        <xdr:cNvSpPr txBox="1"/>
      </xdr:nvSpPr>
      <xdr:spPr>
        <a:xfrm>
          <a:off x="7594111" y="691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62447</xdr:rowOff>
    </xdr:from>
    <xdr:ext cx="534377" cy="259045"/>
    <xdr:sp macro="" textlink="">
      <xdr:nvSpPr>
        <xdr:cNvPr id="149" name="n_4mainValue【道路】&#10;一人当たり延長">
          <a:extLst>
            <a:ext uri="{FF2B5EF4-FFF2-40B4-BE49-F238E27FC236}">
              <a16:creationId xmlns:a16="http://schemas.microsoft.com/office/drawing/2014/main" id="{B181CB08-44D5-491D-A773-9C60D318B5E9}"/>
            </a:ext>
          </a:extLst>
        </xdr:cNvPr>
        <xdr:cNvSpPr txBox="1"/>
      </xdr:nvSpPr>
      <xdr:spPr>
        <a:xfrm>
          <a:off x="6705111" y="69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BD33010-E715-4F3A-8358-9708CDD5B37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791F804-94E1-4005-8027-2E90CE3C191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B6822400-8912-4CE8-A791-BA245513562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6577158C-3C5F-439B-9225-DFEE2FF859C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C1F9C320-111F-4B3F-9C95-08BABA961BC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6EE3C58C-C43E-44FF-8A67-5B6C5FA2AD7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6C0B3369-3733-444C-9E30-5A502015367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2EFF4ED9-0CE7-4461-B3F4-6EEDCB8672B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13F533BE-CECC-4221-A4C3-8CD8E2E96D7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7E35413F-6491-4ECE-B324-51C3EE45524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22886FE7-F62E-4B90-A010-B50AF9BF862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1E265A96-D178-4024-B737-28AE496F8E38}"/>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BEAC3DED-2BE1-4437-AA34-B5C496132BD5}"/>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96949D7F-A10D-490B-A1F2-A11408E3D8F7}"/>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91F707F0-D5B8-4E80-A68A-326419A443F7}"/>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97B59B53-95FC-45C8-8CF9-1B059F1B0FE1}"/>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7F4EE89A-EEED-4C48-AA32-C2F9562807E5}"/>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6EA714BE-250C-4D11-A09A-26A19162C547}"/>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79006A1F-6EE9-4A81-B532-A28F7A489AA4}"/>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352767EC-7ACF-431B-AB72-9CB83D54450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B18409F9-D165-4E94-BCD6-2F143428D07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28D29DAB-64E9-4FA4-9086-375C5067D5D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57150</xdr:rowOff>
    </xdr:to>
    <xdr:cxnSp macro="">
      <xdr:nvCxnSpPr>
        <xdr:cNvPr id="172" name="直線コネクタ 171">
          <a:extLst>
            <a:ext uri="{FF2B5EF4-FFF2-40B4-BE49-F238E27FC236}">
              <a16:creationId xmlns:a16="http://schemas.microsoft.com/office/drawing/2014/main" id="{77ACCB9F-19D8-4613-8F58-2EF8ACC59365}"/>
            </a:ext>
          </a:extLst>
        </xdr:cNvPr>
        <xdr:cNvCxnSpPr/>
      </xdr:nvCxnSpPr>
      <xdr:spPr>
        <a:xfrm flipV="1">
          <a:off x="4634865" y="97269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14D69C0B-AD12-435C-9946-A8AA031B6251}"/>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4" name="直線コネクタ 173">
          <a:extLst>
            <a:ext uri="{FF2B5EF4-FFF2-40B4-BE49-F238E27FC236}">
              <a16:creationId xmlns:a16="http://schemas.microsoft.com/office/drawing/2014/main" id="{6AD5DD8E-B1B5-4142-AEDC-9F596B6D4A68}"/>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C5DE4922-ED4F-4DA3-986E-6528C2F14ED1}"/>
            </a:ext>
          </a:extLst>
        </xdr:cNvPr>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a:extLst>
            <a:ext uri="{FF2B5EF4-FFF2-40B4-BE49-F238E27FC236}">
              <a16:creationId xmlns:a16="http://schemas.microsoft.com/office/drawing/2014/main" id="{761A6E3A-A6B2-4482-91B8-D7CB0BB18208}"/>
            </a:ext>
          </a:extLst>
        </xdr:cNvPr>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128795</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80F780E4-5BD4-4E94-BFCF-C8384E8994CB}"/>
            </a:ext>
          </a:extLst>
        </xdr:cNvPr>
        <xdr:cNvSpPr txBox="1"/>
      </xdr:nvSpPr>
      <xdr:spPr>
        <a:xfrm>
          <a:off x="4673600" y="1058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150368</xdr:rowOff>
    </xdr:from>
    <xdr:to>
      <xdr:col>24</xdr:col>
      <xdr:colOff>114300</xdr:colOff>
      <xdr:row>62</xdr:row>
      <xdr:rowOff>80518</xdr:rowOff>
    </xdr:to>
    <xdr:sp macro="" textlink="">
      <xdr:nvSpPr>
        <xdr:cNvPr id="178" name="フローチャート: 判断 177">
          <a:extLst>
            <a:ext uri="{FF2B5EF4-FFF2-40B4-BE49-F238E27FC236}">
              <a16:creationId xmlns:a16="http://schemas.microsoft.com/office/drawing/2014/main" id="{F55D7C1A-BF7A-4DA3-A039-50A85D9D64D9}"/>
            </a:ext>
          </a:extLst>
        </xdr:cNvPr>
        <xdr:cNvSpPr/>
      </xdr:nvSpPr>
      <xdr:spPr>
        <a:xfrm>
          <a:off x="45847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127508</xdr:rowOff>
    </xdr:from>
    <xdr:to>
      <xdr:col>20</xdr:col>
      <xdr:colOff>38100</xdr:colOff>
      <xdr:row>62</xdr:row>
      <xdr:rowOff>57658</xdr:rowOff>
    </xdr:to>
    <xdr:sp macro="" textlink="">
      <xdr:nvSpPr>
        <xdr:cNvPr id="179" name="フローチャート: 判断 178">
          <a:extLst>
            <a:ext uri="{FF2B5EF4-FFF2-40B4-BE49-F238E27FC236}">
              <a16:creationId xmlns:a16="http://schemas.microsoft.com/office/drawing/2014/main" id="{6E2221D6-3CA1-4AEE-B2E8-B326E7394168}"/>
            </a:ext>
          </a:extLst>
        </xdr:cNvPr>
        <xdr:cNvSpPr/>
      </xdr:nvSpPr>
      <xdr:spPr>
        <a:xfrm>
          <a:off x="3746500" y="1058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84074</xdr:rowOff>
    </xdr:from>
    <xdr:to>
      <xdr:col>15</xdr:col>
      <xdr:colOff>101600</xdr:colOff>
      <xdr:row>62</xdr:row>
      <xdr:rowOff>14224</xdr:rowOff>
    </xdr:to>
    <xdr:sp macro="" textlink="">
      <xdr:nvSpPr>
        <xdr:cNvPr id="180" name="フローチャート: 判断 179">
          <a:extLst>
            <a:ext uri="{FF2B5EF4-FFF2-40B4-BE49-F238E27FC236}">
              <a16:creationId xmlns:a16="http://schemas.microsoft.com/office/drawing/2014/main" id="{DA8C31D1-EE7A-4C25-A33B-DD4DF24D62C9}"/>
            </a:ext>
          </a:extLst>
        </xdr:cNvPr>
        <xdr:cNvSpPr/>
      </xdr:nvSpPr>
      <xdr:spPr>
        <a:xfrm>
          <a:off x="2857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38354</xdr:rowOff>
    </xdr:from>
    <xdr:to>
      <xdr:col>10</xdr:col>
      <xdr:colOff>165100</xdr:colOff>
      <xdr:row>61</xdr:row>
      <xdr:rowOff>139954</xdr:rowOff>
    </xdr:to>
    <xdr:sp macro="" textlink="">
      <xdr:nvSpPr>
        <xdr:cNvPr id="181" name="フローチャート: 判断 180">
          <a:extLst>
            <a:ext uri="{FF2B5EF4-FFF2-40B4-BE49-F238E27FC236}">
              <a16:creationId xmlns:a16="http://schemas.microsoft.com/office/drawing/2014/main" id="{A69AA062-3446-4EA8-A200-C69B8EFD6D22}"/>
            </a:ext>
          </a:extLst>
        </xdr:cNvPr>
        <xdr:cNvSpPr/>
      </xdr:nvSpPr>
      <xdr:spPr>
        <a:xfrm>
          <a:off x="1968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8636</xdr:rowOff>
    </xdr:from>
    <xdr:to>
      <xdr:col>6</xdr:col>
      <xdr:colOff>38100</xdr:colOff>
      <xdr:row>61</xdr:row>
      <xdr:rowOff>110236</xdr:rowOff>
    </xdr:to>
    <xdr:sp macro="" textlink="">
      <xdr:nvSpPr>
        <xdr:cNvPr id="182" name="フローチャート: 判断 181">
          <a:extLst>
            <a:ext uri="{FF2B5EF4-FFF2-40B4-BE49-F238E27FC236}">
              <a16:creationId xmlns:a16="http://schemas.microsoft.com/office/drawing/2014/main" id="{CE850483-1092-4F8B-9834-D6D9611AC685}"/>
            </a:ext>
          </a:extLst>
        </xdr:cNvPr>
        <xdr:cNvSpPr/>
      </xdr:nvSpPr>
      <xdr:spPr>
        <a:xfrm>
          <a:off x="1079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0957FCD-B39D-482E-9AEE-F44DF23DA5C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3EDF015-AD59-4FA1-A2E6-1F10F5D05FD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3B4D63E-E5D4-40AF-A98C-0CD0B1E4572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DDA8966-518D-4F4E-8655-F6DC1FDC8EA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8A674A4-60B2-4ABF-A780-6800B47459B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88" name="楕円 187">
          <a:extLst>
            <a:ext uri="{FF2B5EF4-FFF2-40B4-BE49-F238E27FC236}">
              <a16:creationId xmlns:a16="http://schemas.microsoft.com/office/drawing/2014/main" id="{9BE5764B-383F-4AF8-93F1-62BE985F56BB}"/>
            </a:ext>
          </a:extLst>
        </xdr:cNvPr>
        <xdr:cNvSpPr/>
      </xdr:nvSpPr>
      <xdr:spPr>
        <a:xfrm>
          <a:off x="4584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86377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91FD72BE-D6EB-46C7-9919-0DE62B216FBE}"/>
            </a:ext>
          </a:extLst>
        </xdr:cNvPr>
        <xdr:cNvSpPr txBox="1"/>
      </xdr:nvSpPr>
      <xdr:spPr>
        <a:xfrm>
          <a:off x="4673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29210</xdr:rowOff>
    </xdr:from>
    <xdr:to>
      <xdr:col>20</xdr:col>
      <xdr:colOff>38100</xdr:colOff>
      <xdr:row>58</xdr:row>
      <xdr:rowOff>130810</xdr:rowOff>
    </xdr:to>
    <xdr:sp macro="" textlink="">
      <xdr:nvSpPr>
        <xdr:cNvPr id="190" name="楕円 189">
          <a:extLst>
            <a:ext uri="{FF2B5EF4-FFF2-40B4-BE49-F238E27FC236}">
              <a16:creationId xmlns:a16="http://schemas.microsoft.com/office/drawing/2014/main" id="{B8FBC97B-4E51-4D5F-BCEC-7A80B1EDE01E}"/>
            </a:ext>
          </a:extLst>
        </xdr:cNvPr>
        <xdr:cNvSpPr/>
      </xdr:nvSpPr>
      <xdr:spPr>
        <a:xfrm>
          <a:off x="3746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80010</xdr:rowOff>
    </xdr:from>
    <xdr:to>
      <xdr:col>24</xdr:col>
      <xdr:colOff>63500</xdr:colOff>
      <xdr:row>58</xdr:row>
      <xdr:rowOff>114300</xdr:rowOff>
    </xdr:to>
    <xdr:cxnSp macro="">
      <xdr:nvCxnSpPr>
        <xdr:cNvPr id="191" name="直線コネクタ 190">
          <a:extLst>
            <a:ext uri="{FF2B5EF4-FFF2-40B4-BE49-F238E27FC236}">
              <a16:creationId xmlns:a16="http://schemas.microsoft.com/office/drawing/2014/main" id="{7BAA2839-71C3-452D-B356-85F578330355}"/>
            </a:ext>
          </a:extLst>
        </xdr:cNvPr>
        <xdr:cNvCxnSpPr/>
      </xdr:nvCxnSpPr>
      <xdr:spPr>
        <a:xfrm>
          <a:off x="3797300" y="100241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161798</xdr:rowOff>
    </xdr:from>
    <xdr:to>
      <xdr:col>15</xdr:col>
      <xdr:colOff>101600</xdr:colOff>
      <xdr:row>58</xdr:row>
      <xdr:rowOff>91948</xdr:rowOff>
    </xdr:to>
    <xdr:sp macro="" textlink="">
      <xdr:nvSpPr>
        <xdr:cNvPr id="192" name="楕円 191">
          <a:extLst>
            <a:ext uri="{FF2B5EF4-FFF2-40B4-BE49-F238E27FC236}">
              <a16:creationId xmlns:a16="http://schemas.microsoft.com/office/drawing/2014/main" id="{923FF89F-0586-41FA-A9CD-B3540247548C}"/>
            </a:ext>
          </a:extLst>
        </xdr:cNvPr>
        <xdr:cNvSpPr/>
      </xdr:nvSpPr>
      <xdr:spPr>
        <a:xfrm>
          <a:off x="28575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41148</xdr:rowOff>
    </xdr:from>
    <xdr:to>
      <xdr:col>19</xdr:col>
      <xdr:colOff>177800</xdr:colOff>
      <xdr:row>58</xdr:row>
      <xdr:rowOff>80010</xdr:rowOff>
    </xdr:to>
    <xdr:cxnSp macro="">
      <xdr:nvCxnSpPr>
        <xdr:cNvPr id="193" name="直線コネクタ 192">
          <a:extLst>
            <a:ext uri="{FF2B5EF4-FFF2-40B4-BE49-F238E27FC236}">
              <a16:creationId xmlns:a16="http://schemas.microsoft.com/office/drawing/2014/main" id="{B74485B5-2AA3-45E2-984A-3D9CDFE11D18}"/>
            </a:ext>
          </a:extLst>
        </xdr:cNvPr>
        <xdr:cNvCxnSpPr/>
      </xdr:nvCxnSpPr>
      <xdr:spPr>
        <a:xfrm>
          <a:off x="2908300" y="998524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143510</xdr:rowOff>
    </xdr:from>
    <xdr:to>
      <xdr:col>10</xdr:col>
      <xdr:colOff>165100</xdr:colOff>
      <xdr:row>58</xdr:row>
      <xdr:rowOff>73660</xdr:rowOff>
    </xdr:to>
    <xdr:sp macro="" textlink="">
      <xdr:nvSpPr>
        <xdr:cNvPr id="194" name="楕円 193">
          <a:extLst>
            <a:ext uri="{FF2B5EF4-FFF2-40B4-BE49-F238E27FC236}">
              <a16:creationId xmlns:a16="http://schemas.microsoft.com/office/drawing/2014/main" id="{7A0258B6-7036-4758-A104-261CFED698D2}"/>
            </a:ext>
          </a:extLst>
        </xdr:cNvPr>
        <xdr:cNvSpPr/>
      </xdr:nvSpPr>
      <xdr:spPr>
        <a:xfrm>
          <a:off x="1968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22860</xdr:rowOff>
    </xdr:from>
    <xdr:to>
      <xdr:col>15</xdr:col>
      <xdr:colOff>50800</xdr:colOff>
      <xdr:row>58</xdr:row>
      <xdr:rowOff>41148</xdr:rowOff>
    </xdr:to>
    <xdr:cxnSp macro="">
      <xdr:nvCxnSpPr>
        <xdr:cNvPr id="195" name="直線コネクタ 194">
          <a:extLst>
            <a:ext uri="{FF2B5EF4-FFF2-40B4-BE49-F238E27FC236}">
              <a16:creationId xmlns:a16="http://schemas.microsoft.com/office/drawing/2014/main" id="{5851129D-E486-423F-B7E1-3AECFC34308B}"/>
            </a:ext>
          </a:extLst>
        </xdr:cNvPr>
        <xdr:cNvCxnSpPr/>
      </xdr:nvCxnSpPr>
      <xdr:spPr>
        <a:xfrm>
          <a:off x="2019300" y="99669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113792</xdr:rowOff>
    </xdr:from>
    <xdr:to>
      <xdr:col>6</xdr:col>
      <xdr:colOff>38100</xdr:colOff>
      <xdr:row>58</xdr:row>
      <xdr:rowOff>43942</xdr:rowOff>
    </xdr:to>
    <xdr:sp macro="" textlink="">
      <xdr:nvSpPr>
        <xdr:cNvPr id="196" name="楕円 195">
          <a:extLst>
            <a:ext uri="{FF2B5EF4-FFF2-40B4-BE49-F238E27FC236}">
              <a16:creationId xmlns:a16="http://schemas.microsoft.com/office/drawing/2014/main" id="{B5038545-BFAE-42E4-8259-4AACB518DE60}"/>
            </a:ext>
          </a:extLst>
        </xdr:cNvPr>
        <xdr:cNvSpPr/>
      </xdr:nvSpPr>
      <xdr:spPr>
        <a:xfrm>
          <a:off x="1079500" y="98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164592</xdr:rowOff>
    </xdr:from>
    <xdr:to>
      <xdr:col>10</xdr:col>
      <xdr:colOff>114300</xdr:colOff>
      <xdr:row>58</xdr:row>
      <xdr:rowOff>22860</xdr:rowOff>
    </xdr:to>
    <xdr:cxnSp macro="">
      <xdr:nvCxnSpPr>
        <xdr:cNvPr id="197" name="直線コネクタ 196">
          <a:extLst>
            <a:ext uri="{FF2B5EF4-FFF2-40B4-BE49-F238E27FC236}">
              <a16:creationId xmlns:a16="http://schemas.microsoft.com/office/drawing/2014/main" id="{F83367A7-C78B-4654-8CD9-EC9486CEEC06}"/>
            </a:ext>
          </a:extLst>
        </xdr:cNvPr>
        <xdr:cNvCxnSpPr/>
      </xdr:nvCxnSpPr>
      <xdr:spPr>
        <a:xfrm>
          <a:off x="1130300" y="993724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48785</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FC10EC15-2E11-4DA1-B3B5-9FB84444F6CA}"/>
            </a:ext>
          </a:extLst>
        </xdr:cNvPr>
        <xdr:cNvSpPr txBox="1"/>
      </xdr:nvSpPr>
      <xdr:spPr>
        <a:xfrm>
          <a:off x="3582044" y="1067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5351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63CBE88E-7459-421C-AE9E-3A1338F5C3F9}"/>
            </a:ext>
          </a:extLst>
        </xdr:cNvPr>
        <xdr:cNvSpPr txBox="1"/>
      </xdr:nvSpPr>
      <xdr:spPr>
        <a:xfrm>
          <a:off x="27057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131081</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BA19A798-A0BF-4103-B80A-88CD12C6031A}"/>
            </a:ext>
          </a:extLst>
        </xdr:cNvPr>
        <xdr:cNvSpPr txBox="1"/>
      </xdr:nvSpPr>
      <xdr:spPr>
        <a:xfrm>
          <a:off x="18167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101363</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BA1E3A6E-502E-49AE-9119-9664CCE146A1}"/>
            </a:ext>
          </a:extLst>
        </xdr:cNvPr>
        <xdr:cNvSpPr txBox="1"/>
      </xdr:nvSpPr>
      <xdr:spPr>
        <a:xfrm>
          <a:off x="9277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147337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FA601841-3485-4C92-B7FE-025837B6189E}"/>
            </a:ext>
          </a:extLst>
        </xdr:cNvPr>
        <xdr:cNvSpPr txBox="1"/>
      </xdr:nvSpPr>
      <xdr:spPr>
        <a:xfrm>
          <a:off x="35820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108475</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E8F44B7A-9A92-453F-9379-3E28BCB5470F}"/>
            </a:ext>
          </a:extLst>
        </xdr:cNvPr>
        <xdr:cNvSpPr txBox="1"/>
      </xdr:nvSpPr>
      <xdr:spPr>
        <a:xfrm>
          <a:off x="27057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90187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C05A130B-9491-4D81-B6F0-1D20B78DDA78}"/>
            </a:ext>
          </a:extLst>
        </xdr:cNvPr>
        <xdr:cNvSpPr txBox="1"/>
      </xdr:nvSpPr>
      <xdr:spPr>
        <a:xfrm>
          <a:off x="1816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60469</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60D0AA06-A9F7-4433-8FA7-F96C3C440C52}"/>
            </a:ext>
          </a:extLst>
        </xdr:cNvPr>
        <xdr:cNvSpPr txBox="1"/>
      </xdr:nvSpPr>
      <xdr:spPr>
        <a:xfrm>
          <a:off x="927744" y="966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3254EE21-A5A1-4303-A6DE-AF2772EC036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726F8C52-F01D-429F-9136-506ABD575FF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97CAC922-A049-419F-8FA2-BBDEF203EA5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4F88CAB2-E4F1-458D-AF75-4DF30BC76E2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9C5A855C-1381-4CA2-ABD1-0ED68D27FCA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8BF6930-3402-45C5-99B2-D6A247FBFD6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5AC2C60E-87CD-4A0F-8FDD-4C911E76C22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2E999D85-C29B-48B1-BB47-C09BF341897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C378B997-F720-4619-A2A6-CC7EA885D45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DAA826F2-E240-4B51-9387-C2686685553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A0D90099-4E9B-4656-A392-F75077C18E0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B115BC6B-A15E-40A9-A073-50E0351C2AB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78E3B4E0-0C71-41C2-A0B8-31F6539919E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6AE9E238-A369-4A16-9762-6550BAE8F7C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F7218B7F-40A9-403C-8382-568F2F5B4FF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75DB6AE4-020D-43BF-8F60-1C8244ED58BF}"/>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E27BFAEE-27A1-42E7-B4B4-0C9515F73A2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72010309-639A-4C69-83E2-87BE76FBDFC6}"/>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7A90708F-D62B-4DDF-A81A-50610397A6A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45B78364-A0B0-49BA-85D5-F0828CC9EEB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64517013-A92A-41E1-BD50-25B9F2E5C04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BFCF0990-6740-4DEA-BD8B-BC31D8DB40A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518A5EA3-36AB-444A-9611-CC5BE67C191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68468</xdr:rowOff>
    </xdr:from>
    <xdr:to>
      <xdr:col>54</xdr:col>
      <xdr:colOff>189865</xdr:colOff>
      <xdr:row>64</xdr:row>
      <xdr:rowOff>74122</xdr:rowOff>
    </xdr:to>
    <xdr:cxnSp macro="">
      <xdr:nvCxnSpPr>
        <xdr:cNvPr id="229" name="直線コネクタ 228">
          <a:extLst>
            <a:ext uri="{FF2B5EF4-FFF2-40B4-BE49-F238E27FC236}">
              <a16:creationId xmlns:a16="http://schemas.microsoft.com/office/drawing/2014/main" id="{66A9AC64-8419-43F1-8FD7-6328DD64C60F}"/>
            </a:ext>
          </a:extLst>
        </xdr:cNvPr>
        <xdr:cNvCxnSpPr/>
      </xdr:nvCxnSpPr>
      <xdr:spPr>
        <a:xfrm flipV="1">
          <a:off x="10476865" y="9669668"/>
          <a:ext cx="0" cy="1377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77949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41330ABA-0C85-4CC0-90B7-4103C5AE6BE7}"/>
            </a:ext>
          </a:extLst>
        </xdr:cNvPr>
        <xdr:cNvSpPr txBox="1"/>
      </xdr:nvSpPr>
      <xdr:spPr>
        <a:xfrm>
          <a:off x="10515600" y="1105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74122</xdr:rowOff>
    </xdr:from>
    <xdr:to>
      <xdr:col>55</xdr:col>
      <xdr:colOff>88900</xdr:colOff>
      <xdr:row>64</xdr:row>
      <xdr:rowOff>74122</xdr:rowOff>
    </xdr:to>
    <xdr:cxnSp macro="">
      <xdr:nvCxnSpPr>
        <xdr:cNvPr id="231" name="直線コネクタ 230">
          <a:extLst>
            <a:ext uri="{FF2B5EF4-FFF2-40B4-BE49-F238E27FC236}">
              <a16:creationId xmlns:a16="http://schemas.microsoft.com/office/drawing/2014/main" id="{0015B9A8-FC82-4427-BADE-C4B8A561CDBF}"/>
            </a:ext>
          </a:extLst>
        </xdr:cNvPr>
        <xdr:cNvCxnSpPr/>
      </xdr:nvCxnSpPr>
      <xdr:spPr>
        <a:xfrm>
          <a:off x="10388600" y="1104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15145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66D26D51-CAF7-4180-8DFA-9D507F80C33D}"/>
            </a:ext>
          </a:extLst>
        </xdr:cNvPr>
        <xdr:cNvSpPr txBox="1"/>
      </xdr:nvSpPr>
      <xdr:spPr>
        <a:xfrm>
          <a:off x="10515600" y="9444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68468</xdr:rowOff>
    </xdr:from>
    <xdr:to>
      <xdr:col>55</xdr:col>
      <xdr:colOff>88900</xdr:colOff>
      <xdr:row>56</xdr:row>
      <xdr:rowOff>68468</xdr:rowOff>
    </xdr:to>
    <xdr:cxnSp macro="">
      <xdr:nvCxnSpPr>
        <xdr:cNvPr id="233" name="直線コネクタ 232">
          <a:extLst>
            <a:ext uri="{FF2B5EF4-FFF2-40B4-BE49-F238E27FC236}">
              <a16:creationId xmlns:a16="http://schemas.microsoft.com/office/drawing/2014/main" id="{96F71F18-F329-46E2-934F-1A5D06159049}"/>
            </a:ext>
          </a:extLst>
        </xdr:cNvPr>
        <xdr:cNvCxnSpPr/>
      </xdr:nvCxnSpPr>
      <xdr:spPr>
        <a:xfrm>
          <a:off x="10388600" y="96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52421</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7771BA19-4FF8-48D2-9BFA-756F0BCAC565}"/>
            </a:ext>
          </a:extLst>
        </xdr:cNvPr>
        <xdr:cNvSpPr txBox="1"/>
      </xdr:nvSpPr>
      <xdr:spPr>
        <a:xfrm>
          <a:off x="10515600" y="10682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29544</xdr:rowOff>
    </xdr:from>
    <xdr:to>
      <xdr:col>55</xdr:col>
      <xdr:colOff>50800</xdr:colOff>
      <xdr:row>63</xdr:row>
      <xdr:rowOff>131144</xdr:rowOff>
    </xdr:to>
    <xdr:sp macro="" textlink="">
      <xdr:nvSpPr>
        <xdr:cNvPr id="235" name="フローチャート: 判断 234">
          <a:extLst>
            <a:ext uri="{FF2B5EF4-FFF2-40B4-BE49-F238E27FC236}">
              <a16:creationId xmlns:a16="http://schemas.microsoft.com/office/drawing/2014/main" id="{2DCB48F0-B5EA-41B4-B9E3-B50F2930FAC4}"/>
            </a:ext>
          </a:extLst>
        </xdr:cNvPr>
        <xdr:cNvSpPr/>
      </xdr:nvSpPr>
      <xdr:spPr>
        <a:xfrm>
          <a:off x="10426700" y="10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39124</xdr:rowOff>
    </xdr:from>
    <xdr:to>
      <xdr:col>50</xdr:col>
      <xdr:colOff>165100</xdr:colOff>
      <xdr:row>63</xdr:row>
      <xdr:rowOff>140724</xdr:rowOff>
    </xdr:to>
    <xdr:sp macro="" textlink="">
      <xdr:nvSpPr>
        <xdr:cNvPr id="236" name="フローチャート: 判断 235">
          <a:extLst>
            <a:ext uri="{FF2B5EF4-FFF2-40B4-BE49-F238E27FC236}">
              <a16:creationId xmlns:a16="http://schemas.microsoft.com/office/drawing/2014/main" id="{09F0EF5E-CD6B-4B8E-B0E0-B5A011E42460}"/>
            </a:ext>
          </a:extLst>
        </xdr:cNvPr>
        <xdr:cNvSpPr/>
      </xdr:nvSpPr>
      <xdr:spPr>
        <a:xfrm>
          <a:off x="9588500" y="108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67268</xdr:rowOff>
    </xdr:from>
    <xdr:to>
      <xdr:col>46</xdr:col>
      <xdr:colOff>38100</xdr:colOff>
      <xdr:row>63</xdr:row>
      <xdr:rowOff>168868</xdr:rowOff>
    </xdr:to>
    <xdr:sp macro="" textlink="">
      <xdr:nvSpPr>
        <xdr:cNvPr id="237" name="フローチャート: 判断 236">
          <a:extLst>
            <a:ext uri="{FF2B5EF4-FFF2-40B4-BE49-F238E27FC236}">
              <a16:creationId xmlns:a16="http://schemas.microsoft.com/office/drawing/2014/main" id="{A7EEDD0B-B55E-4CEB-B9D5-4A9889D996BF}"/>
            </a:ext>
          </a:extLst>
        </xdr:cNvPr>
        <xdr:cNvSpPr/>
      </xdr:nvSpPr>
      <xdr:spPr>
        <a:xfrm>
          <a:off x="8699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70917</xdr:rowOff>
    </xdr:from>
    <xdr:to>
      <xdr:col>41</xdr:col>
      <xdr:colOff>101600</xdr:colOff>
      <xdr:row>64</xdr:row>
      <xdr:rowOff>1067</xdr:rowOff>
    </xdr:to>
    <xdr:sp macro="" textlink="">
      <xdr:nvSpPr>
        <xdr:cNvPr id="238" name="フローチャート: 判断 237">
          <a:extLst>
            <a:ext uri="{FF2B5EF4-FFF2-40B4-BE49-F238E27FC236}">
              <a16:creationId xmlns:a16="http://schemas.microsoft.com/office/drawing/2014/main" id="{BADA50AD-28A9-4AC4-B625-FE68C29437E1}"/>
            </a:ext>
          </a:extLst>
        </xdr:cNvPr>
        <xdr:cNvSpPr/>
      </xdr:nvSpPr>
      <xdr:spPr>
        <a:xfrm>
          <a:off x="7810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70163</xdr:rowOff>
    </xdr:from>
    <xdr:to>
      <xdr:col>36</xdr:col>
      <xdr:colOff>165100</xdr:colOff>
      <xdr:row>64</xdr:row>
      <xdr:rowOff>313</xdr:rowOff>
    </xdr:to>
    <xdr:sp macro="" textlink="">
      <xdr:nvSpPr>
        <xdr:cNvPr id="239" name="フローチャート: 判断 238">
          <a:extLst>
            <a:ext uri="{FF2B5EF4-FFF2-40B4-BE49-F238E27FC236}">
              <a16:creationId xmlns:a16="http://schemas.microsoft.com/office/drawing/2014/main" id="{2A76E81F-193D-467E-AB56-7523848A154E}"/>
            </a:ext>
          </a:extLst>
        </xdr:cNvPr>
        <xdr:cNvSpPr/>
      </xdr:nvSpPr>
      <xdr:spPr>
        <a:xfrm>
          <a:off x="6921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75963FD-D74C-425C-9FF1-347A33A742E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32AF475-A66D-482C-9AD0-7D4BDB39A4D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29B8D25-9AC4-49DB-AA9E-19DBB2DD9BF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E3863BC-F93A-4033-8439-0CF907AF65C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A11F72D-F4D4-439F-94F3-B6AE183F131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132421</xdr:rowOff>
    </xdr:from>
    <xdr:to>
      <xdr:col>55</xdr:col>
      <xdr:colOff>50800</xdr:colOff>
      <xdr:row>64</xdr:row>
      <xdr:rowOff>62571</xdr:rowOff>
    </xdr:to>
    <xdr:sp macro="" textlink="">
      <xdr:nvSpPr>
        <xdr:cNvPr id="245" name="楕円 244">
          <a:extLst>
            <a:ext uri="{FF2B5EF4-FFF2-40B4-BE49-F238E27FC236}">
              <a16:creationId xmlns:a16="http://schemas.microsoft.com/office/drawing/2014/main" id="{1C2B2D7F-030A-450B-A4A9-FB19A6041605}"/>
            </a:ext>
          </a:extLst>
        </xdr:cNvPr>
        <xdr:cNvSpPr/>
      </xdr:nvSpPr>
      <xdr:spPr>
        <a:xfrm>
          <a:off x="10426700" y="1093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47348</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B92675C9-4A49-4029-9BD0-C2B087274F84}"/>
            </a:ext>
          </a:extLst>
        </xdr:cNvPr>
        <xdr:cNvSpPr txBox="1"/>
      </xdr:nvSpPr>
      <xdr:spPr>
        <a:xfrm>
          <a:off x="10515600" y="10848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133856</xdr:rowOff>
    </xdr:from>
    <xdr:to>
      <xdr:col>50</xdr:col>
      <xdr:colOff>165100</xdr:colOff>
      <xdr:row>64</xdr:row>
      <xdr:rowOff>64006</xdr:rowOff>
    </xdr:to>
    <xdr:sp macro="" textlink="">
      <xdr:nvSpPr>
        <xdr:cNvPr id="247" name="楕円 246">
          <a:extLst>
            <a:ext uri="{FF2B5EF4-FFF2-40B4-BE49-F238E27FC236}">
              <a16:creationId xmlns:a16="http://schemas.microsoft.com/office/drawing/2014/main" id="{F0BC5E35-AB3B-42D9-B3FF-1595A21E36D7}"/>
            </a:ext>
          </a:extLst>
        </xdr:cNvPr>
        <xdr:cNvSpPr/>
      </xdr:nvSpPr>
      <xdr:spPr>
        <a:xfrm>
          <a:off x="9588500" y="109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11771</xdr:rowOff>
    </xdr:from>
    <xdr:to>
      <xdr:col>55</xdr:col>
      <xdr:colOff>0</xdr:colOff>
      <xdr:row>64</xdr:row>
      <xdr:rowOff>13206</xdr:rowOff>
    </xdr:to>
    <xdr:cxnSp macro="">
      <xdr:nvCxnSpPr>
        <xdr:cNvPr id="248" name="直線コネクタ 247">
          <a:extLst>
            <a:ext uri="{FF2B5EF4-FFF2-40B4-BE49-F238E27FC236}">
              <a16:creationId xmlns:a16="http://schemas.microsoft.com/office/drawing/2014/main" id="{CA5E7F1A-25D9-4B08-A2CC-76FC8EACCC81}"/>
            </a:ext>
          </a:extLst>
        </xdr:cNvPr>
        <xdr:cNvCxnSpPr/>
      </xdr:nvCxnSpPr>
      <xdr:spPr>
        <a:xfrm flipV="1">
          <a:off x="9639300" y="10984571"/>
          <a:ext cx="8382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134770</xdr:rowOff>
    </xdr:from>
    <xdr:to>
      <xdr:col>46</xdr:col>
      <xdr:colOff>38100</xdr:colOff>
      <xdr:row>64</xdr:row>
      <xdr:rowOff>64920</xdr:rowOff>
    </xdr:to>
    <xdr:sp macro="" textlink="">
      <xdr:nvSpPr>
        <xdr:cNvPr id="249" name="楕円 248">
          <a:extLst>
            <a:ext uri="{FF2B5EF4-FFF2-40B4-BE49-F238E27FC236}">
              <a16:creationId xmlns:a16="http://schemas.microsoft.com/office/drawing/2014/main" id="{D2CAD7EF-1561-46E0-990B-7A5DBABF81A6}"/>
            </a:ext>
          </a:extLst>
        </xdr:cNvPr>
        <xdr:cNvSpPr/>
      </xdr:nvSpPr>
      <xdr:spPr>
        <a:xfrm>
          <a:off x="8699500" y="1093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13206</xdr:rowOff>
    </xdr:from>
    <xdr:to>
      <xdr:col>50</xdr:col>
      <xdr:colOff>114300</xdr:colOff>
      <xdr:row>64</xdr:row>
      <xdr:rowOff>14120</xdr:rowOff>
    </xdr:to>
    <xdr:cxnSp macro="">
      <xdr:nvCxnSpPr>
        <xdr:cNvPr id="250" name="直線コネクタ 249">
          <a:extLst>
            <a:ext uri="{FF2B5EF4-FFF2-40B4-BE49-F238E27FC236}">
              <a16:creationId xmlns:a16="http://schemas.microsoft.com/office/drawing/2014/main" id="{309D9B84-D237-46A9-9B94-6A2688389DAC}"/>
            </a:ext>
          </a:extLst>
        </xdr:cNvPr>
        <xdr:cNvCxnSpPr/>
      </xdr:nvCxnSpPr>
      <xdr:spPr>
        <a:xfrm flipV="1">
          <a:off x="8750300" y="1098600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137244</xdr:rowOff>
    </xdr:from>
    <xdr:to>
      <xdr:col>41</xdr:col>
      <xdr:colOff>101600</xdr:colOff>
      <xdr:row>64</xdr:row>
      <xdr:rowOff>67394</xdr:rowOff>
    </xdr:to>
    <xdr:sp macro="" textlink="">
      <xdr:nvSpPr>
        <xdr:cNvPr id="251" name="楕円 250">
          <a:extLst>
            <a:ext uri="{FF2B5EF4-FFF2-40B4-BE49-F238E27FC236}">
              <a16:creationId xmlns:a16="http://schemas.microsoft.com/office/drawing/2014/main" id="{7C531CE7-4968-47CF-AF65-663E94064A9C}"/>
            </a:ext>
          </a:extLst>
        </xdr:cNvPr>
        <xdr:cNvSpPr/>
      </xdr:nvSpPr>
      <xdr:spPr>
        <a:xfrm>
          <a:off x="7810500" y="1093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14120</xdr:rowOff>
    </xdr:from>
    <xdr:to>
      <xdr:col>45</xdr:col>
      <xdr:colOff>177800</xdr:colOff>
      <xdr:row>64</xdr:row>
      <xdr:rowOff>16594</xdr:rowOff>
    </xdr:to>
    <xdr:cxnSp macro="">
      <xdr:nvCxnSpPr>
        <xdr:cNvPr id="252" name="直線コネクタ 251">
          <a:extLst>
            <a:ext uri="{FF2B5EF4-FFF2-40B4-BE49-F238E27FC236}">
              <a16:creationId xmlns:a16="http://schemas.microsoft.com/office/drawing/2014/main" id="{ACD09870-DF5D-41E1-9596-C6A265B072A1}"/>
            </a:ext>
          </a:extLst>
        </xdr:cNvPr>
        <xdr:cNvCxnSpPr/>
      </xdr:nvCxnSpPr>
      <xdr:spPr>
        <a:xfrm flipV="1">
          <a:off x="7861300" y="10986920"/>
          <a:ext cx="889000" cy="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138821</xdr:rowOff>
    </xdr:from>
    <xdr:to>
      <xdr:col>36</xdr:col>
      <xdr:colOff>165100</xdr:colOff>
      <xdr:row>64</xdr:row>
      <xdr:rowOff>68971</xdr:rowOff>
    </xdr:to>
    <xdr:sp macro="" textlink="">
      <xdr:nvSpPr>
        <xdr:cNvPr id="253" name="楕円 252">
          <a:extLst>
            <a:ext uri="{FF2B5EF4-FFF2-40B4-BE49-F238E27FC236}">
              <a16:creationId xmlns:a16="http://schemas.microsoft.com/office/drawing/2014/main" id="{54343DCE-D328-4196-816E-2B1C389F9136}"/>
            </a:ext>
          </a:extLst>
        </xdr:cNvPr>
        <xdr:cNvSpPr/>
      </xdr:nvSpPr>
      <xdr:spPr>
        <a:xfrm>
          <a:off x="6921500" y="109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16594</xdr:rowOff>
    </xdr:from>
    <xdr:to>
      <xdr:col>41</xdr:col>
      <xdr:colOff>50800</xdr:colOff>
      <xdr:row>64</xdr:row>
      <xdr:rowOff>18171</xdr:rowOff>
    </xdr:to>
    <xdr:cxnSp macro="">
      <xdr:nvCxnSpPr>
        <xdr:cNvPr id="254" name="直線コネクタ 253">
          <a:extLst>
            <a:ext uri="{FF2B5EF4-FFF2-40B4-BE49-F238E27FC236}">
              <a16:creationId xmlns:a16="http://schemas.microsoft.com/office/drawing/2014/main" id="{BB26E766-BC18-479B-8A18-429B0C9011CD}"/>
            </a:ext>
          </a:extLst>
        </xdr:cNvPr>
        <xdr:cNvCxnSpPr/>
      </xdr:nvCxnSpPr>
      <xdr:spPr>
        <a:xfrm flipV="1">
          <a:off x="6972300" y="10989394"/>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157251</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54209B3B-D785-4404-BC0F-7A395C444BD3}"/>
            </a:ext>
          </a:extLst>
        </xdr:cNvPr>
        <xdr:cNvSpPr txBox="1"/>
      </xdr:nvSpPr>
      <xdr:spPr>
        <a:xfrm>
          <a:off x="9327095" y="1061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13945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B37864BB-71F6-4417-8201-95134536D282}"/>
            </a:ext>
          </a:extLst>
        </xdr:cNvPr>
        <xdr:cNvSpPr txBox="1"/>
      </xdr:nvSpPr>
      <xdr:spPr>
        <a:xfrm>
          <a:off x="8450795" y="1064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17594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D23C6ECA-083E-44B8-9FA8-2A438596BB95}"/>
            </a:ext>
          </a:extLst>
        </xdr:cNvPr>
        <xdr:cNvSpPr txBox="1"/>
      </xdr:nvSpPr>
      <xdr:spPr>
        <a:xfrm>
          <a:off x="7561795" y="1064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16840</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D1F604E7-4066-469D-B346-3BF58D0F045F}"/>
            </a:ext>
          </a:extLst>
        </xdr:cNvPr>
        <xdr:cNvSpPr txBox="1"/>
      </xdr:nvSpPr>
      <xdr:spPr>
        <a:xfrm>
          <a:off x="6672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55133</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777C77D1-018F-4D37-86F4-42C3BA1E4D67}"/>
            </a:ext>
          </a:extLst>
        </xdr:cNvPr>
        <xdr:cNvSpPr txBox="1"/>
      </xdr:nvSpPr>
      <xdr:spPr>
        <a:xfrm>
          <a:off x="9327095" y="1102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56047</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D5E63C12-1E10-4801-9DE0-008C7D376802}"/>
            </a:ext>
          </a:extLst>
        </xdr:cNvPr>
        <xdr:cNvSpPr txBox="1"/>
      </xdr:nvSpPr>
      <xdr:spPr>
        <a:xfrm>
          <a:off x="8450795" y="1102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58521</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6990BACA-4EA1-45FA-B479-585D02542873}"/>
            </a:ext>
          </a:extLst>
        </xdr:cNvPr>
        <xdr:cNvSpPr txBox="1"/>
      </xdr:nvSpPr>
      <xdr:spPr>
        <a:xfrm>
          <a:off x="7561795" y="11031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60098</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74D8A6A3-D0A3-4A2E-8C87-216C66152139}"/>
            </a:ext>
          </a:extLst>
        </xdr:cNvPr>
        <xdr:cNvSpPr txBox="1"/>
      </xdr:nvSpPr>
      <xdr:spPr>
        <a:xfrm>
          <a:off x="6672795" y="1103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9A48137B-9A66-4137-A576-B90A16DD4B2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1D5459AC-BB72-4847-B191-B8DB0512007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C61EC1E5-F4B8-4E7D-A668-CB2CF11AB77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F95E221B-4A65-4A30-85A6-A1881003DE9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6768CEB-3F43-4215-947E-C4732174B24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E40C012A-469B-42C9-9C24-C1F10C1F5F3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331A97FA-CA04-4612-9EC9-6A3876498DA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472EFC99-5B20-4C15-AD41-4E2FECDD600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4E91878E-3DDB-4AF2-9C8E-D1A6AFE773C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90EE831C-C152-41BF-BB59-13F5E27A5FB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D04A61C3-1EA4-4156-8CA2-620F07614BD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CEB28FC-2D3D-4772-A3C4-A07DE42D0DC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96616211-CF84-4F95-85E3-D5F52D7C4A7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EEC403CF-3D5F-4D09-8116-F3C0EB36224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566EA31A-78D7-4F86-983E-D648FBB137B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BC575A75-27EA-48C4-934C-3A043A3275C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4C789A14-BEF6-41A9-8279-F891ABCD701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FDF96217-7F04-41E2-9EA4-AD3F4FF44B7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FAE5E81E-24FF-46FD-B6B3-74F3A6D4727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BC27D8FD-8A15-465B-AE1C-88853025954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5A13F20B-9880-4977-993F-1AE437EDC28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36E546A5-B23F-4E90-9985-B9CEDF8AE8D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2A02EBEA-8BB0-4710-A690-32810BA6004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59FDB2D4-C77E-4356-BA30-7E8572F1DC2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1762C7C1-2F43-4E60-A0C2-69AAC5CFCA8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86</xdr:row>
      <xdr:rowOff>75656</xdr:rowOff>
    </xdr:to>
    <xdr:cxnSp macro="">
      <xdr:nvCxnSpPr>
        <xdr:cNvPr id="288" name="直線コネクタ 287">
          <a:extLst>
            <a:ext uri="{FF2B5EF4-FFF2-40B4-BE49-F238E27FC236}">
              <a16:creationId xmlns:a16="http://schemas.microsoft.com/office/drawing/2014/main" id="{31C93FE9-B9F9-4392-84D8-B3C932859701}"/>
            </a:ext>
          </a:extLst>
        </xdr:cNvPr>
        <xdr:cNvCxnSpPr/>
      </xdr:nvCxnSpPr>
      <xdr:spPr>
        <a:xfrm flipV="1">
          <a:off x="4634865" y="13455287"/>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79483</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4A558E4F-0D2E-45F4-AEE8-A59DEEAA3BA9}"/>
            </a:ext>
          </a:extLst>
        </xdr:cNvPr>
        <xdr:cNvSpPr txBox="1"/>
      </xdr:nvSpPr>
      <xdr:spPr>
        <a:xfrm>
          <a:off x="4673600" y="1482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75656</xdr:rowOff>
    </xdr:from>
    <xdr:to>
      <xdr:col>24</xdr:col>
      <xdr:colOff>152400</xdr:colOff>
      <xdr:row>86</xdr:row>
      <xdr:rowOff>75656</xdr:rowOff>
    </xdr:to>
    <xdr:cxnSp macro="">
      <xdr:nvCxnSpPr>
        <xdr:cNvPr id="290" name="直線コネクタ 289">
          <a:extLst>
            <a:ext uri="{FF2B5EF4-FFF2-40B4-BE49-F238E27FC236}">
              <a16:creationId xmlns:a16="http://schemas.microsoft.com/office/drawing/2014/main" id="{B647895A-DD7C-4603-A984-3FB5B5B05C38}"/>
            </a:ext>
          </a:extLst>
        </xdr:cNvPr>
        <xdr:cNvCxnSpPr/>
      </xdr:nvCxnSpPr>
      <xdr:spPr>
        <a:xfrm>
          <a:off x="4546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EB76311A-C5B0-4035-8D7F-B0442BEFC31D}"/>
            </a:ext>
          </a:extLst>
        </xdr:cNvPr>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2" name="直線コネクタ 291">
          <a:extLst>
            <a:ext uri="{FF2B5EF4-FFF2-40B4-BE49-F238E27FC236}">
              <a16:creationId xmlns:a16="http://schemas.microsoft.com/office/drawing/2014/main" id="{858E5DD0-CA89-4606-BB9E-8F18A883DB5B}"/>
            </a:ext>
          </a:extLst>
        </xdr:cNvPr>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119215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CDD78BA5-D35A-45F3-BFC8-942E4F832F89}"/>
            </a:ext>
          </a:extLst>
        </xdr:cNvPr>
        <xdr:cNvSpPr txBox="1"/>
      </xdr:nvSpPr>
      <xdr:spPr>
        <a:xfrm>
          <a:off x="4673600" y="14349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294" name="フローチャート: 判断 293">
          <a:extLst>
            <a:ext uri="{FF2B5EF4-FFF2-40B4-BE49-F238E27FC236}">
              <a16:creationId xmlns:a16="http://schemas.microsoft.com/office/drawing/2014/main" id="{8709160D-55FD-4655-B3D3-72A0C3669916}"/>
            </a:ext>
          </a:extLst>
        </xdr:cNvPr>
        <xdr:cNvSpPr/>
      </xdr:nvSpPr>
      <xdr:spPr>
        <a:xfrm>
          <a:off x="4584700" y="1437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295" name="フローチャート: 判断 294">
          <a:extLst>
            <a:ext uri="{FF2B5EF4-FFF2-40B4-BE49-F238E27FC236}">
              <a16:creationId xmlns:a16="http://schemas.microsoft.com/office/drawing/2014/main" id="{1B93733D-B9F6-4F4B-B4EC-D35B7F0ADB32}"/>
            </a:ext>
          </a:extLst>
        </xdr:cNvPr>
        <xdr:cNvSpPr/>
      </xdr:nvSpPr>
      <xdr:spPr>
        <a:xfrm>
          <a:off x="3746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96" name="フローチャート: 判断 295">
          <a:extLst>
            <a:ext uri="{FF2B5EF4-FFF2-40B4-BE49-F238E27FC236}">
              <a16:creationId xmlns:a16="http://schemas.microsoft.com/office/drawing/2014/main" id="{292AB61A-9301-4FAC-B176-0C37305AE94E}"/>
            </a:ext>
          </a:extLst>
        </xdr:cNvPr>
        <xdr:cNvSpPr/>
      </xdr:nvSpPr>
      <xdr:spPr>
        <a:xfrm>
          <a:off x="2857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104866</xdr:rowOff>
    </xdr:from>
    <xdr:to>
      <xdr:col>10</xdr:col>
      <xdr:colOff>165100</xdr:colOff>
      <xdr:row>84</xdr:row>
      <xdr:rowOff>35016</xdr:rowOff>
    </xdr:to>
    <xdr:sp macro="" textlink="">
      <xdr:nvSpPr>
        <xdr:cNvPr id="297" name="フローチャート: 判断 296">
          <a:extLst>
            <a:ext uri="{FF2B5EF4-FFF2-40B4-BE49-F238E27FC236}">
              <a16:creationId xmlns:a16="http://schemas.microsoft.com/office/drawing/2014/main" id="{9D6D36A1-FD5D-4B9E-85C5-42A6C953CEAE}"/>
            </a:ext>
          </a:extLst>
        </xdr:cNvPr>
        <xdr:cNvSpPr/>
      </xdr:nvSpPr>
      <xdr:spPr>
        <a:xfrm>
          <a:off x="1968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98" name="フローチャート: 判断 297">
          <a:extLst>
            <a:ext uri="{FF2B5EF4-FFF2-40B4-BE49-F238E27FC236}">
              <a16:creationId xmlns:a16="http://schemas.microsoft.com/office/drawing/2014/main" id="{790F4840-20FC-4B83-8B6D-19F1D64771D1}"/>
            </a:ext>
          </a:extLst>
        </xdr:cNvPr>
        <xdr:cNvSpPr/>
      </xdr:nvSpPr>
      <xdr:spPr>
        <a:xfrm>
          <a:off x="1079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B774B07-2702-437C-ACF5-1A9453640BD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F943EFF-5C1D-417F-A910-5DC66D3F177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545CB15-E8DB-4B54-87D6-AF655BC4D03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2EB0E94-20FB-411B-825C-7BA9391D02A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67B0C3C-E306-46AD-8415-B2DED95A633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148952</xdr:rowOff>
    </xdr:from>
    <xdr:to>
      <xdr:col>24</xdr:col>
      <xdr:colOff>114300</xdr:colOff>
      <xdr:row>80</xdr:row>
      <xdr:rowOff>79102</xdr:rowOff>
    </xdr:to>
    <xdr:sp macro="" textlink="">
      <xdr:nvSpPr>
        <xdr:cNvPr id="304" name="楕円 303">
          <a:extLst>
            <a:ext uri="{FF2B5EF4-FFF2-40B4-BE49-F238E27FC236}">
              <a16:creationId xmlns:a16="http://schemas.microsoft.com/office/drawing/2014/main" id="{BEBA2CDF-8C58-456E-8126-796E226C55A3}"/>
            </a:ext>
          </a:extLst>
        </xdr:cNvPr>
        <xdr:cNvSpPr/>
      </xdr:nvSpPr>
      <xdr:spPr>
        <a:xfrm>
          <a:off x="45847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379</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2CD8D85A-C69F-4EE7-97B1-C49D72F5556F}"/>
            </a:ext>
          </a:extLst>
        </xdr:cNvPr>
        <xdr:cNvSpPr txBox="1"/>
      </xdr:nvSpPr>
      <xdr:spPr>
        <a:xfrm>
          <a:off x="4673600" y="1354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3629</xdr:rowOff>
    </xdr:from>
    <xdr:to>
      <xdr:col>20</xdr:col>
      <xdr:colOff>38100</xdr:colOff>
      <xdr:row>80</xdr:row>
      <xdr:rowOff>105229</xdr:rowOff>
    </xdr:to>
    <xdr:sp macro="" textlink="">
      <xdr:nvSpPr>
        <xdr:cNvPr id="306" name="楕円 305">
          <a:extLst>
            <a:ext uri="{FF2B5EF4-FFF2-40B4-BE49-F238E27FC236}">
              <a16:creationId xmlns:a16="http://schemas.microsoft.com/office/drawing/2014/main" id="{F0B3E84B-D171-4C02-B4C6-58350D0444F7}"/>
            </a:ext>
          </a:extLst>
        </xdr:cNvPr>
        <xdr:cNvSpPr/>
      </xdr:nvSpPr>
      <xdr:spPr>
        <a:xfrm>
          <a:off x="3746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28302</xdr:rowOff>
    </xdr:from>
    <xdr:to>
      <xdr:col>24</xdr:col>
      <xdr:colOff>63500</xdr:colOff>
      <xdr:row>80</xdr:row>
      <xdr:rowOff>54429</xdr:rowOff>
    </xdr:to>
    <xdr:cxnSp macro="">
      <xdr:nvCxnSpPr>
        <xdr:cNvPr id="307" name="直線コネクタ 306">
          <a:extLst>
            <a:ext uri="{FF2B5EF4-FFF2-40B4-BE49-F238E27FC236}">
              <a16:creationId xmlns:a16="http://schemas.microsoft.com/office/drawing/2014/main" id="{E68BB53B-6DB4-461E-B008-AFABC58D0D5B}"/>
            </a:ext>
          </a:extLst>
        </xdr:cNvPr>
        <xdr:cNvCxnSpPr/>
      </xdr:nvCxnSpPr>
      <xdr:spPr>
        <a:xfrm flipV="1">
          <a:off x="3797300" y="13744302"/>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113030</xdr:rowOff>
    </xdr:from>
    <xdr:to>
      <xdr:col>15</xdr:col>
      <xdr:colOff>101600</xdr:colOff>
      <xdr:row>81</xdr:row>
      <xdr:rowOff>43180</xdr:rowOff>
    </xdr:to>
    <xdr:sp macro="" textlink="">
      <xdr:nvSpPr>
        <xdr:cNvPr id="308" name="楕円 307">
          <a:extLst>
            <a:ext uri="{FF2B5EF4-FFF2-40B4-BE49-F238E27FC236}">
              <a16:creationId xmlns:a16="http://schemas.microsoft.com/office/drawing/2014/main" id="{E4CD8693-048D-4DCB-89AE-36DA3E4863EC}"/>
            </a:ext>
          </a:extLst>
        </xdr:cNvPr>
        <xdr:cNvSpPr/>
      </xdr:nvSpPr>
      <xdr:spPr>
        <a:xfrm>
          <a:off x="2857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54429</xdr:rowOff>
    </xdr:from>
    <xdr:to>
      <xdr:col>19</xdr:col>
      <xdr:colOff>177800</xdr:colOff>
      <xdr:row>80</xdr:row>
      <xdr:rowOff>163830</xdr:rowOff>
    </xdr:to>
    <xdr:cxnSp macro="">
      <xdr:nvCxnSpPr>
        <xdr:cNvPr id="309" name="直線コネクタ 308">
          <a:extLst>
            <a:ext uri="{FF2B5EF4-FFF2-40B4-BE49-F238E27FC236}">
              <a16:creationId xmlns:a16="http://schemas.microsoft.com/office/drawing/2014/main" id="{A7B1A1CF-E58F-4792-AB68-E166F8AF7D90}"/>
            </a:ext>
          </a:extLst>
        </xdr:cNvPr>
        <xdr:cNvCxnSpPr/>
      </xdr:nvCxnSpPr>
      <xdr:spPr>
        <a:xfrm flipV="1">
          <a:off x="2908300" y="13770429"/>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46082</xdr:rowOff>
    </xdr:from>
    <xdr:to>
      <xdr:col>10</xdr:col>
      <xdr:colOff>165100</xdr:colOff>
      <xdr:row>81</xdr:row>
      <xdr:rowOff>147682</xdr:rowOff>
    </xdr:to>
    <xdr:sp macro="" textlink="">
      <xdr:nvSpPr>
        <xdr:cNvPr id="310" name="楕円 309">
          <a:extLst>
            <a:ext uri="{FF2B5EF4-FFF2-40B4-BE49-F238E27FC236}">
              <a16:creationId xmlns:a16="http://schemas.microsoft.com/office/drawing/2014/main" id="{40D315CB-497A-4730-A46C-EE3E9B6D17BF}"/>
            </a:ext>
          </a:extLst>
        </xdr:cNvPr>
        <xdr:cNvSpPr/>
      </xdr:nvSpPr>
      <xdr:spPr>
        <a:xfrm>
          <a:off x="19685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163830</xdr:rowOff>
    </xdr:from>
    <xdr:to>
      <xdr:col>15</xdr:col>
      <xdr:colOff>50800</xdr:colOff>
      <xdr:row>81</xdr:row>
      <xdr:rowOff>96882</xdr:rowOff>
    </xdr:to>
    <xdr:cxnSp macro="">
      <xdr:nvCxnSpPr>
        <xdr:cNvPr id="311" name="直線コネクタ 310">
          <a:extLst>
            <a:ext uri="{FF2B5EF4-FFF2-40B4-BE49-F238E27FC236}">
              <a16:creationId xmlns:a16="http://schemas.microsoft.com/office/drawing/2014/main" id="{D1143077-80B1-4249-BE91-26B2DC5E1F12}"/>
            </a:ext>
          </a:extLst>
        </xdr:cNvPr>
        <xdr:cNvCxnSpPr/>
      </xdr:nvCxnSpPr>
      <xdr:spPr>
        <a:xfrm flipV="1">
          <a:off x="2019300" y="13879830"/>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54248</xdr:rowOff>
    </xdr:from>
    <xdr:to>
      <xdr:col>6</xdr:col>
      <xdr:colOff>38100</xdr:colOff>
      <xdr:row>81</xdr:row>
      <xdr:rowOff>155848</xdr:rowOff>
    </xdr:to>
    <xdr:sp macro="" textlink="">
      <xdr:nvSpPr>
        <xdr:cNvPr id="312" name="楕円 311">
          <a:extLst>
            <a:ext uri="{FF2B5EF4-FFF2-40B4-BE49-F238E27FC236}">
              <a16:creationId xmlns:a16="http://schemas.microsoft.com/office/drawing/2014/main" id="{B6A73F98-4EE1-4CE1-AAF1-4491EEAA92C1}"/>
            </a:ext>
          </a:extLst>
        </xdr:cNvPr>
        <xdr:cNvSpPr/>
      </xdr:nvSpPr>
      <xdr:spPr>
        <a:xfrm>
          <a:off x="1079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96882</xdr:rowOff>
    </xdr:from>
    <xdr:to>
      <xdr:col>10</xdr:col>
      <xdr:colOff>114300</xdr:colOff>
      <xdr:row>81</xdr:row>
      <xdr:rowOff>105048</xdr:rowOff>
    </xdr:to>
    <xdr:cxnSp macro="">
      <xdr:nvCxnSpPr>
        <xdr:cNvPr id="313" name="直線コネクタ 312">
          <a:extLst>
            <a:ext uri="{FF2B5EF4-FFF2-40B4-BE49-F238E27FC236}">
              <a16:creationId xmlns:a16="http://schemas.microsoft.com/office/drawing/2014/main" id="{7E7E2152-7B23-4EC2-896C-B419B97C7E64}"/>
            </a:ext>
          </a:extLst>
        </xdr:cNvPr>
        <xdr:cNvCxnSpPr/>
      </xdr:nvCxnSpPr>
      <xdr:spPr>
        <a:xfrm flipV="1">
          <a:off x="1130300" y="1398433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34307</xdr:rowOff>
    </xdr:from>
    <xdr:ext cx="405111" cy="259045"/>
    <xdr:sp macro="" textlink="">
      <xdr:nvSpPr>
        <xdr:cNvPr id="314" name="n_1aveValue【公営住宅】&#10;有形固定資産減価償却率">
          <a:extLst>
            <a:ext uri="{FF2B5EF4-FFF2-40B4-BE49-F238E27FC236}">
              <a16:creationId xmlns:a16="http://schemas.microsoft.com/office/drawing/2014/main" id="{913B0201-84D0-41C4-B60B-8A7DF01CA3B2}"/>
            </a:ext>
          </a:extLst>
        </xdr:cNvPr>
        <xdr:cNvSpPr txBox="1"/>
      </xdr:nvSpPr>
      <xdr:spPr>
        <a:xfrm>
          <a:off x="3582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39206</xdr:rowOff>
    </xdr:from>
    <xdr:ext cx="405111" cy="259045"/>
    <xdr:sp macro="" textlink="">
      <xdr:nvSpPr>
        <xdr:cNvPr id="315" name="n_2aveValue【公営住宅】&#10;有形固定資産減価償却率">
          <a:extLst>
            <a:ext uri="{FF2B5EF4-FFF2-40B4-BE49-F238E27FC236}">
              <a16:creationId xmlns:a16="http://schemas.microsoft.com/office/drawing/2014/main" id="{1CADD278-B586-46E4-93CC-457CDAEDA5FD}"/>
            </a:ext>
          </a:extLst>
        </xdr:cNvPr>
        <xdr:cNvSpPr txBox="1"/>
      </xdr:nvSpPr>
      <xdr:spPr>
        <a:xfrm>
          <a:off x="2705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26143</xdr:rowOff>
    </xdr:from>
    <xdr:ext cx="405111" cy="259045"/>
    <xdr:sp macro="" textlink="">
      <xdr:nvSpPr>
        <xdr:cNvPr id="316" name="n_3aveValue【公営住宅】&#10;有形固定資産減価償却率">
          <a:extLst>
            <a:ext uri="{FF2B5EF4-FFF2-40B4-BE49-F238E27FC236}">
              <a16:creationId xmlns:a16="http://schemas.microsoft.com/office/drawing/2014/main" id="{82ADDDC7-E865-4D77-A4B9-C92475A90560}"/>
            </a:ext>
          </a:extLst>
        </xdr:cNvPr>
        <xdr:cNvSpPr txBox="1"/>
      </xdr:nvSpPr>
      <xdr:spPr>
        <a:xfrm>
          <a:off x="1816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17978</xdr:rowOff>
    </xdr:from>
    <xdr:ext cx="405111" cy="259045"/>
    <xdr:sp macro="" textlink="">
      <xdr:nvSpPr>
        <xdr:cNvPr id="317" name="n_4aveValue【公営住宅】&#10;有形固定資産減価償却率">
          <a:extLst>
            <a:ext uri="{FF2B5EF4-FFF2-40B4-BE49-F238E27FC236}">
              <a16:creationId xmlns:a16="http://schemas.microsoft.com/office/drawing/2014/main" id="{EBEB14BE-7390-4C9E-84BB-7D1584DEE5E6}"/>
            </a:ext>
          </a:extLst>
        </xdr:cNvPr>
        <xdr:cNvSpPr txBox="1"/>
      </xdr:nvSpPr>
      <xdr:spPr>
        <a:xfrm>
          <a:off x="927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121756</xdr:rowOff>
    </xdr:from>
    <xdr:ext cx="405111" cy="259045"/>
    <xdr:sp macro="" textlink="">
      <xdr:nvSpPr>
        <xdr:cNvPr id="318" name="n_1mainValue【公営住宅】&#10;有形固定資産減価償却率">
          <a:extLst>
            <a:ext uri="{FF2B5EF4-FFF2-40B4-BE49-F238E27FC236}">
              <a16:creationId xmlns:a16="http://schemas.microsoft.com/office/drawing/2014/main" id="{9E591977-1447-4FD5-AAA3-44D798C0B525}"/>
            </a:ext>
          </a:extLst>
        </xdr:cNvPr>
        <xdr:cNvSpPr txBox="1"/>
      </xdr:nvSpPr>
      <xdr:spPr>
        <a:xfrm>
          <a:off x="35820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59707</xdr:rowOff>
    </xdr:from>
    <xdr:ext cx="405111" cy="259045"/>
    <xdr:sp macro="" textlink="">
      <xdr:nvSpPr>
        <xdr:cNvPr id="319" name="n_2mainValue【公営住宅】&#10;有形固定資産減価償却率">
          <a:extLst>
            <a:ext uri="{FF2B5EF4-FFF2-40B4-BE49-F238E27FC236}">
              <a16:creationId xmlns:a16="http://schemas.microsoft.com/office/drawing/2014/main" id="{3C9089BC-3F31-4680-BD48-DC8908D4CD1E}"/>
            </a:ext>
          </a:extLst>
        </xdr:cNvPr>
        <xdr:cNvSpPr txBox="1"/>
      </xdr:nvSpPr>
      <xdr:spPr>
        <a:xfrm>
          <a:off x="2705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164209</xdr:rowOff>
    </xdr:from>
    <xdr:ext cx="405111" cy="259045"/>
    <xdr:sp macro="" textlink="">
      <xdr:nvSpPr>
        <xdr:cNvPr id="320" name="n_3mainValue【公営住宅】&#10;有形固定資産減価償却率">
          <a:extLst>
            <a:ext uri="{FF2B5EF4-FFF2-40B4-BE49-F238E27FC236}">
              <a16:creationId xmlns:a16="http://schemas.microsoft.com/office/drawing/2014/main" id="{CEAB345C-DC13-4EAC-85BA-94FA8B962A62}"/>
            </a:ext>
          </a:extLst>
        </xdr:cNvPr>
        <xdr:cNvSpPr txBox="1"/>
      </xdr:nvSpPr>
      <xdr:spPr>
        <a:xfrm>
          <a:off x="1816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925</xdr:rowOff>
    </xdr:from>
    <xdr:ext cx="405111" cy="259045"/>
    <xdr:sp macro="" textlink="">
      <xdr:nvSpPr>
        <xdr:cNvPr id="321" name="n_4mainValue【公営住宅】&#10;有形固定資産減価償却率">
          <a:extLst>
            <a:ext uri="{FF2B5EF4-FFF2-40B4-BE49-F238E27FC236}">
              <a16:creationId xmlns:a16="http://schemas.microsoft.com/office/drawing/2014/main" id="{7E639EF5-ADEC-4707-8ACC-E3DE6584A433}"/>
            </a:ext>
          </a:extLst>
        </xdr:cNvPr>
        <xdr:cNvSpPr txBox="1"/>
      </xdr:nvSpPr>
      <xdr:spPr>
        <a:xfrm>
          <a:off x="9277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2531EC73-30F3-4D5B-BDD6-F1E80DBA98A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16E5D6-89E0-4698-B56C-D0281A06309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96E297D0-F1EA-4EF5-AF5E-7BD92C1F547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5BF84FAB-7653-4D5D-8BEB-45930273E62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CDBCF612-5952-4369-99B0-05B98E898AD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F4922C63-8FAD-4781-A827-104FE33EE7B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B8096CF6-616F-44F3-B375-2FE198B7C05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DF58F360-7CBC-4C17-B25C-1FA0E4F6EA9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C9877095-B5A1-441F-97AE-7A22429DBBF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4574F4BD-AD51-46E6-A5B1-45FE234424C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D3F9D6E2-4357-45A1-814E-39920AF5F6F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BBDBC2E7-8172-44C2-B72E-FCE9E26D577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741CB4B2-3159-46F9-B08E-645C78C9743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AE2D31DF-2961-4CC1-8CC3-C77E8A5433C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FCC5960E-5EB5-4843-A2D2-092F09ACC1B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BB005778-4846-4E1A-9524-A3ACDC11E857}"/>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B835DD0E-9220-492A-83E1-FB2A1472D04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2E7A8824-619F-40DE-8DF1-E8EB3D6A6F6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12C98CCB-41C8-4927-81C9-9B49E868CD0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86B3066C-DB19-4BE7-BC52-1E4FD8425EE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81679878-9CB9-47D9-BF7F-DD437B9AB01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159716</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AD9E151E-70B8-45A5-A3E8-A4E5D6A4E24E}"/>
            </a:ext>
          </a:extLst>
        </xdr:cNvPr>
        <xdr:cNvCxnSpPr/>
      </xdr:nvCxnSpPr>
      <xdr:spPr>
        <a:xfrm flipV="1">
          <a:off x="10476865" y="13361366"/>
          <a:ext cx="0" cy="1419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D340DA58-D680-4184-98BB-374B20C6531E}"/>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E2F32E5E-86EA-489B-9774-7C32C6588D98}"/>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106393</xdr:rowOff>
    </xdr:from>
    <xdr:ext cx="469744" cy="259045"/>
    <xdr:sp macro="" textlink="">
      <xdr:nvSpPr>
        <xdr:cNvPr id="346" name="【公営住宅】&#10;一人当たり面積最大値テキスト">
          <a:extLst>
            <a:ext uri="{FF2B5EF4-FFF2-40B4-BE49-F238E27FC236}">
              <a16:creationId xmlns:a16="http://schemas.microsoft.com/office/drawing/2014/main" id="{6D611377-92CA-4A72-8496-94171A074F9B}"/>
            </a:ext>
          </a:extLst>
        </xdr:cNvPr>
        <xdr:cNvSpPr txBox="1"/>
      </xdr:nvSpPr>
      <xdr:spPr>
        <a:xfrm>
          <a:off x="10515600" y="1313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159716</xdr:rowOff>
    </xdr:from>
    <xdr:to>
      <xdr:col>55</xdr:col>
      <xdr:colOff>88900</xdr:colOff>
      <xdr:row>77</xdr:row>
      <xdr:rowOff>159716</xdr:rowOff>
    </xdr:to>
    <xdr:cxnSp macro="">
      <xdr:nvCxnSpPr>
        <xdr:cNvPr id="347" name="直線コネクタ 346">
          <a:extLst>
            <a:ext uri="{FF2B5EF4-FFF2-40B4-BE49-F238E27FC236}">
              <a16:creationId xmlns:a16="http://schemas.microsoft.com/office/drawing/2014/main" id="{732401DB-BEC8-4CB2-9507-136ECDD64F0C}"/>
            </a:ext>
          </a:extLst>
        </xdr:cNvPr>
        <xdr:cNvCxnSpPr/>
      </xdr:nvCxnSpPr>
      <xdr:spPr>
        <a:xfrm>
          <a:off x="10388600" y="133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127119</xdr:rowOff>
    </xdr:from>
    <xdr:ext cx="469744" cy="259045"/>
    <xdr:sp macro="" textlink="">
      <xdr:nvSpPr>
        <xdr:cNvPr id="348" name="【公営住宅】&#10;一人当たり面積平均値テキスト">
          <a:extLst>
            <a:ext uri="{FF2B5EF4-FFF2-40B4-BE49-F238E27FC236}">
              <a16:creationId xmlns:a16="http://schemas.microsoft.com/office/drawing/2014/main" id="{1DED82B0-5A30-43F6-949D-97E4718C10D7}"/>
            </a:ext>
          </a:extLst>
        </xdr:cNvPr>
        <xdr:cNvSpPr txBox="1"/>
      </xdr:nvSpPr>
      <xdr:spPr>
        <a:xfrm>
          <a:off x="10515600" y="143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148692</xdr:rowOff>
    </xdr:from>
    <xdr:to>
      <xdr:col>55</xdr:col>
      <xdr:colOff>50800</xdr:colOff>
      <xdr:row>84</xdr:row>
      <xdr:rowOff>78842</xdr:rowOff>
    </xdr:to>
    <xdr:sp macro="" textlink="">
      <xdr:nvSpPr>
        <xdr:cNvPr id="349" name="フローチャート: 判断 348">
          <a:extLst>
            <a:ext uri="{FF2B5EF4-FFF2-40B4-BE49-F238E27FC236}">
              <a16:creationId xmlns:a16="http://schemas.microsoft.com/office/drawing/2014/main" id="{DFAB18EF-8E21-43A2-A08A-5CEC6163A78B}"/>
            </a:ext>
          </a:extLst>
        </xdr:cNvPr>
        <xdr:cNvSpPr/>
      </xdr:nvSpPr>
      <xdr:spPr>
        <a:xfrm>
          <a:off x="10426700" y="1437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50" name="フローチャート: 判断 349">
          <a:extLst>
            <a:ext uri="{FF2B5EF4-FFF2-40B4-BE49-F238E27FC236}">
              <a16:creationId xmlns:a16="http://schemas.microsoft.com/office/drawing/2014/main" id="{FB63D37B-0677-4979-BC70-C5CCEF14E13C}"/>
            </a:ext>
          </a:extLst>
        </xdr:cNvPr>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156008</xdr:rowOff>
    </xdr:from>
    <xdr:to>
      <xdr:col>46</xdr:col>
      <xdr:colOff>38100</xdr:colOff>
      <xdr:row>84</xdr:row>
      <xdr:rowOff>86158</xdr:rowOff>
    </xdr:to>
    <xdr:sp macro="" textlink="">
      <xdr:nvSpPr>
        <xdr:cNvPr id="351" name="フローチャート: 判断 350">
          <a:extLst>
            <a:ext uri="{FF2B5EF4-FFF2-40B4-BE49-F238E27FC236}">
              <a16:creationId xmlns:a16="http://schemas.microsoft.com/office/drawing/2014/main" id="{CA9D8FB7-250B-46B0-93E7-B067EA9A5ACE}"/>
            </a:ext>
          </a:extLst>
        </xdr:cNvPr>
        <xdr:cNvSpPr/>
      </xdr:nvSpPr>
      <xdr:spPr>
        <a:xfrm>
          <a:off x="8699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2" name="フローチャート: 判断 351">
          <a:extLst>
            <a:ext uri="{FF2B5EF4-FFF2-40B4-BE49-F238E27FC236}">
              <a16:creationId xmlns:a16="http://schemas.microsoft.com/office/drawing/2014/main" id="{8C0C9B49-5CAB-4953-9B5A-03B6C0893E7F}"/>
            </a:ext>
          </a:extLst>
        </xdr:cNvPr>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162864</xdr:rowOff>
    </xdr:from>
    <xdr:to>
      <xdr:col>36</xdr:col>
      <xdr:colOff>165100</xdr:colOff>
      <xdr:row>84</xdr:row>
      <xdr:rowOff>93014</xdr:rowOff>
    </xdr:to>
    <xdr:sp macro="" textlink="">
      <xdr:nvSpPr>
        <xdr:cNvPr id="353" name="フローチャート: 判断 352">
          <a:extLst>
            <a:ext uri="{FF2B5EF4-FFF2-40B4-BE49-F238E27FC236}">
              <a16:creationId xmlns:a16="http://schemas.microsoft.com/office/drawing/2014/main" id="{95D6B478-B5F4-4BD4-A599-B5CACB7CEC12}"/>
            </a:ext>
          </a:extLst>
        </xdr:cNvPr>
        <xdr:cNvSpPr/>
      </xdr:nvSpPr>
      <xdr:spPr>
        <a:xfrm>
          <a:off x="6921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1270F0E-1CE2-4C5C-8997-0B458626D24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DF3D0D2-42C8-4427-95D8-C7AC8416F93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88555B9-2748-4DF6-8C9D-B3D56260C6E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DB381EF-567B-497A-9BFE-2984EEA3234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22EAF6F-3DC9-43CF-BA1F-715D97142D1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84226</xdr:rowOff>
    </xdr:from>
    <xdr:to>
      <xdr:col>55</xdr:col>
      <xdr:colOff>50800</xdr:colOff>
      <xdr:row>81</xdr:row>
      <xdr:rowOff>14376</xdr:rowOff>
    </xdr:to>
    <xdr:sp macro="" textlink="">
      <xdr:nvSpPr>
        <xdr:cNvPr id="359" name="楕円 358">
          <a:extLst>
            <a:ext uri="{FF2B5EF4-FFF2-40B4-BE49-F238E27FC236}">
              <a16:creationId xmlns:a16="http://schemas.microsoft.com/office/drawing/2014/main" id="{FFC66BD8-2A83-4EB9-8F13-D64E1EEBC9B1}"/>
            </a:ext>
          </a:extLst>
        </xdr:cNvPr>
        <xdr:cNvSpPr/>
      </xdr:nvSpPr>
      <xdr:spPr>
        <a:xfrm>
          <a:off x="10426700" y="1380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107103</xdr:rowOff>
    </xdr:from>
    <xdr:ext cx="469744" cy="259045"/>
    <xdr:sp macro="" textlink="">
      <xdr:nvSpPr>
        <xdr:cNvPr id="360" name="【公営住宅】&#10;一人当たり面積該当値テキスト">
          <a:extLst>
            <a:ext uri="{FF2B5EF4-FFF2-40B4-BE49-F238E27FC236}">
              <a16:creationId xmlns:a16="http://schemas.microsoft.com/office/drawing/2014/main" id="{E32537FC-7F70-4779-8A1B-CB57DD369D53}"/>
            </a:ext>
          </a:extLst>
        </xdr:cNvPr>
        <xdr:cNvSpPr txBox="1"/>
      </xdr:nvSpPr>
      <xdr:spPr>
        <a:xfrm>
          <a:off x="10515600" y="1365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90627</xdr:rowOff>
    </xdr:from>
    <xdr:to>
      <xdr:col>50</xdr:col>
      <xdr:colOff>165100</xdr:colOff>
      <xdr:row>81</xdr:row>
      <xdr:rowOff>20777</xdr:rowOff>
    </xdr:to>
    <xdr:sp macro="" textlink="">
      <xdr:nvSpPr>
        <xdr:cNvPr id="361" name="楕円 360">
          <a:extLst>
            <a:ext uri="{FF2B5EF4-FFF2-40B4-BE49-F238E27FC236}">
              <a16:creationId xmlns:a16="http://schemas.microsoft.com/office/drawing/2014/main" id="{32D9DC2A-646E-4621-8E54-F92BF3182149}"/>
            </a:ext>
          </a:extLst>
        </xdr:cNvPr>
        <xdr:cNvSpPr/>
      </xdr:nvSpPr>
      <xdr:spPr>
        <a:xfrm>
          <a:off x="9588500" y="1380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135026</xdr:rowOff>
    </xdr:from>
    <xdr:to>
      <xdr:col>55</xdr:col>
      <xdr:colOff>0</xdr:colOff>
      <xdr:row>80</xdr:row>
      <xdr:rowOff>141427</xdr:rowOff>
    </xdr:to>
    <xdr:cxnSp macro="">
      <xdr:nvCxnSpPr>
        <xdr:cNvPr id="362" name="直線コネクタ 361">
          <a:extLst>
            <a:ext uri="{FF2B5EF4-FFF2-40B4-BE49-F238E27FC236}">
              <a16:creationId xmlns:a16="http://schemas.microsoft.com/office/drawing/2014/main" id="{306969A5-1DCB-44BB-814B-84B7E764EE0C}"/>
            </a:ext>
          </a:extLst>
        </xdr:cNvPr>
        <xdr:cNvCxnSpPr/>
      </xdr:nvCxnSpPr>
      <xdr:spPr>
        <a:xfrm flipV="1">
          <a:off x="9639300" y="13851026"/>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97028</xdr:rowOff>
    </xdr:from>
    <xdr:to>
      <xdr:col>46</xdr:col>
      <xdr:colOff>38100</xdr:colOff>
      <xdr:row>81</xdr:row>
      <xdr:rowOff>27178</xdr:rowOff>
    </xdr:to>
    <xdr:sp macro="" textlink="">
      <xdr:nvSpPr>
        <xdr:cNvPr id="363" name="楕円 362">
          <a:extLst>
            <a:ext uri="{FF2B5EF4-FFF2-40B4-BE49-F238E27FC236}">
              <a16:creationId xmlns:a16="http://schemas.microsoft.com/office/drawing/2014/main" id="{B6F18D74-3CDF-4D72-BBD7-6A513F5A8A1F}"/>
            </a:ext>
          </a:extLst>
        </xdr:cNvPr>
        <xdr:cNvSpPr/>
      </xdr:nvSpPr>
      <xdr:spPr>
        <a:xfrm>
          <a:off x="86995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141427</xdr:rowOff>
    </xdr:from>
    <xdr:to>
      <xdr:col>50</xdr:col>
      <xdr:colOff>114300</xdr:colOff>
      <xdr:row>80</xdr:row>
      <xdr:rowOff>147828</xdr:rowOff>
    </xdr:to>
    <xdr:cxnSp macro="">
      <xdr:nvCxnSpPr>
        <xdr:cNvPr id="364" name="直線コネクタ 363">
          <a:extLst>
            <a:ext uri="{FF2B5EF4-FFF2-40B4-BE49-F238E27FC236}">
              <a16:creationId xmlns:a16="http://schemas.microsoft.com/office/drawing/2014/main" id="{F9470F8B-E72E-4F2E-B722-51D88E0170DF}"/>
            </a:ext>
          </a:extLst>
        </xdr:cNvPr>
        <xdr:cNvCxnSpPr/>
      </xdr:nvCxnSpPr>
      <xdr:spPr>
        <a:xfrm flipV="1">
          <a:off x="8750300" y="1385742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91542</xdr:rowOff>
    </xdr:from>
    <xdr:to>
      <xdr:col>41</xdr:col>
      <xdr:colOff>101600</xdr:colOff>
      <xdr:row>81</xdr:row>
      <xdr:rowOff>21692</xdr:rowOff>
    </xdr:to>
    <xdr:sp macro="" textlink="">
      <xdr:nvSpPr>
        <xdr:cNvPr id="365" name="楕円 364">
          <a:extLst>
            <a:ext uri="{FF2B5EF4-FFF2-40B4-BE49-F238E27FC236}">
              <a16:creationId xmlns:a16="http://schemas.microsoft.com/office/drawing/2014/main" id="{CD156D0C-5736-40AA-91AE-C77347CBF85A}"/>
            </a:ext>
          </a:extLst>
        </xdr:cNvPr>
        <xdr:cNvSpPr/>
      </xdr:nvSpPr>
      <xdr:spPr>
        <a:xfrm>
          <a:off x="7810500" y="1380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142342</xdr:rowOff>
    </xdr:from>
    <xdr:to>
      <xdr:col>45</xdr:col>
      <xdr:colOff>177800</xdr:colOff>
      <xdr:row>80</xdr:row>
      <xdr:rowOff>147828</xdr:rowOff>
    </xdr:to>
    <xdr:cxnSp macro="">
      <xdr:nvCxnSpPr>
        <xdr:cNvPr id="366" name="直線コネクタ 365">
          <a:extLst>
            <a:ext uri="{FF2B5EF4-FFF2-40B4-BE49-F238E27FC236}">
              <a16:creationId xmlns:a16="http://schemas.microsoft.com/office/drawing/2014/main" id="{2AE440F8-6F3C-48F9-A10E-9F6E51A08511}"/>
            </a:ext>
          </a:extLst>
        </xdr:cNvPr>
        <xdr:cNvCxnSpPr/>
      </xdr:nvCxnSpPr>
      <xdr:spPr>
        <a:xfrm>
          <a:off x="7861300" y="1385834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141833</xdr:rowOff>
    </xdr:from>
    <xdr:to>
      <xdr:col>36</xdr:col>
      <xdr:colOff>165100</xdr:colOff>
      <xdr:row>81</xdr:row>
      <xdr:rowOff>71983</xdr:rowOff>
    </xdr:to>
    <xdr:sp macro="" textlink="">
      <xdr:nvSpPr>
        <xdr:cNvPr id="367" name="楕円 366">
          <a:extLst>
            <a:ext uri="{FF2B5EF4-FFF2-40B4-BE49-F238E27FC236}">
              <a16:creationId xmlns:a16="http://schemas.microsoft.com/office/drawing/2014/main" id="{BE4FE10C-01D7-4A46-9BDA-4F2EC386F337}"/>
            </a:ext>
          </a:extLst>
        </xdr:cNvPr>
        <xdr:cNvSpPr/>
      </xdr:nvSpPr>
      <xdr:spPr>
        <a:xfrm>
          <a:off x="6921500" y="1385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142342</xdr:rowOff>
    </xdr:from>
    <xdr:to>
      <xdr:col>41</xdr:col>
      <xdr:colOff>50800</xdr:colOff>
      <xdr:row>81</xdr:row>
      <xdr:rowOff>21183</xdr:rowOff>
    </xdr:to>
    <xdr:cxnSp macro="">
      <xdr:nvCxnSpPr>
        <xdr:cNvPr id="368" name="直線コネクタ 367">
          <a:extLst>
            <a:ext uri="{FF2B5EF4-FFF2-40B4-BE49-F238E27FC236}">
              <a16:creationId xmlns:a16="http://schemas.microsoft.com/office/drawing/2014/main" id="{C6CB0F67-A0A3-4D8C-9CED-84D81FDB108A}"/>
            </a:ext>
          </a:extLst>
        </xdr:cNvPr>
        <xdr:cNvCxnSpPr/>
      </xdr:nvCxnSpPr>
      <xdr:spPr>
        <a:xfrm flipV="1">
          <a:off x="6972300" y="1385834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58081</xdr:rowOff>
    </xdr:from>
    <xdr:ext cx="469744" cy="259045"/>
    <xdr:sp macro="" textlink="">
      <xdr:nvSpPr>
        <xdr:cNvPr id="369" name="n_1aveValue【公営住宅】&#10;一人当たり面積">
          <a:extLst>
            <a:ext uri="{FF2B5EF4-FFF2-40B4-BE49-F238E27FC236}">
              <a16:creationId xmlns:a16="http://schemas.microsoft.com/office/drawing/2014/main" id="{0F7BC8B7-9C00-4744-8B88-5B096D0E66DB}"/>
            </a:ext>
          </a:extLst>
        </xdr:cNvPr>
        <xdr:cNvSpPr txBox="1"/>
      </xdr:nvSpPr>
      <xdr:spPr>
        <a:xfrm>
          <a:off x="9391727" y="1445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77285</xdr:rowOff>
    </xdr:from>
    <xdr:ext cx="469744" cy="259045"/>
    <xdr:sp macro="" textlink="">
      <xdr:nvSpPr>
        <xdr:cNvPr id="370" name="n_2aveValue【公営住宅】&#10;一人当たり面積">
          <a:extLst>
            <a:ext uri="{FF2B5EF4-FFF2-40B4-BE49-F238E27FC236}">
              <a16:creationId xmlns:a16="http://schemas.microsoft.com/office/drawing/2014/main" id="{9E1BAF1B-287F-4AC7-8570-FE9FA78AF24E}"/>
            </a:ext>
          </a:extLst>
        </xdr:cNvPr>
        <xdr:cNvSpPr txBox="1"/>
      </xdr:nvSpPr>
      <xdr:spPr>
        <a:xfrm>
          <a:off x="8515427" y="144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82314</xdr:rowOff>
    </xdr:from>
    <xdr:ext cx="469744" cy="259045"/>
    <xdr:sp macro="" textlink="">
      <xdr:nvSpPr>
        <xdr:cNvPr id="371" name="n_3aveValue【公営住宅】&#10;一人当たり面積">
          <a:extLst>
            <a:ext uri="{FF2B5EF4-FFF2-40B4-BE49-F238E27FC236}">
              <a16:creationId xmlns:a16="http://schemas.microsoft.com/office/drawing/2014/main" id="{B906AAAA-E232-44BF-A04A-8BC0319707FA}"/>
            </a:ext>
          </a:extLst>
        </xdr:cNvPr>
        <xdr:cNvSpPr txBox="1"/>
      </xdr:nvSpPr>
      <xdr:spPr>
        <a:xfrm>
          <a:off x="7626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84141</xdr:rowOff>
    </xdr:from>
    <xdr:ext cx="469744" cy="259045"/>
    <xdr:sp macro="" textlink="">
      <xdr:nvSpPr>
        <xdr:cNvPr id="372" name="n_4aveValue【公営住宅】&#10;一人当たり面積">
          <a:extLst>
            <a:ext uri="{FF2B5EF4-FFF2-40B4-BE49-F238E27FC236}">
              <a16:creationId xmlns:a16="http://schemas.microsoft.com/office/drawing/2014/main" id="{33EE6541-ACF8-47EE-BF1B-2648F7C643D9}"/>
            </a:ext>
          </a:extLst>
        </xdr:cNvPr>
        <xdr:cNvSpPr txBox="1"/>
      </xdr:nvSpPr>
      <xdr:spPr>
        <a:xfrm>
          <a:off x="6737427" y="1448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37304</xdr:rowOff>
    </xdr:from>
    <xdr:ext cx="469744" cy="259045"/>
    <xdr:sp macro="" textlink="">
      <xdr:nvSpPr>
        <xdr:cNvPr id="373" name="n_1mainValue【公営住宅】&#10;一人当たり面積">
          <a:extLst>
            <a:ext uri="{FF2B5EF4-FFF2-40B4-BE49-F238E27FC236}">
              <a16:creationId xmlns:a16="http://schemas.microsoft.com/office/drawing/2014/main" id="{6DEE7BF3-98AF-47AA-8B19-37199DC47E62}"/>
            </a:ext>
          </a:extLst>
        </xdr:cNvPr>
        <xdr:cNvSpPr txBox="1"/>
      </xdr:nvSpPr>
      <xdr:spPr>
        <a:xfrm>
          <a:off x="9391727" y="1358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43705</xdr:rowOff>
    </xdr:from>
    <xdr:ext cx="469744" cy="259045"/>
    <xdr:sp macro="" textlink="">
      <xdr:nvSpPr>
        <xdr:cNvPr id="374" name="n_2mainValue【公営住宅】&#10;一人当たり面積">
          <a:extLst>
            <a:ext uri="{FF2B5EF4-FFF2-40B4-BE49-F238E27FC236}">
              <a16:creationId xmlns:a16="http://schemas.microsoft.com/office/drawing/2014/main" id="{06C57867-F5A4-4AC6-8065-FE4750AB2F1F}"/>
            </a:ext>
          </a:extLst>
        </xdr:cNvPr>
        <xdr:cNvSpPr txBox="1"/>
      </xdr:nvSpPr>
      <xdr:spPr>
        <a:xfrm>
          <a:off x="8515427" y="135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38219</xdr:rowOff>
    </xdr:from>
    <xdr:ext cx="469744" cy="259045"/>
    <xdr:sp macro="" textlink="">
      <xdr:nvSpPr>
        <xdr:cNvPr id="375" name="n_3mainValue【公営住宅】&#10;一人当たり面積">
          <a:extLst>
            <a:ext uri="{FF2B5EF4-FFF2-40B4-BE49-F238E27FC236}">
              <a16:creationId xmlns:a16="http://schemas.microsoft.com/office/drawing/2014/main" id="{E47F8235-0C7E-4C50-8FC2-0045D01F5202}"/>
            </a:ext>
          </a:extLst>
        </xdr:cNvPr>
        <xdr:cNvSpPr txBox="1"/>
      </xdr:nvSpPr>
      <xdr:spPr>
        <a:xfrm>
          <a:off x="7626427" y="1358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88510</xdr:rowOff>
    </xdr:from>
    <xdr:ext cx="469744" cy="259045"/>
    <xdr:sp macro="" textlink="">
      <xdr:nvSpPr>
        <xdr:cNvPr id="376" name="n_4mainValue【公営住宅】&#10;一人当たり面積">
          <a:extLst>
            <a:ext uri="{FF2B5EF4-FFF2-40B4-BE49-F238E27FC236}">
              <a16:creationId xmlns:a16="http://schemas.microsoft.com/office/drawing/2014/main" id="{C5225B15-66A2-4075-9633-302BEB87800A}"/>
            </a:ext>
          </a:extLst>
        </xdr:cNvPr>
        <xdr:cNvSpPr txBox="1"/>
      </xdr:nvSpPr>
      <xdr:spPr>
        <a:xfrm>
          <a:off x="6737427" y="1363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FFC2DD19-F55D-4905-BA8E-16678ABB048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A3E3A43F-5E93-41F9-AB56-9B64FF9B7AD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62F349C-8C55-4FBD-8769-B7FAE4DE50E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100DDF5B-9916-4D9F-A28B-A08FE359B77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ABA2D526-851A-49B7-8421-F721198061E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884C62B9-0690-43DB-B34E-8135CC7152A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1D559DEC-CF45-4440-9BB3-824C2C3921C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4DD6E36D-278A-4452-B1A7-62571E92C2C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45355964-4853-4D84-B98B-3CA0B61E3CD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24793BBE-FF20-4AD9-B61F-3BD612C20DD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B49164B1-0AA2-405D-8D0E-2C52943CF75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DD05D85-A706-4A64-B306-FA6F47AE70F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C4D7BF0E-82DB-4C4D-9EB9-D9529C29FA1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5512AECE-D41E-4A32-B34A-8E67AF2A1D8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158B9078-EA91-42F5-9488-EAA74439E50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AEC3783A-14C2-48D4-B01F-FE8CEB9FF73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407D215C-5079-4675-A551-56E553EEDBA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63DD34C6-C18A-4DE2-B4A5-32159FB0957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CA23508A-78EE-42DE-BC44-2C95DD964C7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9F0B0618-F115-406C-ADEB-075CEC3F71F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A7367943-5481-4C07-88E3-8B122BC3F1C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C3D36BC8-EECA-46DC-A7F6-F49C1B3C256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78561C28-E842-4E1C-9934-D06EE413794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F5E76822-AAEB-4602-B784-B4FB7C54973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362BB648-5028-48D7-B577-FD94F905902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6593E7D4-BD37-459D-919D-35E21B0629F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27CD3E7D-0857-42DD-8C85-BD53B7EDF99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a:extLst>
            <a:ext uri="{FF2B5EF4-FFF2-40B4-BE49-F238E27FC236}">
              <a16:creationId xmlns:a16="http://schemas.microsoft.com/office/drawing/2014/main" id="{C05CB284-85A7-42DF-AB9E-1C398001B355}"/>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5" name="テキスト ボックス 404">
          <a:extLst>
            <a:ext uri="{FF2B5EF4-FFF2-40B4-BE49-F238E27FC236}">
              <a16:creationId xmlns:a16="http://schemas.microsoft.com/office/drawing/2014/main" id="{DCA74906-1B12-4E20-B579-071ECDA41F96}"/>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a:extLst>
            <a:ext uri="{FF2B5EF4-FFF2-40B4-BE49-F238E27FC236}">
              <a16:creationId xmlns:a16="http://schemas.microsoft.com/office/drawing/2014/main" id="{6257EBBA-AC00-416C-84CF-7675AE3C97DF}"/>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a:extLst>
            <a:ext uri="{FF2B5EF4-FFF2-40B4-BE49-F238E27FC236}">
              <a16:creationId xmlns:a16="http://schemas.microsoft.com/office/drawing/2014/main" id="{4A923221-03CF-4A8D-80A4-66950CD1F0B8}"/>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a:extLst>
            <a:ext uri="{FF2B5EF4-FFF2-40B4-BE49-F238E27FC236}">
              <a16:creationId xmlns:a16="http://schemas.microsoft.com/office/drawing/2014/main" id="{01F1F421-58A1-45DD-AD8E-73B51C83162D}"/>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a:extLst>
            <a:ext uri="{FF2B5EF4-FFF2-40B4-BE49-F238E27FC236}">
              <a16:creationId xmlns:a16="http://schemas.microsoft.com/office/drawing/2014/main" id="{8A0A79B2-9CDB-4F84-B192-8DD07608357F}"/>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a:extLst>
            <a:ext uri="{FF2B5EF4-FFF2-40B4-BE49-F238E27FC236}">
              <a16:creationId xmlns:a16="http://schemas.microsoft.com/office/drawing/2014/main" id="{E041C1F8-B43B-42D9-9877-6B65892ACB05}"/>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a:extLst>
            <a:ext uri="{FF2B5EF4-FFF2-40B4-BE49-F238E27FC236}">
              <a16:creationId xmlns:a16="http://schemas.microsoft.com/office/drawing/2014/main" id="{8C647BB7-AF64-4A86-93A9-80258BCA335D}"/>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40EAF16-D1FC-451C-8FAC-37AE2D1B341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3" name="テキスト ボックス 412">
          <a:extLst>
            <a:ext uri="{FF2B5EF4-FFF2-40B4-BE49-F238E27FC236}">
              <a16:creationId xmlns:a16="http://schemas.microsoft.com/office/drawing/2014/main" id="{B905732D-2B3B-4008-B10F-4C65079DD856}"/>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887E149A-9D22-4FC0-92A4-88A7123F78E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40</xdr:row>
      <xdr:rowOff>46482</xdr:rowOff>
    </xdr:to>
    <xdr:cxnSp macro="">
      <xdr:nvCxnSpPr>
        <xdr:cNvPr id="415" name="直線コネクタ 414">
          <a:extLst>
            <a:ext uri="{FF2B5EF4-FFF2-40B4-BE49-F238E27FC236}">
              <a16:creationId xmlns:a16="http://schemas.microsoft.com/office/drawing/2014/main" id="{9CEFBBED-7517-49AA-BE9E-925DDD721D82}"/>
            </a:ext>
          </a:extLst>
        </xdr:cNvPr>
        <xdr:cNvCxnSpPr/>
      </xdr:nvCxnSpPr>
      <xdr:spPr>
        <a:xfrm flipV="1">
          <a:off x="16318864" y="5667756"/>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50309</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5A4CF08C-C68D-4D36-B837-1F09A5E13905}"/>
            </a:ext>
          </a:extLst>
        </xdr:cNvPr>
        <xdr:cNvSpPr txBox="1"/>
      </xdr:nvSpPr>
      <xdr:spPr>
        <a:xfrm>
          <a:off x="16357600" y="690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46482</xdr:rowOff>
    </xdr:from>
    <xdr:to>
      <xdr:col>86</xdr:col>
      <xdr:colOff>25400</xdr:colOff>
      <xdr:row>40</xdr:row>
      <xdr:rowOff>46482</xdr:rowOff>
    </xdr:to>
    <xdr:cxnSp macro="">
      <xdr:nvCxnSpPr>
        <xdr:cNvPr id="417" name="直線コネクタ 416">
          <a:extLst>
            <a:ext uri="{FF2B5EF4-FFF2-40B4-BE49-F238E27FC236}">
              <a16:creationId xmlns:a16="http://schemas.microsoft.com/office/drawing/2014/main" id="{77B6F39A-0252-4ADF-8C2E-FCA76A48575B}"/>
            </a:ext>
          </a:extLst>
        </xdr:cNvPr>
        <xdr:cNvCxnSpPr/>
      </xdr:nvCxnSpPr>
      <xdr:spPr>
        <a:xfrm>
          <a:off x="16230600" y="690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B5CC41EC-7304-4AC5-AD4E-7E769FD8C3DA}"/>
            </a:ext>
          </a:extLst>
        </xdr:cNvPr>
        <xdr:cNvSpPr txBox="1"/>
      </xdr:nvSpPr>
      <xdr:spPr>
        <a:xfrm>
          <a:off x="16357600" y="544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419" name="直線コネクタ 418">
          <a:extLst>
            <a:ext uri="{FF2B5EF4-FFF2-40B4-BE49-F238E27FC236}">
              <a16:creationId xmlns:a16="http://schemas.microsoft.com/office/drawing/2014/main" id="{69A70DD0-0520-432E-8A3E-3E149202321B}"/>
            </a:ext>
          </a:extLst>
        </xdr:cNvPr>
        <xdr:cNvCxnSpPr/>
      </xdr:nvCxnSpPr>
      <xdr:spPr>
        <a:xfrm>
          <a:off x="16230600"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139717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3D01E27F-4341-4672-8391-2B1C4BA28A86}"/>
            </a:ext>
          </a:extLst>
        </xdr:cNvPr>
        <xdr:cNvSpPr txBox="1"/>
      </xdr:nvSpPr>
      <xdr:spPr>
        <a:xfrm>
          <a:off x="16357600" y="5969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421" name="フローチャート: 判断 420">
          <a:extLst>
            <a:ext uri="{FF2B5EF4-FFF2-40B4-BE49-F238E27FC236}">
              <a16:creationId xmlns:a16="http://schemas.microsoft.com/office/drawing/2014/main" id="{3881CA4C-01F2-4FE7-8798-C593D0697A2B}"/>
            </a:ext>
          </a:extLst>
        </xdr:cNvPr>
        <xdr:cNvSpPr/>
      </xdr:nvSpPr>
      <xdr:spPr>
        <a:xfrm>
          <a:off x="16268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61976</xdr:rowOff>
    </xdr:from>
    <xdr:to>
      <xdr:col>81</xdr:col>
      <xdr:colOff>101600</xdr:colOff>
      <xdr:row>35</xdr:row>
      <xdr:rowOff>163576</xdr:rowOff>
    </xdr:to>
    <xdr:sp macro="" textlink="">
      <xdr:nvSpPr>
        <xdr:cNvPr id="422" name="フローチャート: 判断 421">
          <a:extLst>
            <a:ext uri="{FF2B5EF4-FFF2-40B4-BE49-F238E27FC236}">
              <a16:creationId xmlns:a16="http://schemas.microsoft.com/office/drawing/2014/main" id="{68D267F1-9966-44C5-AA2C-EE165660B454}"/>
            </a:ext>
          </a:extLst>
        </xdr:cNvPr>
        <xdr:cNvSpPr/>
      </xdr:nvSpPr>
      <xdr:spPr>
        <a:xfrm>
          <a:off x="15430500" y="606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84836</xdr:rowOff>
    </xdr:from>
    <xdr:to>
      <xdr:col>76</xdr:col>
      <xdr:colOff>165100</xdr:colOff>
      <xdr:row>36</xdr:row>
      <xdr:rowOff>14986</xdr:rowOff>
    </xdr:to>
    <xdr:sp macro="" textlink="">
      <xdr:nvSpPr>
        <xdr:cNvPr id="423" name="フローチャート: 判断 422">
          <a:extLst>
            <a:ext uri="{FF2B5EF4-FFF2-40B4-BE49-F238E27FC236}">
              <a16:creationId xmlns:a16="http://schemas.microsoft.com/office/drawing/2014/main" id="{B47A3A50-2482-4576-AE9A-35C0C2C07C90}"/>
            </a:ext>
          </a:extLst>
        </xdr:cNvPr>
        <xdr:cNvSpPr/>
      </xdr:nvSpPr>
      <xdr:spPr>
        <a:xfrm>
          <a:off x="14541500" y="608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55118</xdr:rowOff>
    </xdr:from>
    <xdr:to>
      <xdr:col>72</xdr:col>
      <xdr:colOff>38100</xdr:colOff>
      <xdr:row>35</xdr:row>
      <xdr:rowOff>156718</xdr:rowOff>
    </xdr:to>
    <xdr:sp macro="" textlink="">
      <xdr:nvSpPr>
        <xdr:cNvPr id="424" name="フローチャート: 判断 423">
          <a:extLst>
            <a:ext uri="{FF2B5EF4-FFF2-40B4-BE49-F238E27FC236}">
              <a16:creationId xmlns:a16="http://schemas.microsoft.com/office/drawing/2014/main" id="{43856786-B98F-41D7-B1C7-0D725A48169F}"/>
            </a:ext>
          </a:extLst>
        </xdr:cNvPr>
        <xdr:cNvSpPr/>
      </xdr:nvSpPr>
      <xdr:spPr>
        <a:xfrm>
          <a:off x="13652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43688</xdr:rowOff>
    </xdr:from>
    <xdr:to>
      <xdr:col>67</xdr:col>
      <xdr:colOff>101600</xdr:colOff>
      <xdr:row>35</xdr:row>
      <xdr:rowOff>145288</xdr:rowOff>
    </xdr:to>
    <xdr:sp macro="" textlink="">
      <xdr:nvSpPr>
        <xdr:cNvPr id="425" name="フローチャート: 判断 424">
          <a:extLst>
            <a:ext uri="{FF2B5EF4-FFF2-40B4-BE49-F238E27FC236}">
              <a16:creationId xmlns:a16="http://schemas.microsoft.com/office/drawing/2014/main" id="{CBDD5262-6FA7-47DF-92D4-5FB52963AF3F}"/>
            </a:ext>
          </a:extLst>
        </xdr:cNvPr>
        <xdr:cNvSpPr/>
      </xdr:nvSpPr>
      <xdr:spPr>
        <a:xfrm>
          <a:off x="12763500" y="60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6B5D4683-21C0-4F01-9BB5-8C50AF6ED46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87F3B105-88E6-4E67-AD65-C1E165E1831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7375D156-6A16-4D1F-9E2E-562433EE4FA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9F22D70B-A42D-4FD4-86EA-654F0AF5DF5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AD99248-B46B-4181-8543-A45EA644FFF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112268</xdr:rowOff>
    </xdr:from>
    <xdr:to>
      <xdr:col>85</xdr:col>
      <xdr:colOff>177800</xdr:colOff>
      <xdr:row>40</xdr:row>
      <xdr:rowOff>42418</xdr:rowOff>
    </xdr:to>
    <xdr:sp macro="" textlink="">
      <xdr:nvSpPr>
        <xdr:cNvPr id="431" name="楕円 430">
          <a:extLst>
            <a:ext uri="{FF2B5EF4-FFF2-40B4-BE49-F238E27FC236}">
              <a16:creationId xmlns:a16="http://schemas.microsoft.com/office/drawing/2014/main" id="{FCCD7D6A-744F-4669-B424-0929FD70D1D2}"/>
            </a:ext>
          </a:extLst>
        </xdr:cNvPr>
        <xdr:cNvSpPr/>
      </xdr:nvSpPr>
      <xdr:spPr>
        <a:xfrm>
          <a:off x="16268700" y="67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27195</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F39D30F1-1578-4BD4-85FC-B4DEFC4FA09F}"/>
            </a:ext>
          </a:extLst>
        </xdr:cNvPr>
        <xdr:cNvSpPr txBox="1"/>
      </xdr:nvSpPr>
      <xdr:spPr>
        <a:xfrm>
          <a:off x="16357600" y="6713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71120</xdr:rowOff>
    </xdr:from>
    <xdr:to>
      <xdr:col>81</xdr:col>
      <xdr:colOff>101600</xdr:colOff>
      <xdr:row>40</xdr:row>
      <xdr:rowOff>1270</xdr:rowOff>
    </xdr:to>
    <xdr:sp macro="" textlink="">
      <xdr:nvSpPr>
        <xdr:cNvPr id="433" name="楕円 432">
          <a:extLst>
            <a:ext uri="{FF2B5EF4-FFF2-40B4-BE49-F238E27FC236}">
              <a16:creationId xmlns:a16="http://schemas.microsoft.com/office/drawing/2014/main" id="{8C8D8AB0-DE89-4995-9351-3E618B3C9F5E}"/>
            </a:ext>
          </a:extLst>
        </xdr:cNvPr>
        <xdr:cNvSpPr/>
      </xdr:nvSpPr>
      <xdr:spPr>
        <a:xfrm>
          <a:off x="15430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121920</xdr:rowOff>
    </xdr:from>
    <xdr:to>
      <xdr:col>85</xdr:col>
      <xdr:colOff>127000</xdr:colOff>
      <xdr:row>39</xdr:row>
      <xdr:rowOff>163068</xdr:rowOff>
    </xdr:to>
    <xdr:cxnSp macro="">
      <xdr:nvCxnSpPr>
        <xdr:cNvPr id="434" name="直線コネクタ 433">
          <a:extLst>
            <a:ext uri="{FF2B5EF4-FFF2-40B4-BE49-F238E27FC236}">
              <a16:creationId xmlns:a16="http://schemas.microsoft.com/office/drawing/2014/main" id="{BFEEC64A-9904-40D2-9D28-ECD5486E6AF4}"/>
            </a:ext>
          </a:extLst>
        </xdr:cNvPr>
        <xdr:cNvCxnSpPr/>
      </xdr:nvCxnSpPr>
      <xdr:spPr>
        <a:xfrm>
          <a:off x="15481300" y="680847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32258</xdr:rowOff>
    </xdr:from>
    <xdr:to>
      <xdr:col>76</xdr:col>
      <xdr:colOff>165100</xdr:colOff>
      <xdr:row>39</xdr:row>
      <xdr:rowOff>133858</xdr:rowOff>
    </xdr:to>
    <xdr:sp macro="" textlink="">
      <xdr:nvSpPr>
        <xdr:cNvPr id="435" name="楕円 434">
          <a:extLst>
            <a:ext uri="{FF2B5EF4-FFF2-40B4-BE49-F238E27FC236}">
              <a16:creationId xmlns:a16="http://schemas.microsoft.com/office/drawing/2014/main" id="{0AAFE679-132E-4B56-A5FB-0762F1C52188}"/>
            </a:ext>
          </a:extLst>
        </xdr:cNvPr>
        <xdr:cNvSpPr/>
      </xdr:nvSpPr>
      <xdr:spPr>
        <a:xfrm>
          <a:off x="14541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83058</xdr:rowOff>
    </xdr:from>
    <xdr:to>
      <xdr:col>81</xdr:col>
      <xdr:colOff>50800</xdr:colOff>
      <xdr:row>39</xdr:row>
      <xdr:rowOff>121920</xdr:rowOff>
    </xdr:to>
    <xdr:cxnSp macro="">
      <xdr:nvCxnSpPr>
        <xdr:cNvPr id="436" name="直線コネクタ 435">
          <a:extLst>
            <a:ext uri="{FF2B5EF4-FFF2-40B4-BE49-F238E27FC236}">
              <a16:creationId xmlns:a16="http://schemas.microsoft.com/office/drawing/2014/main" id="{1A8D19D8-36A3-45B2-A9DB-64DCE744F681}"/>
            </a:ext>
          </a:extLst>
        </xdr:cNvPr>
        <xdr:cNvCxnSpPr/>
      </xdr:nvCxnSpPr>
      <xdr:spPr>
        <a:xfrm>
          <a:off x="14592300" y="676960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162560</xdr:rowOff>
    </xdr:from>
    <xdr:to>
      <xdr:col>72</xdr:col>
      <xdr:colOff>38100</xdr:colOff>
      <xdr:row>39</xdr:row>
      <xdr:rowOff>92710</xdr:rowOff>
    </xdr:to>
    <xdr:sp macro="" textlink="">
      <xdr:nvSpPr>
        <xdr:cNvPr id="437" name="楕円 436">
          <a:extLst>
            <a:ext uri="{FF2B5EF4-FFF2-40B4-BE49-F238E27FC236}">
              <a16:creationId xmlns:a16="http://schemas.microsoft.com/office/drawing/2014/main" id="{FFAC43FA-14EE-49CD-B50E-69E4AF1CE2B7}"/>
            </a:ext>
          </a:extLst>
        </xdr:cNvPr>
        <xdr:cNvSpPr/>
      </xdr:nvSpPr>
      <xdr:spPr>
        <a:xfrm>
          <a:off x="1365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41910</xdr:rowOff>
    </xdr:from>
    <xdr:to>
      <xdr:col>76</xdr:col>
      <xdr:colOff>114300</xdr:colOff>
      <xdr:row>39</xdr:row>
      <xdr:rowOff>83058</xdr:rowOff>
    </xdr:to>
    <xdr:cxnSp macro="">
      <xdr:nvCxnSpPr>
        <xdr:cNvPr id="438" name="直線コネクタ 437">
          <a:extLst>
            <a:ext uri="{FF2B5EF4-FFF2-40B4-BE49-F238E27FC236}">
              <a16:creationId xmlns:a16="http://schemas.microsoft.com/office/drawing/2014/main" id="{56F3CA6F-62D2-4279-B322-E4595EBB6E0E}"/>
            </a:ext>
          </a:extLst>
        </xdr:cNvPr>
        <xdr:cNvCxnSpPr/>
      </xdr:nvCxnSpPr>
      <xdr:spPr>
        <a:xfrm>
          <a:off x="13703300" y="67284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121412</xdr:rowOff>
    </xdr:from>
    <xdr:to>
      <xdr:col>67</xdr:col>
      <xdr:colOff>101600</xdr:colOff>
      <xdr:row>39</xdr:row>
      <xdr:rowOff>51562</xdr:rowOff>
    </xdr:to>
    <xdr:sp macro="" textlink="">
      <xdr:nvSpPr>
        <xdr:cNvPr id="439" name="楕円 438">
          <a:extLst>
            <a:ext uri="{FF2B5EF4-FFF2-40B4-BE49-F238E27FC236}">
              <a16:creationId xmlns:a16="http://schemas.microsoft.com/office/drawing/2014/main" id="{C9A2E394-7894-4671-8EB4-4B1CC85212C1}"/>
            </a:ext>
          </a:extLst>
        </xdr:cNvPr>
        <xdr:cNvSpPr/>
      </xdr:nvSpPr>
      <xdr:spPr>
        <a:xfrm>
          <a:off x="12763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762</xdr:rowOff>
    </xdr:from>
    <xdr:to>
      <xdr:col>71</xdr:col>
      <xdr:colOff>177800</xdr:colOff>
      <xdr:row>39</xdr:row>
      <xdr:rowOff>41910</xdr:rowOff>
    </xdr:to>
    <xdr:cxnSp macro="">
      <xdr:nvCxnSpPr>
        <xdr:cNvPr id="440" name="直線コネクタ 439">
          <a:extLst>
            <a:ext uri="{FF2B5EF4-FFF2-40B4-BE49-F238E27FC236}">
              <a16:creationId xmlns:a16="http://schemas.microsoft.com/office/drawing/2014/main" id="{36C973BE-CBFB-4E6A-95FF-915A4BE834C7}"/>
            </a:ext>
          </a:extLst>
        </xdr:cNvPr>
        <xdr:cNvCxnSpPr/>
      </xdr:nvCxnSpPr>
      <xdr:spPr>
        <a:xfrm>
          <a:off x="12814300" y="66873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8653</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0CC11741-E781-45C3-996B-9647DDB728BC}"/>
            </a:ext>
          </a:extLst>
        </xdr:cNvPr>
        <xdr:cNvSpPr txBox="1"/>
      </xdr:nvSpPr>
      <xdr:spPr>
        <a:xfrm>
          <a:off x="152660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31513</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4B21B17C-6870-44DA-AEED-CDF963654BCF}"/>
            </a:ext>
          </a:extLst>
        </xdr:cNvPr>
        <xdr:cNvSpPr txBox="1"/>
      </xdr:nvSpPr>
      <xdr:spPr>
        <a:xfrm>
          <a:off x="14389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1795</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E8BD0624-B0D2-4C48-9DEC-D977FBBCEB71}"/>
            </a:ext>
          </a:extLst>
        </xdr:cNvPr>
        <xdr:cNvSpPr txBox="1"/>
      </xdr:nvSpPr>
      <xdr:spPr>
        <a:xfrm>
          <a:off x="13500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161815</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E8B59842-FE46-466A-9D3A-DE745DBC24B5}"/>
            </a:ext>
          </a:extLst>
        </xdr:cNvPr>
        <xdr:cNvSpPr txBox="1"/>
      </xdr:nvSpPr>
      <xdr:spPr>
        <a:xfrm>
          <a:off x="126117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163847</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3A8C6441-330C-4E49-AF21-013573DE7699}"/>
            </a:ext>
          </a:extLst>
        </xdr:cNvPr>
        <xdr:cNvSpPr txBox="1"/>
      </xdr:nvSpPr>
      <xdr:spPr>
        <a:xfrm>
          <a:off x="152660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124985</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66E86222-4C98-45D2-B62C-21F8DD3D3D7D}"/>
            </a:ext>
          </a:extLst>
        </xdr:cNvPr>
        <xdr:cNvSpPr txBox="1"/>
      </xdr:nvSpPr>
      <xdr:spPr>
        <a:xfrm>
          <a:off x="14389744" y="681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83837</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48203BD6-A10E-4E0E-98A0-84A94C50D88F}"/>
            </a:ext>
          </a:extLst>
        </xdr:cNvPr>
        <xdr:cNvSpPr txBox="1"/>
      </xdr:nvSpPr>
      <xdr:spPr>
        <a:xfrm>
          <a:off x="13500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42689</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47425176-E519-4F7F-AC14-74698F480F27}"/>
            </a:ext>
          </a:extLst>
        </xdr:cNvPr>
        <xdr:cNvSpPr txBox="1"/>
      </xdr:nvSpPr>
      <xdr:spPr>
        <a:xfrm>
          <a:off x="12611744" y="672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EF005451-486B-45FD-8272-C392C730B62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9E206FFE-4FD8-4074-A3A6-3B3B5C3B2A2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8E6A53A-198E-4143-9ECD-8B30795E049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DF9C545D-5FDF-4312-8785-7151294D0C3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E24481CA-5920-4FB2-A861-BC79CA26804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D789438B-089F-4FD5-9350-CFD367A8052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2CB44B63-FAE9-4ED3-9567-563EDB9F2C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3D022F6A-5BEE-455C-BAA9-CE312A00B10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B2F91345-1F90-4B40-80E7-F56C18B5793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1A41BC1D-5E17-4CE4-A8D7-7C570E49548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231A18C1-113D-4FDC-9B2A-54EB05FC986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32C910AB-5460-4C13-AF35-DC9E1866E74A}"/>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4BA27025-6A88-4BC5-84BA-1C41AA19BFB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1B33B852-EA12-4E1A-B354-F5C0FCCDC7C1}"/>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574DD97F-A9B0-43E8-9F81-BB0B4B871421}"/>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E7D99ABE-7DA6-4099-AE13-F8216A60D4F9}"/>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46B14A7E-0994-4CB9-87AB-B27A8266224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65705A29-D106-4891-A7D4-74BC21722FE7}"/>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02D35E33-6E77-4991-9D16-370AA5457CA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BDA48D40-EB73-40AC-83DC-40143D81FBB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B94053E5-86F2-40D5-A6BB-0F0092E1F39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E1106592-738D-4A2A-AE59-B4506D8AEF6A}"/>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C7A851BA-FB95-4B52-AC07-4B4023B879E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560CC6AB-EEFD-45F0-A662-68F459E8145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8CAD46DD-358E-4F6E-A3B6-65FBB6DBD40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xdr:rowOff>
    </xdr:from>
    <xdr:to>
      <xdr:col>116</xdr:col>
      <xdr:colOff>62864</xdr:colOff>
      <xdr:row>42</xdr:row>
      <xdr:rowOff>43543</xdr:rowOff>
    </xdr:to>
    <xdr:cxnSp macro="">
      <xdr:nvCxnSpPr>
        <xdr:cNvPr id="474" name="直線コネクタ 473">
          <a:extLst>
            <a:ext uri="{FF2B5EF4-FFF2-40B4-BE49-F238E27FC236}">
              <a16:creationId xmlns:a16="http://schemas.microsoft.com/office/drawing/2014/main" id="{FA5A13EC-2DFA-438F-9470-F3D54A03CFFA}"/>
            </a:ext>
          </a:extLst>
        </xdr:cNvPr>
        <xdr:cNvCxnSpPr/>
      </xdr:nvCxnSpPr>
      <xdr:spPr>
        <a:xfrm flipV="1">
          <a:off x="22160864" y="5833654"/>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9D200443-82E4-4DD8-95DB-6860AF77F141}"/>
            </a:ext>
          </a:extLst>
        </xdr:cNvPr>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6" name="直線コネクタ 475">
          <a:extLst>
            <a:ext uri="{FF2B5EF4-FFF2-40B4-BE49-F238E27FC236}">
              <a16:creationId xmlns:a16="http://schemas.microsoft.com/office/drawing/2014/main" id="{F9858C24-E71D-41E1-A1AE-A8C4A4D6DFC6}"/>
            </a:ext>
          </a:extLst>
        </xdr:cNvPr>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122481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C7A6856B-E542-45A1-8759-D951DB492EDD}"/>
            </a:ext>
          </a:extLst>
        </xdr:cNvPr>
        <xdr:cNvSpPr txBox="1"/>
      </xdr:nvSpPr>
      <xdr:spPr>
        <a:xfrm>
          <a:off x="22199600" y="560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xdr:rowOff>
    </xdr:from>
    <xdr:to>
      <xdr:col>116</xdr:col>
      <xdr:colOff>152400</xdr:colOff>
      <xdr:row>34</xdr:row>
      <xdr:rowOff>4354</xdr:rowOff>
    </xdr:to>
    <xdr:cxnSp macro="">
      <xdr:nvCxnSpPr>
        <xdr:cNvPr id="478" name="直線コネクタ 477">
          <a:extLst>
            <a:ext uri="{FF2B5EF4-FFF2-40B4-BE49-F238E27FC236}">
              <a16:creationId xmlns:a16="http://schemas.microsoft.com/office/drawing/2014/main" id="{C4CE2567-948B-4A38-97DB-8C05E7E80248}"/>
            </a:ext>
          </a:extLst>
        </xdr:cNvPr>
        <xdr:cNvCxnSpPr/>
      </xdr:nvCxnSpPr>
      <xdr:spPr>
        <a:xfrm>
          <a:off x="22072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49910</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7D265203-7B97-414E-92A8-41BD03EFB2E3}"/>
            </a:ext>
          </a:extLst>
        </xdr:cNvPr>
        <xdr:cNvSpPr txBox="1"/>
      </xdr:nvSpPr>
      <xdr:spPr>
        <a:xfrm>
          <a:off x="22199600" y="6565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480" name="フローチャート: 判断 479">
          <a:extLst>
            <a:ext uri="{FF2B5EF4-FFF2-40B4-BE49-F238E27FC236}">
              <a16:creationId xmlns:a16="http://schemas.microsoft.com/office/drawing/2014/main" id="{D8B093B3-8A74-4CDC-B5E3-E883065E2549}"/>
            </a:ext>
          </a:extLst>
        </xdr:cNvPr>
        <xdr:cNvSpPr/>
      </xdr:nvSpPr>
      <xdr:spPr>
        <a:xfrm>
          <a:off x="221107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23767</xdr:rowOff>
    </xdr:from>
    <xdr:to>
      <xdr:col>112</xdr:col>
      <xdr:colOff>38100</xdr:colOff>
      <xdr:row>39</xdr:row>
      <xdr:rowOff>125367</xdr:rowOff>
    </xdr:to>
    <xdr:sp macro="" textlink="">
      <xdr:nvSpPr>
        <xdr:cNvPr id="481" name="フローチャート: 判断 480">
          <a:extLst>
            <a:ext uri="{FF2B5EF4-FFF2-40B4-BE49-F238E27FC236}">
              <a16:creationId xmlns:a16="http://schemas.microsoft.com/office/drawing/2014/main" id="{555E303D-3AE0-4534-88C1-827B98D32AAA}"/>
            </a:ext>
          </a:extLst>
        </xdr:cNvPr>
        <xdr:cNvSpPr/>
      </xdr:nvSpPr>
      <xdr:spPr>
        <a:xfrm>
          <a:off x="21272500" y="671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82" name="フローチャート: 判断 481">
          <a:extLst>
            <a:ext uri="{FF2B5EF4-FFF2-40B4-BE49-F238E27FC236}">
              <a16:creationId xmlns:a16="http://schemas.microsoft.com/office/drawing/2014/main" id="{EE8AF47D-BDD0-4A88-9002-AC2ACDA8A98B}"/>
            </a:ext>
          </a:extLst>
        </xdr:cNvPr>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89081</xdr:rowOff>
    </xdr:from>
    <xdr:to>
      <xdr:col>102</xdr:col>
      <xdr:colOff>165100</xdr:colOff>
      <xdr:row>40</xdr:row>
      <xdr:rowOff>19231</xdr:rowOff>
    </xdr:to>
    <xdr:sp macro="" textlink="">
      <xdr:nvSpPr>
        <xdr:cNvPr id="483" name="フローチャート: 判断 482">
          <a:extLst>
            <a:ext uri="{FF2B5EF4-FFF2-40B4-BE49-F238E27FC236}">
              <a16:creationId xmlns:a16="http://schemas.microsoft.com/office/drawing/2014/main" id="{54D4568B-1EAD-431D-862C-08F258527AA2}"/>
            </a:ext>
          </a:extLst>
        </xdr:cNvPr>
        <xdr:cNvSpPr/>
      </xdr:nvSpPr>
      <xdr:spPr>
        <a:xfrm>
          <a:off x="19494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98878</xdr:rowOff>
    </xdr:from>
    <xdr:to>
      <xdr:col>98</xdr:col>
      <xdr:colOff>38100</xdr:colOff>
      <xdr:row>40</xdr:row>
      <xdr:rowOff>29028</xdr:rowOff>
    </xdr:to>
    <xdr:sp macro="" textlink="">
      <xdr:nvSpPr>
        <xdr:cNvPr id="484" name="フローチャート: 判断 483">
          <a:extLst>
            <a:ext uri="{FF2B5EF4-FFF2-40B4-BE49-F238E27FC236}">
              <a16:creationId xmlns:a16="http://schemas.microsoft.com/office/drawing/2014/main" id="{C276CBFD-70EA-4198-8898-394992A9B175}"/>
            </a:ext>
          </a:extLst>
        </xdr:cNvPr>
        <xdr:cNvSpPr/>
      </xdr:nvSpPr>
      <xdr:spPr>
        <a:xfrm>
          <a:off x="18605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AA04D7E4-AB11-4F5B-9171-75A019AC25C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FDFD8F66-5C3B-4BF1-90BD-AFB569A66D5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CDEC3A4-D3F0-4107-A7FF-8B73C87ED23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436BF37-FC07-44E3-A7F1-C9E8E2843C1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8BFCD5C-1300-4760-B576-43AF3DEEF62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100512</xdr:rowOff>
    </xdr:from>
    <xdr:to>
      <xdr:col>116</xdr:col>
      <xdr:colOff>114300</xdr:colOff>
      <xdr:row>41</xdr:row>
      <xdr:rowOff>30662</xdr:rowOff>
    </xdr:to>
    <xdr:sp macro="" textlink="">
      <xdr:nvSpPr>
        <xdr:cNvPr id="490" name="楕円 489">
          <a:extLst>
            <a:ext uri="{FF2B5EF4-FFF2-40B4-BE49-F238E27FC236}">
              <a16:creationId xmlns:a16="http://schemas.microsoft.com/office/drawing/2014/main" id="{CFB57B4E-245E-4F05-90C7-5A67CAFB0D3D}"/>
            </a:ext>
          </a:extLst>
        </xdr:cNvPr>
        <xdr:cNvSpPr/>
      </xdr:nvSpPr>
      <xdr:spPr>
        <a:xfrm>
          <a:off x="221107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78939</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FDA1317A-14D4-4F14-9471-F593E86FCD1B}"/>
            </a:ext>
          </a:extLst>
        </xdr:cNvPr>
        <xdr:cNvSpPr txBox="1"/>
      </xdr:nvSpPr>
      <xdr:spPr>
        <a:xfrm>
          <a:off x="22199600" y="693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103777</xdr:rowOff>
    </xdr:from>
    <xdr:to>
      <xdr:col>112</xdr:col>
      <xdr:colOff>38100</xdr:colOff>
      <xdr:row>41</xdr:row>
      <xdr:rowOff>33927</xdr:rowOff>
    </xdr:to>
    <xdr:sp macro="" textlink="">
      <xdr:nvSpPr>
        <xdr:cNvPr id="492" name="楕円 491">
          <a:extLst>
            <a:ext uri="{FF2B5EF4-FFF2-40B4-BE49-F238E27FC236}">
              <a16:creationId xmlns:a16="http://schemas.microsoft.com/office/drawing/2014/main" id="{CA11D93D-DA0D-47F5-B6C4-56224E0BE9B1}"/>
            </a:ext>
          </a:extLst>
        </xdr:cNvPr>
        <xdr:cNvSpPr/>
      </xdr:nvSpPr>
      <xdr:spPr>
        <a:xfrm>
          <a:off x="21272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151312</xdr:rowOff>
    </xdr:from>
    <xdr:to>
      <xdr:col>116</xdr:col>
      <xdr:colOff>63500</xdr:colOff>
      <xdr:row>40</xdr:row>
      <xdr:rowOff>154577</xdr:rowOff>
    </xdr:to>
    <xdr:cxnSp macro="">
      <xdr:nvCxnSpPr>
        <xdr:cNvPr id="493" name="直線コネクタ 492">
          <a:extLst>
            <a:ext uri="{FF2B5EF4-FFF2-40B4-BE49-F238E27FC236}">
              <a16:creationId xmlns:a16="http://schemas.microsoft.com/office/drawing/2014/main" id="{14C78D65-0B24-4477-83D3-206840113E68}"/>
            </a:ext>
          </a:extLst>
        </xdr:cNvPr>
        <xdr:cNvCxnSpPr/>
      </xdr:nvCxnSpPr>
      <xdr:spPr>
        <a:xfrm flipV="1">
          <a:off x="21323300" y="70093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107043</xdr:rowOff>
    </xdr:from>
    <xdr:to>
      <xdr:col>107</xdr:col>
      <xdr:colOff>101600</xdr:colOff>
      <xdr:row>41</xdr:row>
      <xdr:rowOff>37193</xdr:rowOff>
    </xdr:to>
    <xdr:sp macro="" textlink="">
      <xdr:nvSpPr>
        <xdr:cNvPr id="494" name="楕円 493">
          <a:extLst>
            <a:ext uri="{FF2B5EF4-FFF2-40B4-BE49-F238E27FC236}">
              <a16:creationId xmlns:a16="http://schemas.microsoft.com/office/drawing/2014/main" id="{E5BDC1A5-2EC4-4027-A963-5D3BC4E9D90F}"/>
            </a:ext>
          </a:extLst>
        </xdr:cNvPr>
        <xdr:cNvSpPr/>
      </xdr:nvSpPr>
      <xdr:spPr>
        <a:xfrm>
          <a:off x="20383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154577</xdr:rowOff>
    </xdr:from>
    <xdr:to>
      <xdr:col>111</xdr:col>
      <xdr:colOff>177800</xdr:colOff>
      <xdr:row>40</xdr:row>
      <xdr:rowOff>157843</xdr:rowOff>
    </xdr:to>
    <xdr:cxnSp macro="">
      <xdr:nvCxnSpPr>
        <xdr:cNvPr id="495" name="直線コネクタ 494">
          <a:extLst>
            <a:ext uri="{FF2B5EF4-FFF2-40B4-BE49-F238E27FC236}">
              <a16:creationId xmlns:a16="http://schemas.microsoft.com/office/drawing/2014/main" id="{14452F8F-6CAB-410D-B965-AF9419F61750}"/>
            </a:ext>
          </a:extLst>
        </xdr:cNvPr>
        <xdr:cNvCxnSpPr/>
      </xdr:nvCxnSpPr>
      <xdr:spPr>
        <a:xfrm flipV="1">
          <a:off x="20434300" y="70125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110309</xdr:rowOff>
    </xdr:from>
    <xdr:to>
      <xdr:col>102</xdr:col>
      <xdr:colOff>165100</xdr:colOff>
      <xdr:row>41</xdr:row>
      <xdr:rowOff>40459</xdr:rowOff>
    </xdr:to>
    <xdr:sp macro="" textlink="">
      <xdr:nvSpPr>
        <xdr:cNvPr id="496" name="楕円 495">
          <a:extLst>
            <a:ext uri="{FF2B5EF4-FFF2-40B4-BE49-F238E27FC236}">
              <a16:creationId xmlns:a16="http://schemas.microsoft.com/office/drawing/2014/main" id="{D769B919-E6CE-496B-934D-8D4E3A2F4FF0}"/>
            </a:ext>
          </a:extLst>
        </xdr:cNvPr>
        <xdr:cNvSpPr/>
      </xdr:nvSpPr>
      <xdr:spPr>
        <a:xfrm>
          <a:off x="194945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157843</xdr:rowOff>
    </xdr:from>
    <xdr:to>
      <xdr:col>107</xdr:col>
      <xdr:colOff>50800</xdr:colOff>
      <xdr:row>40</xdr:row>
      <xdr:rowOff>161109</xdr:rowOff>
    </xdr:to>
    <xdr:cxnSp macro="">
      <xdr:nvCxnSpPr>
        <xdr:cNvPr id="497" name="直線コネクタ 496">
          <a:extLst>
            <a:ext uri="{FF2B5EF4-FFF2-40B4-BE49-F238E27FC236}">
              <a16:creationId xmlns:a16="http://schemas.microsoft.com/office/drawing/2014/main" id="{DB74C9B6-A81F-4ACC-A6DC-2FBF21094459}"/>
            </a:ext>
          </a:extLst>
        </xdr:cNvPr>
        <xdr:cNvCxnSpPr/>
      </xdr:nvCxnSpPr>
      <xdr:spPr>
        <a:xfrm flipV="1">
          <a:off x="19545300" y="70158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116840</xdr:rowOff>
    </xdr:from>
    <xdr:to>
      <xdr:col>98</xdr:col>
      <xdr:colOff>38100</xdr:colOff>
      <xdr:row>41</xdr:row>
      <xdr:rowOff>46990</xdr:rowOff>
    </xdr:to>
    <xdr:sp macro="" textlink="">
      <xdr:nvSpPr>
        <xdr:cNvPr id="498" name="楕円 497">
          <a:extLst>
            <a:ext uri="{FF2B5EF4-FFF2-40B4-BE49-F238E27FC236}">
              <a16:creationId xmlns:a16="http://schemas.microsoft.com/office/drawing/2014/main" id="{F3F39716-F510-47BE-A18D-349ECBDD04AC}"/>
            </a:ext>
          </a:extLst>
        </xdr:cNvPr>
        <xdr:cNvSpPr/>
      </xdr:nvSpPr>
      <xdr:spPr>
        <a:xfrm>
          <a:off x="18605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161109</xdr:rowOff>
    </xdr:from>
    <xdr:to>
      <xdr:col>102</xdr:col>
      <xdr:colOff>114300</xdr:colOff>
      <xdr:row>40</xdr:row>
      <xdr:rowOff>167640</xdr:rowOff>
    </xdr:to>
    <xdr:cxnSp macro="">
      <xdr:nvCxnSpPr>
        <xdr:cNvPr id="499" name="直線コネクタ 498">
          <a:extLst>
            <a:ext uri="{FF2B5EF4-FFF2-40B4-BE49-F238E27FC236}">
              <a16:creationId xmlns:a16="http://schemas.microsoft.com/office/drawing/2014/main" id="{9F43749A-81EF-456B-8507-57DE8AE8B948}"/>
            </a:ext>
          </a:extLst>
        </xdr:cNvPr>
        <xdr:cNvCxnSpPr/>
      </xdr:nvCxnSpPr>
      <xdr:spPr>
        <a:xfrm flipV="1">
          <a:off x="18656300" y="70191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141894</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267F175F-5CB9-464D-951B-44C3BF9F1935}"/>
            </a:ext>
          </a:extLst>
        </xdr:cNvPr>
        <xdr:cNvSpPr txBox="1"/>
      </xdr:nvSpPr>
      <xdr:spPr>
        <a:xfrm>
          <a:off x="21075727" y="648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7A326A07-8D25-4A5E-B6BC-A3DC0BF346D6}"/>
            </a:ext>
          </a:extLst>
        </xdr:cNvPr>
        <xdr:cNvSpPr txBox="1"/>
      </xdr:nvSpPr>
      <xdr:spPr>
        <a:xfrm>
          <a:off x="20199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35758</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5195E8CE-EC07-4CEB-BCD2-551BC96E69C5}"/>
            </a:ext>
          </a:extLst>
        </xdr:cNvPr>
        <xdr:cNvSpPr txBox="1"/>
      </xdr:nvSpPr>
      <xdr:spPr>
        <a:xfrm>
          <a:off x="19310427" y="65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45555</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7C3A656C-3CCE-4057-9813-C897C41F71D4}"/>
            </a:ext>
          </a:extLst>
        </xdr:cNvPr>
        <xdr:cNvSpPr txBox="1"/>
      </xdr:nvSpPr>
      <xdr:spPr>
        <a:xfrm>
          <a:off x="18421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25054</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9580D6D2-26AA-4105-88B4-C3BF4343CB94}"/>
            </a:ext>
          </a:extLst>
        </xdr:cNvPr>
        <xdr:cNvSpPr txBox="1"/>
      </xdr:nvSpPr>
      <xdr:spPr>
        <a:xfrm>
          <a:off x="21075727" y="70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28320</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A89C9E98-DAD8-4671-AFA6-E31DFCF48838}"/>
            </a:ext>
          </a:extLst>
        </xdr:cNvPr>
        <xdr:cNvSpPr txBox="1"/>
      </xdr:nvSpPr>
      <xdr:spPr>
        <a:xfrm>
          <a:off x="20199427"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31586</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E331977A-EEB5-40DB-BCBA-504BC4D4859E}"/>
            </a:ext>
          </a:extLst>
        </xdr:cNvPr>
        <xdr:cNvSpPr txBox="1"/>
      </xdr:nvSpPr>
      <xdr:spPr>
        <a:xfrm>
          <a:off x="19310427" y="706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38117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CE83490A-B378-443E-B777-58B6886575FF}"/>
            </a:ext>
          </a:extLst>
        </xdr:cNvPr>
        <xdr:cNvSpPr txBox="1"/>
      </xdr:nvSpPr>
      <xdr:spPr>
        <a:xfrm>
          <a:off x="18421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C8BC3BF5-8433-4398-940B-48133F76AA4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2B3FFFE-56E6-4BBF-9549-07FC88B7596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8785EC4F-3566-4F40-9430-37866007797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582D814E-31B7-48B3-932D-A19A07C1BE7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3A31A3AB-820B-431F-8B66-21AADB846F1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7B5D863A-A071-4FEC-B033-D5CA2E28E87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FFECE70B-C053-4710-BC6A-D315C03F159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D8C7D6C5-5361-46CC-896A-303C31FA9D9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A3BCD46A-52F5-4944-8546-DEA2C535914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92AB7319-3145-4A7F-9FA7-24D302448D5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1BF28DD0-46F6-425C-B4F7-7ADC82E2251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3AB6BBE1-88DC-4719-AC4F-02C13AE02B2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20A4744C-423F-45F2-89BF-C72453F7AF4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C366A0E7-3B7F-48E0-9DC4-FB0D418CA83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2878592-21F5-4C36-A4FE-F3791F7E060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46A11BBA-ABEC-41A0-A376-1FD35E8D249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210351F6-794C-4270-AEDD-497C38CD2F2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68CC11BB-4C2D-41B7-8EFF-484F3A6A628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63969E44-E67D-4A98-838B-A7A69BB7D1F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B66F9DD8-A5F6-49EA-A8D7-A355919F088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FBE1FAA5-4DBD-4CB2-B6D7-057D02A9CFF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7C596B0B-0E53-414E-964D-51CBB7E781E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779B96AB-2417-486E-AD57-18FA7EE5BB4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1C4A6DA6-DEF6-4951-AAB4-424BEF0AED8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63</xdr:row>
      <xdr:rowOff>20955</xdr:rowOff>
    </xdr:to>
    <xdr:cxnSp macro="">
      <xdr:nvCxnSpPr>
        <xdr:cNvPr id="532" name="直線コネクタ 531">
          <a:extLst>
            <a:ext uri="{FF2B5EF4-FFF2-40B4-BE49-F238E27FC236}">
              <a16:creationId xmlns:a16="http://schemas.microsoft.com/office/drawing/2014/main" id="{8C471F8D-5F76-4C11-A3D6-3F8026A2A5F7}"/>
            </a:ext>
          </a:extLst>
        </xdr:cNvPr>
        <xdr:cNvCxnSpPr/>
      </xdr:nvCxnSpPr>
      <xdr:spPr>
        <a:xfrm flipV="1">
          <a:off x="16318864" y="950595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24782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5E35090D-4FAF-400D-B531-FA3228FB7272}"/>
            </a:ext>
          </a:extLst>
        </xdr:cNvPr>
        <xdr:cNvSpPr txBox="1"/>
      </xdr:nvSpPr>
      <xdr:spPr>
        <a:xfrm>
          <a:off x="16357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20955</xdr:rowOff>
    </xdr:from>
    <xdr:to>
      <xdr:col>86</xdr:col>
      <xdr:colOff>25400</xdr:colOff>
      <xdr:row>63</xdr:row>
      <xdr:rowOff>20955</xdr:rowOff>
    </xdr:to>
    <xdr:cxnSp macro="">
      <xdr:nvCxnSpPr>
        <xdr:cNvPr id="534" name="直線コネクタ 533">
          <a:extLst>
            <a:ext uri="{FF2B5EF4-FFF2-40B4-BE49-F238E27FC236}">
              <a16:creationId xmlns:a16="http://schemas.microsoft.com/office/drawing/2014/main" id="{3ABA20CC-9F5F-469D-9C6E-4150660F9501}"/>
            </a:ext>
          </a:extLst>
        </xdr:cNvPr>
        <xdr:cNvCxnSpPr/>
      </xdr:nvCxnSpPr>
      <xdr:spPr>
        <a:xfrm>
          <a:off x="16230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99850A6-22EA-4F0D-8216-A460A2AF06B4}"/>
            </a:ext>
          </a:extLst>
        </xdr:cNvPr>
        <xdr:cNvSpPr txBox="1"/>
      </xdr:nvSpPr>
      <xdr:spPr>
        <a:xfrm>
          <a:off x="16357600"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536" name="直線コネクタ 535">
          <a:extLst>
            <a:ext uri="{FF2B5EF4-FFF2-40B4-BE49-F238E27FC236}">
              <a16:creationId xmlns:a16="http://schemas.microsoft.com/office/drawing/2014/main" id="{7B005652-BF63-4A89-8A1A-D94121EED3AE}"/>
            </a:ext>
          </a:extLst>
        </xdr:cNvPr>
        <xdr:cNvCxnSpPr/>
      </xdr:nvCxnSpPr>
      <xdr:spPr>
        <a:xfrm>
          <a:off x="16230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170197</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5DA39B10-6EB3-4D33-BCBA-9EA261866D8A}"/>
            </a:ext>
          </a:extLst>
        </xdr:cNvPr>
        <xdr:cNvSpPr txBox="1"/>
      </xdr:nvSpPr>
      <xdr:spPr>
        <a:xfrm>
          <a:off x="16357600" y="1011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538" name="フローチャート: 判断 537">
          <a:extLst>
            <a:ext uri="{FF2B5EF4-FFF2-40B4-BE49-F238E27FC236}">
              <a16:creationId xmlns:a16="http://schemas.microsoft.com/office/drawing/2014/main" id="{B3C2E219-E41C-4CDE-8AC3-5D3DB3C65EB3}"/>
            </a:ext>
          </a:extLst>
        </xdr:cNvPr>
        <xdr:cNvSpPr/>
      </xdr:nvSpPr>
      <xdr:spPr>
        <a:xfrm>
          <a:off x="16268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a:extLst>
            <a:ext uri="{FF2B5EF4-FFF2-40B4-BE49-F238E27FC236}">
              <a16:creationId xmlns:a16="http://schemas.microsoft.com/office/drawing/2014/main" id="{5A993A0A-B318-4BE0-9348-1C0A20E1B95A}"/>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40" name="フローチャート: 判断 539">
          <a:extLst>
            <a:ext uri="{FF2B5EF4-FFF2-40B4-BE49-F238E27FC236}">
              <a16:creationId xmlns:a16="http://schemas.microsoft.com/office/drawing/2014/main" id="{90014614-31F6-4483-8F9E-A13410F74BA5}"/>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92075</xdr:rowOff>
    </xdr:from>
    <xdr:to>
      <xdr:col>72</xdr:col>
      <xdr:colOff>38100</xdr:colOff>
      <xdr:row>60</xdr:row>
      <xdr:rowOff>22225</xdr:rowOff>
    </xdr:to>
    <xdr:sp macro="" textlink="">
      <xdr:nvSpPr>
        <xdr:cNvPr id="541" name="フローチャート: 判断 540">
          <a:extLst>
            <a:ext uri="{FF2B5EF4-FFF2-40B4-BE49-F238E27FC236}">
              <a16:creationId xmlns:a16="http://schemas.microsoft.com/office/drawing/2014/main" id="{873CA6E9-C17E-4E22-849F-A7A4B6BD4AA6}"/>
            </a:ext>
          </a:extLst>
        </xdr:cNvPr>
        <xdr:cNvSpPr/>
      </xdr:nvSpPr>
      <xdr:spPr>
        <a:xfrm>
          <a:off x="13652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42" name="フローチャート: 判断 541">
          <a:extLst>
            <a:ext uri="{FF2B5EF4-FFF2-40B4-BE49-F238E27FC236}">
              <a16:creationId xmlns:a16="http://schemas.microsoft.com/office/drawing/2014/main" id="{E525E1D6-20ED-467E-BECF-39C924C98901}"/>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2DB2CCB-4312-418C-9654-F6EE8B41B67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3A6DBE90-9389-4D15-AF80-EA0A4471EBB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20EA4499-A09F-4791-A29F-B1E8982283A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D802D1A5-F139-46C8-9FB2-9CA43C9EEC9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E0EF7D0-D4B2-474B-8967-88FE17A6471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126365</xdr:rowOff>
    </xdr:from>
    <xdr:to>
      <xdr:col>85</xdr:col>
      <xdr:colOff>177800</xdr:colOff>
      <xdr:row>61</xdr:row>
      <xdr:rowOff>56515</xdr:rowOff>
    </xdr:to>
    <xdr:sp macro="" textlink="">
      <xdr:nvSpPr>
        <xdr:cNvPr id="548" name="楕円 547">
          <a:extLst>
            <a:ext uri="{FF2B5EF4-FFF2-40B4-BE49-F238E27FC236}">
              <a16:creationId xmlns:a16="http://schemas.microsoft.com/office/drawing/2014/main" id="{A5BDE411-46ED-4DF7-9109-334B9733190A}"/>
            </a:ext>
          </a:extLst>
        </xdr:cNvPr>
        <xdr:cNvSpPr/>
      </xdr:nvSpPr>
      <xdr:spPr>
        <a:xfrm>
          <a:off x="162687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104792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3B0FD66-5D4A-4D38-A33E-BC2D7D5D9445}"/>
            </a:ext>
          </a:extLst>
        </xdr:cNvPr>
        <xdr:cNvSpPr txBox="1"/>
      </xdr:nvSpPr>
      <xdr:spPr>
        <a:xfrm>
          <a:off x="16357600"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113030</xdr:rowOff>
    </xdr:from>
    <xdr:to>
      <xdr:col>81</xdr:col>
      <xdr:colOff>101600</xdr:colOff>
      <xdr:row>61</xdr:row>
      <xdr:rowOff>43180</xdr:rowOff>
    </xdr:to>
    <xdr:sp macro="" textlink="">
      <xdr:nvSpPr>
        <xdr:cNvPr id="550" name="楕円 549">
          <a:extLst>
            <a:ext uri="{FF2B5EF4-FFF2-40B4-BE49-F238E27FC236}">
              <a16:creationId xmlns:a16="http://schemas.microsoft.com/office/drawing/2014/main" id="{89DB954F-49B7-411A-8590-1143DBC2B157}"/>
            </a:ext>
          </a:extLst>
        </xdr:cNvPr>
        <xdr:cNvSpPr/>
      </xdr:nvSpPr>
      <xdr:spPr>
        <a:xfrm>
          <a:off x="15430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163830</xdr:rowOff>
    </xdr:from>
    <xdr:to>
      <xdr:col>85</xdr:col>
      <xdr:colOff>127000</xdr:colOff>
      <xdr:row>61</xdr:row>
      <xdr:rowOff>5715</xdr:rowOff>
    </xdr:to>
    <xdr:cxnSp macro="">
      <xdr:nvCxnSpPr>
        <xdr:cNvPr id="551" name="直線コネクタ 550">
          <a:extLst>
            <a:ext uri="{FF2B5EF4-FFF2-40B4-BE49-F238E27FC236}">
              <a16:creationId xmlns:a16="http://schemas.microsoft.com/office/drawing/2014/main" id="{3565680E-FB1F-4C24-999B-302A34DD685E}"/>
            </a:ext>
          </a:extLst>
        </xdr:cNvPr>
        <xdr:cNvCxnSpPr/>
      </xdr:nvCxnSpPr>
      <xdr:spPr>
        <a:xfrm>
          <a:off x="15481300" y="1045083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113030</xdr:rowOff>
    </xdr:from>
    <xdr:to>
      <xdr:col>76</xdr:col>
      <xdr:colOff>165100</xdr:colOff>
      <xdr:row>61</xdr:row>
      <xdr:rowOff>43180</xdr:rowOff>
    </xdr:to>
    <xdr:sp macro="" textlink="">
      <xdr:nvSpPr>
        <xdr:cNvPr id="552" name="楕円 551">
          <a:extLst>
            <a:ext uri="{FF2B5EF4-FFF2-40B4-BE49-F238E27FC236}">
              <a16:creationId xmlns:a16="http://schemas.microsoft.com/office/drawing/2014/main" id="{2D3BA152-4829-4D86-92B2-8A7A9B5CAF41}"/>
            </a:ext>
          </a:extLst>
        </xdr:cNvPr>
        <xdr:cNvSpPr/>
      </xdr:nvSpPr>
      <xdr:spPr>
        <a:xfrm>
          <a:off x="14541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163830</xdr:rowOff>
    </xdr:from>
    <xdr:to>
      <xdr:col>81</xdr:col>
      <xdr:colOff>50800</xdr:colOff>
      <xdr:row>60</xdr:row>
      <xdr:rowOff>163830</xdr:rowOff>
    </xdr:to>
    <xdr:cxnSp macro="">
      <xdr:nvCxnSpPr>
        <xdr:cNvPr id="553" name="直線コネクタ 552">
          <a:extLst>
            <a:ext uri="{FF2B5EF4-FFF2-40B4-BE49-F238E27FC236}">
              <a16:creationId xmlns:a16="http://schemas.microsoft.com/office/drawing/2014/main" id="{E8894738-E8A1-476D-90B6-C1F33C24AF6C}"/>
            </a:ext>
          </a:extLst>
        </xdr:cNvPr>
        <xdr:cNvCxnSpPr/>
      </xdr:nvCxnSpPr>
      <xdr:spPr>
        <a:xfrm>
          <a:off x="14592300" y="10450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88265</xdr:rowOff>
    </xdr:from>
    <xdr:to>
      <xdr:col>72</xdr:col>
      <xdr:colOff>38100</xdr:colOff>
      <xdr:row>61</xdr:row>
      <xdr:rowOff>18415</xdr:rowOff>
    </xdr:to>
    <xdr:sp macro="" textlink="">
      <xdr:nvSpPr>
        <xdr:cNvPr id="554" name="楕円 553">
          <a:extLst>
            <a:ext uri="{FF2B5EF4-FFF2-40B4-BE49-F238E27FC236}">
              <a16:creationId xmlns:a16="http://schemas.microsoft.com/office/drawing/2014/main" id="{C4CBF590-5872-4773-9CD4-40C6AF2EC22C}"/>
            </a:ext>
          </a:extLst>
        </xdr:cNvPr>
        <xdr:cNvSpPr/>
      </xdr:nvSpPr>
      <xdr:spPr>
        <a:xfrm>
          <a:off x="13652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139065</xdr:rowOff>
    </xdr:from>
    <xdr:to>
      <xdr:col>76</xdr:col>
      <xdr:colOff>114300</xdr:colOff>
      <xdr:row>60</xdr:row>
      <xdr:rowOff>163830</xdr:rowOff>
    </xdr:to>
    <xdr:cxnSp macro="">
      <xdr:nvCxnSpPr>
        <xdr:cNvPr id="555" name="直線コネクタ 554">
          <a:extLst>
            <a:ext uri="{FF2B5EF4-FFF2-40B4-BE49-F238E27FC236}">
              <a16:creationId xmlns:a16="http://schemas.microsoft.com/office/drawing/2014/main" id="{8FFDC015-698B-4DC3-8DBA-99832E03D3EF}"/>
            </a:ext>
          </a:extLst>
        </xdr:cNvPr>
        <xdr:cNvCxnSpPr/>
      </xdr:nvCxnSpPr>
      <xdr:spPr>
        <a:xfrm>
          <a:off x="13703300" y="104260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53975</xdr:rowOff>
    </xdr:from>
    <xdr:to>
      <xdr:col>67</xdr:col>
      <xdr:colOff>101600</xdr:colOff>
      <xdr:row>60</xdr:row>
      <xdr:rowOff>155575</xdr:rowOff>
    </xdr:to>
    <xdr:sp macro="" textlink="">
      <xdr:nvSpPr>
        <xdr:cNvPr id="556" name="楕円 555">
          <a:extLst>
            <a:ext uri="{FF2B5EF4-FFF2-40B4-BE49-F238E27FC236}">
              <a16:creationId xmlns:a16="http://schemas.microsoft.com/office/drawing/2014/main" id="{3630566F-B980-4B0F-A910-ED77F6F7BEA5}"/>
            </a:ext>
          </a:extLst>
        </xdr:cNvPr>
        <xdr:cNvSpPr/>
      </xdr:nvSpPr>
      <xdr:spPr>
        <a:xfrm>
          <a:off x="12763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104775</xdr:rowOff>
    </xdr:from>
    <xdr:to>
      <xdr:col>71</xdr:col>
      <xdr:colOff>177800</xdr:colOff>
      <xdr:row>60</xdr:row>
      <xdr:rowOff>139065</xdr:rowOff>
    </xdr:to>
    <xdr:cxnSp macro="">
      <xdr:nvCxnSpPr>
        <xdr:cNvPr id="557" name="直線コネクタ 556">
          <a:extLst>
            <a:ext uri="{FF2B5EF4-FFF2-40B4-BE49-F238E27FC236}">
              <a16:creationId xmlns:a16="http://schemas.microsoft.com/office/drawing/2014/main" id="{95315B4A-CC68-4BEA-A0E8-3D71D63190C6}"/>
            </a:ext>
          </a:extLst>
        </xdr:cNvPr>
        <xdr:cNvCxnSpPr/>
      </xdr:nvCxnSpPr>
      <xdr:spPr>
        <a:xfrm>
          <a:off x="12814300" y="103917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58" name="n_1aveValue【学校施設】&#10;有形固定資産減価償却率">
          <a:extLst>
            <a:ext uri="{FF2B5EF4-FFF2-40B4-BE49-F238E27FC236}">
              <a16:creationId xmlns:a16="http://schemas.microsoft.com/office/drawing/2014/main" id="{76294DDC-78D4-4B66-AA8C-361404B2F6E4}"/>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559" name="n_2aveValue【学校施設】&#10;有形固定資産減価償却率">
          <a:extLst>
            <a:ext uri="{FF2B5EF4-FFF2-40B4-BE49-F238E27FC236}">
              <a16:creationId xmlns:a16="http://schemas.microsoft.com/office/drawing/2014/main" id="{5275B778-A221-4FFD-8D38-0697E3F0C9D6}"/>
            </a:ext>
          </a:extLst>
        </xdr:cNvPr>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38752</xdr:rowOff>
    </xdr:from>
    <xdr:ext cx="405111" cy="259045"/>
    <xdr:sp macro="" textlink="">
      <xdr:nvSpPr>
        <xdr:cNvPr id="560" name="n_3aveValue【学校施設】&#10;有形固定資産減価償却率">
          <a:extLst>
            <a:ext uri="{FF2B5EF4-FFF2-40B4-BE49-F238E27FC236}">
              <a16:creationId xmlns:a16="http://schemas.microsoft.com/office/drawing/2014/main" id="{B4F049B6-6EF8-489C-BDD8-10BEA51A2CBE}"/>
            </a:ext>
          </a:extLst>
        </xdr:cNvPr>
        <xdr:cNvSpPr txBox="1"/>
      </xdr:nvSpPr>
      <xdr:spPr>
        <a:xfrm>
          <a:off x="13500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561" name="n_4aveValue【学校施設】&#10;有形固定資産減価償却率">
          <a:extLst>
            <a:ext uri="{FF2B5EF4-FFF2-40B4-BE49-F238E27FC236}">
              <a16:creationId xmlns:a16="http://schemas.microsoft.com/office/drawing/2014/main" id="{41E6A0A8-EC01-44EA-A067-B300E8E40241}"/>
            </a:ext>
          </a:extLst>
        </xdr:cNvPr>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34307</xdr:rowOff>
    </xdr:from>
    <xdr:ext cx="405111" cy="259045"/>
    <xdr:sp macro="" textlink="">
      <xdr:nvSpPr>
        <xdr:cNvPr id="562" name="n_1mainValue【学校施設】&#10;有形固定資産減価償却率">
          <a:extLst>
            <a:ext uri="{FF2B5EF4-FFF2-40B4-BE49-F238E27FC236}">
              <a16:creationId xmlns:a16="http://schemas.microsoft.com/office/drawing/2014/main" id="{218EA0B0-3603-4428-AE9E-9613296E9C32}"/>
            </a:ext>
          </a:extLst>
        </xdr:cNvPr>
        <xdr:cNvSpPr txBox="1"/>
      </xdr:nvSpPr>
      <xdr:spPr>
        <a:xfrm>
          <a:off x="152660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34307</xdr:rowOff>
    </xdr:from>
    <xdr:ext cx="405111" cy="259045"/>
    <xdr:sp macro="" textlink="">
      <xdr:nvSpPr>
        <xdr:cNvPr id="563" name="n_2mainValue【学校施設】&#10;有形固定資産減価償却率">
          <a:extLst>
            <a:ext uri="{FF2B5EF4-FFF2-40B4-BE49-F238E27FC236}">
              <a16:creationId xmlns:a16="http://schemas.microsoft.com/office/drawing/2014/main" id="{2D604F1E-ECFA-446B-94E3-86C939DBABE8}"/>
            </a:ext>
          </a:extLst>
        </xdr:cNvPr>
        <xdr:cNvSpPr txBox="1"/>
      </xdr:nvSpPr>
      <xdr:spPr>
        <a:xfrm>
          <a:off x="14389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9542</xdr:rowOff>
    </xdr:from>
    <xdr:ext cx="405111" cy="259045"/>
    <xdr:sp macro="" textlink="">
      <xdr:nvSpPr>
        <xdr:cNvPr id="564" name="n_3mainValue【学校施設】&#10;有形固定資産減価償却率">
          <a:extLst>
            <a:ext uri="{FF2B5EF4-FFF2-40B4-BE49-F238E27FC236}">
              <a16:creationId xmlns:a16="http://schemas.microsoft.com/office/drawing/2014/main" id="{1A4BA474-617F-4175-A9D0-CC6D9A4C5E60}"/>
            </a:ext>
          </a:extLst>
        </xdr:cNvPr>
        <xdr:cNvSpPr txBox="1"/>
      </xdr:nvSpPr>
      <xdr:spPr>
        <a:xfrm>
          <a:off x="13500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146702</xdr:rowOff>
    </xdr:from>
    <xdr:ext cx="405111" cy="259045"/>
    <xdr:sp macro="" textlink="">
      <xdr:nvSpPr>
        <xdr:cNvPr id="565" name="n_4mainValue【学校施設】&#10;有形固定資産減価償却率">
          <a:extLst>
            <a:ext uri="{FF2B5EF4-FFF2-40B4-BE49-F238E27FC236}">
              <a16:creationId xmlns:a16="http://schemas.microsoft.com/office/drawing/2014/main" id="{3759355E-FF99-4BE3-984A-2271C3309A35}"/>
            </a:ext>
          </a:extLst>
        </xdr:cNvPr>
        <xdr:cNvSpPr txBox="1"/>
      </xdr:nvSpPr>
      <xdr:spPr>
        <a:xfrm>
          <a:off x="12611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C7604F2A-AF33-4CFF-ACB4-1045194B3F7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7A3E8153-A64D-43EC-83AD-1335D6EE28C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1567680D-EBC2-4366-9E10-F52B86E7C54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2C8260FE-EA03-41A0-94B8-EA163BD98A1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9B9BF2EF-CF7B-45D9-876B-4245715545D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EEDD3857-4375-457C-8FCA-D3A8C78BD84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610AF3CF-8121-4947-BE46-12BF2F8E11A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2D9A66D0-C7CC-4CFB-B154-F46BB66334E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EDBDBA8-AAEA-4F29-BA82-4706D4B9068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14E61BE2-3CC6-4A85-B71F-9EF9A02CE38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4451F3A6-E6D1-4395-9784-6C6F7E5E55D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281949B9-9750-43CD-8317-14B83976950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C352A1A1-0EFF-43A3-8F56-C2114F7CC97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C5935AE6-F259-4E53-BBA3-C3D1F711484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605B80A9-CAAC-4314-8280-97218EB814B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48EE30B0-6E26-43FF-ACCF-88847AB4213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51009D56-3B20-405D-87C2-B684AC9776E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F1FAA9BE-4DA1-4F09-8D1E-F9C4D18B392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id="{D4C394CB-AD7F-4DB2-B764-94DA5552859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9DB8AC33-7A63-4865-A166-4371B3CA25C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id="{420C9A9A-18EB-4BE2-B013-C6B3323606D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41A33789-085A-4313-A221-141DE111976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F1573636-A83A-44F7-8BB8-84C88D00A86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FC84EE72-20A8-4A20-8CA0-C53450148F6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19050</xdr:rowOff>
    </xdr:from>
    <xdr:to>
      <xdr:col>116</xdr:col>
      <xdr:colOff>62864</xdr:colOff>
      <xdr:row>64</xdr:row>
      <xdr:rowOff>47244</xdr:rowOff>
    </xdr:to>
    <xdr:cxnSp macro="">
      <xdr:nvCxnSpPr>
        <xdr:cNvPr id="590" name="直線コネクタ 589">
          <a:extLst>
            <a:ext uri="{FF2B5EF4-FFF2-40B4-BE49-F238E27FC236}">
              <a16:creationId xmlns:a16="http://schemas.microsoft.com/office/drawing/2014/main" id="{F0C0CE0F-B7F6-4855-A64E-4C8ACCC6816C}"/>
            </a:ext>
          </a:extLst>
        </xdr:cNvPr>
        <xdr:cNvCxnSpPr/>
      </xdr:nvCxnSpPr>
      <xdr:spPr>
        <a:xfrm flipV="1">
          <a:off x="22160864" y="9620250"/>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51071</xdr:rowOff>
    </xdr:from>
    <xdr:ext cx="469744" cy="259045"/>
    <xdr:sp macro="" textlink="">
      <xdr:nvSpPr>
        <xdr:cNvPr id="591" name="【学校施設】&#10;一人当たり面積最小値テキスト">
          <a:extLst>
            <a:ext uri="{FF2B5EF4-FFF2-40B4-BE49-F238E27FC236}">
              <a16:creationId xmlns:a16="http://schemas.microsoft.com/office/drawing/2014/main" id="{6E6368D1-EFC6-463E-8DA2-09BFB067D406}"/>
            </a:ext>
          </a:extLst>
        </xdr:cNvPr>
        <xdr:cNvSpPr txBox="1"/>
      </xdr:nvSpPr>
      <xdr:spPr>
        <a:xfrm>
          <a:off x="22199600"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47244</xdr:rowOff>
    </xdr:from>
    <xdr:to>
      <xdr:col>116</xdr:col>
      <xdr:colOff>152400</xdr:colOff>
      <xdr:row>64</xdr:row>
      <xdr:rowOff>47244</xdr:rowOff>
    </xdr:to>
    <xdr:cxnSp macro="">
      <xdr:nvCxnSpPr>
        <xdr:cNvPr id="592" name="直線コネクタ 591">
          <a:extLst>
            <a:ext uri="{FF2B5EF4-FFF2-40B4-BE49-F238E27FC236}">
              <a16:creationId xmlns:a16="http://schemas.microsoft.com/office/drawing/2014/main" id="{6AB3F29E-E663-4ED8-BB5D-3A1A77AA5A91}"/>
            </a:ext>
          </a:extLst>
        </xdr:cNvPr>
        <xdr:cNvCxnSpPr/>
      </xdr:nvCxnSpPr>
      <xdr:spPr>
        <a:xfrm>
          <a:off x="22072600" y="1102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137177</xdr:rowOff>
    </xdr:from>
    <xdr:ext cx="469744" cy="259045"/>
    <xdr:sp macro="" textlink="">
      <xdr:nvSpPr>
        <xdr:cNvPr id="593" name="【学校施設】&#10;一人当たり面積最大値テキスト">
          <a:extLst>
            <a:ext uri="{FF2B5EF4-FFF2-40B4-BE49-F238E27FC236}">
              <a16:creationId xmlns:a16="http://schemas.microsoft.com/office/drawing/2014/main" id="{6C03BA39-0AC2-475C-936E-CBBDE96DF541}"/>
            </a:ext>
          </a:extLst>
        </xdr:cNvPr>
        <xdr:cNvSpPr txBox="1"/>
      </xdr:nvSpPr>
      <xdr:spPr>
        <a:xfrm>
          <a:off x="221996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19050</xdr:rowOff>
    </xdr:from>
    <xdr:to>
      <xdr:col>116</xdr:col>
      <xdr:colOff>152400</xdr:colOff>
      <xdr:row>56</xdr:row>
      <xdr:rowOff>19050</xdr:rowOff>
    </xdr:to>
    <xdr:cxnSp macro="">
      <xdr:nvCxnSpPr>
        <xdr:cNvPr id="594" name="直線コネクタ 593">
          <a:extLst>
            <a:ext uri="{FF2B5EF4-FFF2-40B4-BE49-F238E27FC236}">
              <a16:creationId xmlns:a16="http://schemas.microsoft.com/office/drawing/2014/main" id="{DD1226F4-1BE7-424C-87DC-00758669A835}"/>
            </a:ext>
          </a:extLst>
        </xdr:cNvPr>
        <xdr:cNvCxnSpPr/>
      </xdr:nvCxnSpPr>
      <xdr:spPr>
        <a:xfrm>
          <a:off x="22072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114317</xdr:rowOff>
    </xdr:from>
    <xdr:ext cx="469744" cy="259045"/>
    <xdr:sp macro="" textlink="">
      <xdr:nvSpPr>
        <xdr:cNvPr id="595" name="【学校施設】&#10;一人当たり面積平均値テキスト">
          <a:extLst>
            <a:ext uri="{FF2B5EF4-FFF2-40B4-BE49-F238E27FC236}">
              <a16:creationId xmlns:a16="http://schemas.microsoft.com/office/drawing/2014/main" id="{BD9DD1CD-66DD-4F2E-84AB-ADBF71031EE4}"/>
            </a:ext>
          </a:extLst>
        </xdr:cNvPr>
        <xdr:cNvSpPr txBox="1"/>
      </xdr:nvSpPr>
      <xdr:spPr>
        <a:xfrm>
          <a:off x="22199600" y="1022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135890</xdr:rowOff>
    </xdr:from>
    <xdr:to>
      <xdr:col>116</xdr:col>
      <xdr:colOff>114300</xdr:colOff>
      <xdr:row>60</xdr:row>
      <xdr:rowOff>66040</xdr:rowOff>
    </xdr:to>
    <xdr:sp macro="" textlink="">
      <xdr:nvSpPr>
        <xdr:cNvPr id="596" name="フローチャート: 判断 595">
          <a:extLst>
            <a:ext uri="{FF2B5EF4-FFF2-40B4-BE49-F238E27FC236}">
              <a16:creationId xmlns:a16="http://schemas.microsoft.com/office/drawing/2014/main" id="{8576DE5D-0C33-47F6-8281-2C027D3A6C4B}"/>
            </a:ext>
          </a:extLst>
        </xdr:cNvPr>
        <xdr:cNvSpPr/>
      </xdr:nvSpPr>
      <xdr:spPr>
        <a:xfrm>
          <a:off x="221107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144272</xdr:rowOff>
    </xdr:from>
    <xdr:to>
      <xdr:col>112</xdr:col>
      <xdr:colOff>38100</xdr:colOff>
      <xdr:row>60</xdr:row>
      <xdr:rowOff>74422</xdr:rowOff>
    </xdr:to>
    <xdr:sp macro="" textlink="">
      <xdr:nvSpPr>
        <xdr:cNvPr id="597" name="フローチャート: 判断 596">
          <a:extLst>
            <a:ext uri="{FF2B5EF4-FFF2-40B4-BE49-F238E27FC236}">
              <a16:creationId xmlns:a16="http://schemas.microsoft.com/office/drawing/2014/main" id="{3D4DEC4C-B80F-4597-BDAD-736D0788C49B}"/>
            </a:ext>
          </a:extLst>
        </xdr:cNvPr>
        <xdr:cNvSpPr/>
      </xdr:nvSpPr>
      <xdr:spPr>
        <a:xfrm>
          <a:off x="21272500" y="102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95504</xdr:rowOff>
    </xdr:from>
    <xdr:to>
      <xdr:col>107</xdr:col>
      <xdr:colOff>101600</xdr:colOff>
      <xdr:row>61</xdr:row>
      <xdr:rowOff>25654</xdr:rowOff>
    </xdr:to>
    <xdr:sp macro="" textlink="">
      <xdr:nvSpPr>
        <xdr:cNvPr id="598" name="フローチャート: 判断 597">
          <a:extLst>
            <a:ext uri="{FF2B5EF4-FFF2-40B4-BE49-F238E27FC236}">
              <a16:creationId xmlns:a16="http://schemas.microsoft.com/office/drawing/2014/main" id="{92D0CDDA-38E1-4C79-BD3B-6B2E5A47F3B7}"/>
            </a:ext>
          </a:extLst>
        </xdr:cNvPr>
        <xdr:cNvSpPr/>
      </xdr:nvSpPr>
      <xdr:spPr>
        <a:xfrm>
          <a:off x="20383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599" name="フローチャート: 判断 598">
          <a:extLst>
            <a:ext uri="{FF2B5EF4-FFF2-40B4-BE49-F238E27FC236}">
              <a16:creationId xmlns:a16="http://schemas.microsoft.com/office/drawing/2014/main" id="{36E2D30A-614A-44D9-B19F-14543A60A16C}"/>
            </a:ext>
          </a:extLst>
        </xdr:cNvPr>
        <xdr:cNvSpPr/>
      </xdr:nvSpPr>
      <xdr:spPr>
        <a:xfrm>
          <a:off x="19494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117602</xdr:rowOff>
    </xdr:from>
    <xdr:to>
      <xdr:col>98</xdr:col>
      <xdr:colOff>38100</xdr:colOff>
      <xdr:row>61</xdr:row>
      <xdr:rowOff>47752</xdr:rowOff>
    </xdr:to>
    <xdr:sp macro="" textlink="">
      <xdr:nvSpPr>
        <xdr:cNvPr id="600" name="フローチャート: 判断 599">
          <a:extLst>
            <a:ext uri="{FF2B5EF4-FFF2-40B4-BE49-F238E27FC236}">
              <a16:creationId xmlns:a16="http://schemas.microsoft.com/office/drawing/2014/main" id="{F7849BDA-E575-47E6-ACA2-F8978E4199D9}"/>
            </a:ext>
          </a:extLst>
        </xdr:cNvPr>
        <xdr:cNvSpPr/>
      </xdr:nvSpPr>
      <xdr:spPr>
        <a:xfrm>
          <a:off x="18605500" y="1040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191A1ADE-7DC3-4650-A903-12235809AA9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7FCCD83C-C970-4844-8906-88AE86BD26D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D2F61AA-1244-4716-AF96-648167EFCC5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0E65110-80F5-44F2-8776-49D5CDF7262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4A15C2A5-87C8-4B7A-A356-9B8A66A4913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146558</xdr:rowOff>
    </xdr:from>
    <xdr:to>
      <xdr:col>116</xdr:col>
      <xdr:colOff>114300</xdr:colOff>
      <xdr:row>59</xdr:row>
      <xdr:rowOff>76708</xdr:rowOff>
    </xdr:to>
    <xdr:sp macro="" textlink="">
      <xdr:nvSpPr>
        <xdr:cNvPr id="606" name="楕円 605">
          <a:extLst>
            <a:ext uri="{FF2B5EF4-FFF2-40B4-BE49-F238E27FC236}">
              <a16:creationId xmlns:a16="http://schemas.microsoft.com/office/drawing/2014/main" id="{383A5E5B-2412-4EA8-B0EE-DD14670CAC45}"/>
            </a:ext>
          </a:extLst>
        </xdr:cNvPr>
        <xdr:cNvSpPr/>
      </xdr:nvSpPr>
      <xdr:spPr>
        <a:xfrm>
          <a:off x="22110700" y="1009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169435</xdr:rowOff>
    </xdr:from>
    <xdr:ext cx="469744" cy="259045"/>
    <xdr:sp macro="" textlink="">
      <xdr:nvSpPr>
        <xdr:cNvPr id="607" name="【学校施設】&#10;一人当たり面積該当値テキスト">
          <a:extLst>
            <a:ext uri="{FF2B5EF4-FFF2-40B4-BE49-F238E27FC236}">
              <a16:creationId xmlns:a16="http://schemas.microsoft.com/office/drawing/2014/main" id="{0E10669E-BCE8-4246-BD59-50319CDB5452}"/>
            </a:ext>
          </a:extLst>
        </xdr:cNvPr>
        <xdr:cNvSpPr txBox="1"/>
      </xdr:nvSpPr>
      <xdr:spPr>
        <a:xfrm>
          <a:off x="22199600" y="994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254</xdr:rowOff>
    </xdr:from>
    <xdr:to>
      <xdr:col>112</xdr:col>
      <xdr:colOff>38100</xdr:colOff>
      <xdr:row>59</xdr:row>
      <xdr:rowOff>101854</xdr:rowOff>
    </xdr:to>
    <xdr:sp macro="" textlink="">
      <xdr:nvSpPr>
        <xdr:cNvPr id="608" name="楕円 607">
          <a:extLst>
            <a:ext uri="{FF2B5EF4-FFF2-40B4-BE49-F238E27FC236}">
              <a16:creationId xmlns:a16="http://schemas.microsoft.com/office/drawing/2014/main" id="{CE581818-A7FC-4771-BF69-02C7FA2014D3}"/>
            </a:ext>
          </a:extLst>
        </xdr:cNvPr>
        <xdr:cNvSpPr/>
      </xdr:nvSpPr>
      <xdr:spPr>
        <a:xfrm>
          <a:off x="21272500" y="1011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25908</xdr:rowOff>
    </xdr:from>
    <xdr:to>
      <xdr:col>116</xdr:col>
      <xdr:colOff>63500</xdr:colOff>
      <xdr:row>59</xdr:row>
      <xdr:rowOff>51054</xdr:rowOff>
    </xdr:to>
    <xdr:cxnSp macro="">
      <xdr:nvCxnSpPr>
        <xdr:cNvPr id="609" name="直線コネクタ 608">
          <a:extLst>
            <a:ext uri="{FF2B5EF4-FFF2-40B4-BE49-F238E27FC236}">
              <a16:creationId xmlns:a16="http://schemas.microsoft.com/office/drawing/2014/main" id="{EAFB8B9D-5557-4175-9770-5179D7CC0E23}"/>
            </a:ext>
          </a:extLst>
        </xdr:cNvPr>
        <xdr:cNvCxnSpPr/>
      </xdr:nvCxnSpPr>
      <xdr:spPr>
        <a:xfrm flipV="1">
          <a:off x="21323300" y="10141458"/>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24638</xdr:rowOff>
    </xdr:from>
    <xdr:to>
      <xdr:col>107</xdr:col>
      <xdr:colOff>101600</xdr:colOff>
      <xdr:row>59</xdr:row>
      <xdr:rowOff>126238</xdr:rowOff>
    </xdr:to>
    <xdr:sp macro="" textlink="">
      <xdr:nvSpPr>
        <xdr:cNvPr id="610" name="楕円 609">
          <a:extLst>
            <a:ext uri="{FF2B5EF4-FFF2-40B4-BE49-F238E27FC236}">
              <a16:creationId xmlns:a16="http://schemas.microsoft.com/office/drawing/2014/main" id="{6CA1E03A-1AB5-4F6A-B684-89A25895525A}"/>
            </a:ext>
          </a:extLst>
        </xdr:cNvPr>
        <xdr:cNvSpPr/>
      </xdr:nvSpPr>
      <xdr:spPr>
        <a:xfrm>
          <a:off x="20383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51054</xdr:rowOff>
    </xdr:from>
    <xdr:to>
      <xdr:col>111</xdr:col>
      <xdr:colOff>177800</xdr:colOff>
      <xdr:row>59</xdr:row>
      <xdr:rowOff>75438</xdr:rowOff>
    </xdr:to>
    <xdr:cxnSp macro="">
      <xdr:nvCxnSpPr>
        <xdr:cNvPr id="611" name="直線コネクタ 610">
          <a:extLst>
            <a:ext uri="{FF2B5EF4-FFF2-40B4-BE49-F238E27FC236}">
              <a16:creationId xmlns:a16="http://schemas.microsoft.com/office/drawing/2014/main" id="{E497FB27-93F2-4EEF-921F-38BF7F25FDD3}"/>
            </a:ext>
          </a:extLst>
        </xdr:cNvPr>
        <xdr:cNvCxnSpPr/>
      </xdr:nvCxnSpPr>
      <xdr:spPr>
        <a:xfrm flipV="1">
          <a:off x="20434300" y="10166604"/>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38354</xdr:rowOff>
    </xdr:from>
    <xdr:to>
      <xdr:col>102</xdr:col>
      <xdr:colOff>165100</xdr:colOff>
      <xdr:row>59</xdr:row>
      <xdr:rowOff>139954</xdr:rowOff>
    </xdr:to>
    <xdr:sp macro="" textlink="">
      <xdr:nvSpPr>
        <xdr:cNvPr id="612" name="楕円 611">
          <a:extLst>
            <a:ext uri="{FF2B5EF4-FFF2-40B4-BE49-F238E27FC236}">
              <a16:creationId xmlns:a16="http://schemas.microsoft.com/office/drawing/2014/main" id="{6D7C275A-910B-4EE5-885B-26906BEDCD57}"/>
            </a:ext>
          </a:extLst>
        </xdr:cNvPr>
        <xdr:cNvSpPr/>
      </xdr:nvSpPr>
      <xdr:spPr>
        <a:xfrm>
          <a:off x="194945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75438</xdr:rowOff>
    </xdr:from>
    <xdr:to>
      <xdr:col>107</xdr:col>
      <xdr:colOff>50800</xdr:colOff>
      <xdr:row>59</xdr:row>
      <xdr:rowOff>89154</xdr:rowOff>
    </xdr:to>
    <xdr:cxnSp macro="">
      <xdr:nvCxnSpPr>
        <xdr:cNvPr id="613" name="直線コネクタ 612">
          <a:extLst>
            <a:ext uri="{FF2B5EF4-FFF2-40B4-BE49-F238E27FC236}">
              <a16:creationId xmlns:a16="http://schemas.microsoft.com/office/drawing/2014/main" id="{3E95BADD-F002-4B76-9379-B4D3C7232D26}"/>
            </a:ext>
          </a:extLst>
        </xdr:cNvPr>
        <xdr:cNvCxnSpPr/>
      </xdr:nvCxnSpPr>
      <xdr:spPr>
        <a:xfrm flipV="1">
          <a:off x="19545300" y="101909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61976</xdr:rowOff>
    </xdr:from>
    <xdr:to>
      <xdr:col>98</xdr:col>
      <xdr:colOff>38100</xdr:colOff>
      <xdr:row>59</xdr:row>
      <xdr:rowOff>163576</xdr:rowOff>
    </xdr:to>
    <xdr:sp macro="" textlink="">
      <xdr:nvSpPr>
        <xdr:cNvPr id="614" name="楕円 613">
          <a:extLst>
            <a:ext uri="{FF2B5EF4-FFF2-40B4-BE49-F238E27FC236}">
              <a16:creationId xmlns:a16="http://schemas.microsoft.com/office/drawing/2014/main" id="{D11FA971-9538-4191-8BFC-C41034C80D00}"/>
            </a:ext>
          </a:extLst>
        </xdr:cNvPr>
        <xdr:cNvSpPr/>
      </xdr:nvSpPr>
      <xdr:spPr>
        <a:xfrm>
          <a:off x="18605500" y="1017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89154</xdr:rowOff>
    </xdr:from>
    <xdr:to>
      <xdr:col>102</xdr:col>
      <xdr:colOff>114300</xdr:colOff>
      <xdr:row>59</xdr:row>
      <xdr:rowOff>112776</xdr:rowOff>
    </xdr:to>
    <xdr:cxnSp macro="">
      <xdr:nvCxnSpPr>
        <xdr:cNvPr id="615" name="直線コネクタ 614">
          <a:extLst>
            <a:ext uri="{FF2B5EF4-FFF2-40B4-BE49-F238E27FC236}">
              <a16:creationId xmlns:a16="http://schemas.microsoft.com/office/drawing/2014/main" id="{E3C8A18B-982D-4736-AD50-27AB61A46453}"/>
            </a:ext>
          </a:extLst>
        </xdr:cNvPr>
        <xdr:cNvCxnSpPr/>
      </xdr:nvCxnSpPr>
      <xdr:spPr>
        <a:xfrm flipV="1">
          <a:off x="18656300" y="1020470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65549</xdr:rowOff>
    </xdr:from>
    <xdr:ext cx="469744" cy="259045"/>
    <xdr:sp macro="" textlink="">
      <xdr:nvSpPr>
        <xdr:cNvPr id="616" name="n_1aveValue【学校施設】&#10;一人当たり面積">
          <a:extLst>
            <a:ext uri="{FF2B5EF4-FFF2-40B4-BE49-F238E27FC236}">
              <a16:creationId xmlns:a16="http://schemas.microsoft.com/office/drawing/2014/main" id="{A5E9523E-2D69-4382-8ABF-7DB1885EF63A}"/>
            </a:ext>
          </a:extLst>
        </xdr:cNvPr>
        <xdr:cNvSpPr txBox="1"/>
      </xdr:nvSpPr>
      <xdr:spPr>
        <a:xfrm>
          <a:off x="21075727" y="103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16781</xdr:rowOff>
    </xdr:from>
    <xdr:ext cx="469744" cy="259045"/>
    <xdr:sp macro="" textlink="">
      <xdr:nvSpPr>
        <xdr:cNvPr id="617" name="n_2aveValue【学校施設】&#10;一人当たり面積">
          <a:extLst>
            <a:ext uri="{FF2B5EF4-FFF2-40B4-BE49-F238E27FC236}">
              <a16:creationId xmlns:a16="http://schemas.microsoft.com/office/drawing/2014/main" id="{665E6BE3-41BE-439F-BDFE-690A1F5872A1}"/>
            </a:ext>
          </a:extLst>
        </xdr:cNvPr>
        <xdr:cNvSpPr txBox="1"/>
      </xdr:nvSpPr>
      <xdr:spPr>
        <a:xfrm>
          <a:off x="20199427" y="1047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22877</xdr:rowOff>
    </xdr:from>
    <xdr:ext cx="469744" cy="259045"/>
    <xdr:sp macro="" textlink="">
      <xdr:nvSpPr>
        <xdr:cNvPr id="618" name="n_3aveValue【学校施設】&#10;一人当たり面積">
          <a:extLst>
            <a:ext uri="{FF2B5EF4-FFF2-40B4-BE49-F238E27FC236}">
              <a16:creationId xmlns:a16="http://schemas.microsoft.com/office/drawing/2014/main" id="{8586C24F-CB07-4D67-B009-C7D72F6B6881}"/>
            </a:ext>
          </a:extLst>
        </xdr:cNvPr>
        <xdr:cNvSpPr txBox="1"/>
      </xdr:nvSpPr>
      <xdr:spPr>
        <a:xfrm>
          <a:off x="19310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38879</xdr:rowOff>
    </xdr:from>
    <xdr:ext cx="469744" cy="259045"/>
    <xdr:sp macro="" textlink="">
      <xdr:nvSpPr>
        <xdr:cNvPr id="619" name="n_4aveValue【学校施設】&#10;一人当たり面積">
          <a:extLst>
            <a:ext uri="{FF2B5EF4-FFF2-40B4-BE49-F238E27FC236}">
              <a16:creationId xmlns:a16="http://schemas.microsoft.com/office/drawing/2014/main" id="{7F797DD4-1B7F-4403-9152-961BB6B3B9C5}"/>
            </a:ext>
          </a:extLst>
        </xdr:cNvPr>
        <xdr:cNvSpPr txBox="1"/>
      </xdr:nvSpPr>
      <xdr:spPr>
        <a:xfrm>
          <a:off x="18421427" y="1049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118381</xdr:rowOff>
    </xdr:from>
    <xdr:ext cx="469744" cy="259045"/>
    <xdr:sp macro="" textlink="">
      <xdr:nvSpPr>
        <xdr:cNvPr id="620" name="n_1mainValue【学校施設】&#10;一人当たり面積">
          <a:extLst>
            <a:ext uri="{FF2B5EF4-FFF2-40B4-BE49-F238E27FC236}">
              <a16:creationId xmlns:a16="http://schemas.microsoft.com/office/drawing/2014/main" id="{148AF842-1638-42A5-801B-4DF4E7D6B3C2}"/>
            </a:ext>
          </a:extLst>
        </xdr:cNvPr>
        <xdr:cNvSpPr txBox="1"/>
      </xdr:nvSpPr>
      <xdr:spPr>
        <a:xfrm>
          <a:off x="21075727" y="989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142765</xdr:rowOff>
    </xdr:from>
    <xdr:ext cx="469744" cy="259045"/>
    <xdr:sp macro="" textlink="">
      <xdr:nvSpPr>
        <xdr:cNvPr id="621" name="n_2mainValue【学校施設】&#10;一人当たり面積">
          <a:extLst>
            <a:ext uri="{FF2B5EF4-FFF2-40B4-BE49-F238E27FC236}">
              <a16:creationId xmlns:a16="http://schemas.microsoft.com/office/drawing/2014/main" id="{FE660BAD-3AD7-4231-90FF-420B9DE9C3B3}"/>
            </a:ext>
          </a:extLst>
        </xdr:cNvPr>
        <xdr:cNvSpPr txBox="1"/>
      </xdr:nvSpPr>
      <xdr:spPr>
        <a:xfrm>
          <a:off x="20199427" y="991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156481</xdr:rowOff>
    </xdr:from>
    <xdr:ext cx="469744" cy="259045"/>
    <xdr:sp macro="" textlink="">
      <xdr:nvSpPr>
        <xdr:cNvPr id="622" name="n_3mainValue【学校施設】&#10;一人当たり面積">
          <a:extLst>
            <a:ext uri="{FF2B5EF4-FFF2-40B4-BE49-F238E27FC236}">
              <a16:creationId xmlns:a16="http://schemas.microsoft.com/office/drawing/2014/main" id="{2798C9A1-DC01-40A3-94DD-206F0D443DA3}"/>
            </a:ext>
          </a:extLst>
        </xdr:cNvPr>
        <xdr:cNvSpPr txBox="1"/>
      </xdr:nvSpPr>
      <xdr:spPr>
        <a:xfrm>
          <a:off x="19310427" y="992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8653</xdr:rowOff>
    </xdr:from>
    <xdr:ext cx="469744" cy="259045"/>
    <xdr:sp macro="" textlink="">
      <xdr:nvSpPr>
        <xdr:cNvPr id="623" name="n_4mainValue【学校施設】&#10;一人当たり面積">
          <a:extLst>
            <a:ext uri="{FF2B5EF4-FFF2-40B4-BE49-F238E27FC236}">
              <a16:creationId xmlns:a16="http://schemas.microsoft.com/office/drawing/2014/main" id="{912B3417-EF52-45A3-B006-8E67EB5E6E72}"/>
            </a:ext>
          </a:extLst>
        </xdr:cNvPr>
        <xdr:cNvSpPr txBox="1"/>
      </xdr:nvSpPr>
      <xdr:spPr>
        <a:xfrm>
          <a:off x="18421427" y="995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5A6DA8B3-D785-41B9-B922-6D0D7AC22F8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9A6BD736-60E3-4A00-90B2-06776B9E322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2DD1B40-0833-4EA6-A05B-CCE7D14F3BB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1D8FA4A-6FEE-4088-97D1-4285EF44A01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8CD1E50C-B530-4BAA-8F7C-4C3A110E52D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1E261D7F-29C5-476A-AFDF-EF64F8C47AA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9C71A171-A1B5-41E8-A387-20FAD5060C7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979665A7-D0EB-4FCF-9E0C-CA56202F189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69728B2-B538-4892-988F-44615C8FA7C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75231215-0363-4AF7-90A4-66AC7AAB375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5F6575FD-A796-4D91-83F9-FCE60DD3870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D665CAA4-46A7-4F7C-9016-31AE296A8EA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1EBD03A1-5494-4B2F-933E-A52B2D201D2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0FFB9856-3774-4896-B39D-D2CB7268240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F4BF2843-30DD-4A62-BA40-E1232B0A91F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210F4E06-027B-4C69-A1A4-881632BC968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4A61E94A-275E-4B06-AF92-7AEA0950FF1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7643D4E0-7CF0-4ECE-8AFF-F05DFF60764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27323F95-F241-4313-BD82-03B7828701F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63203C41-1CC6-4D85-8A5D-63B7DA1259C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31EF17AF-1912-416D-AAB8-0BB3650DC6A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C31479AF-5112-4180-92FD-C1EDF1F7331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9E8305E1-45C3-4BA5-8404-EB1192BE5E8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22AAA815-17FE-4D52-A5A9-A3286AD5F25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5B0D61F0-122E-4711-8756-092BB1B1E00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AECBC48B-A41B-41AA-8750-78B4F5E468FA}"/>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a:extLst>
            <a:ext uri="{FF2B5EF4-FFF2-40B4-BE49-F238E27FC236}">
              <a16:creationId xmlns:a16="http://schemas.microsoft.com/office/drawing/2014/main" id="{019F9DD8-6FDA-4051-899E-EED8F11DB54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AF1D607D-71B8-4D70-9068-00E4827891A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2" name="【児童館】&#10;有形固定資産減価償却率最大値テキスト">
          <a:extLst>
            <a:ext uri="{FF2B5EF4-FFF2-40B4-BE49-F238E27FC236}">
              <a16:creationId xmlns:a16="http://schemas.microsoft.com/office/drawing/2014/main" id="{359AA2C0-05CE-4984-8FD3-5656B1D3CB5C}"/>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3" name="直線コネクタ 652">
          <a:extLst>
            <a:ext uri="{FF2B5EF4-FFF2-40B4-BE49-F238E27FC236}">
              <a16:creationId xmlns:a16="http://schemas.microsoft.com/office/drawing/2014/main" id="{D22C91F4-04E0-46AC-9416-99C035850CF5}"/>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132278</xdr:rowOff>
    </xdr:from>
    <xdr:ext cx="405111" cy="259045"/>
    <xdr:sp macro="" textlink="">
      <xdr:nvSpPr>
        <xdr:cNvPr id="654" name="【児童館】&#10;有形固定資産減価償却率平均値テキスト">
          <a:extLst>
            <a:ext uri="{FF2B5EF4-FFF2-40B4-BE49-F238E27FC236}">
              <a16:creationId xmlns:a16="http://schemas.microsoft.com/office/drawing/2014/main" id="{50049E0A-4F17-428E-B9AA-766E6E876F71}"/>
            </a:ext>
          </a:extLst>
        </xdr:cNvPr>
        <xdr:cNvSpPr txBox="1"/>
      </xdr:nvSpPr>
      <xdr:spPr>
        <a:xfrm>
          <a:off x="16357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153851</xdr:rowOff>
    </xdr:from>
    <xdr:to>
      <xdr:col>85</xdr:col>
      <xdr:colOff>177800</xdr:colOff>
      <xdr:row>83</xdr:row>
      <xdr:rowOff>84001</xdr:rowOff>
    </xdr:to>
    <xdr:sp macro="" textlink="">
      <xdr:nvSpPr>
        <xdr:cNvPr id="655" name="フローチャート: 判断 654">
          <a:extLst>
            <a:ext uri="{FF2B5EF4-FFF2-40B4-BE49-F238E27FC236}">
              <a16:creationId xmlns:a16="http://schemas.microsoft.com/office/drawing/2014/main" id="{4E117D98-5046-4712-92E5-B460566B0D9E}"/>
            </a:ext>
          </a:extLst>
        </xdr:cNvPr>
        <xdr:cNvSpPr/>
      </xdr:nvSpPr>
      <xdr:spPr>
        <a:xfrm>
          <a:off x="16268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656" name="フローチャート: 判断 655">
          <a:extLst>
            <a:ext uri="{FF2B5EF4-FFF2-40B4-BE49-F238E27FC236}">
              <a16:creationId xmlns:a16="http://schemas.microsoft.com/office/drawing/2014/main" id="{B93FBF44-F2EE-4E25-8FD0-70D235CC3705}"/>
            </a:ext>
          </a:extLst>
        </xdr:cNvPr>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57" name="フローチャート: 判断 656">
          <a:extLst>
            <a:ext uri="{FF2B5EF4-FFF2-40B4-BE49-F238E27FC236}">
              <a16:creationId xmlns:a16="http://schemas.microsoft.com/office/drawing/2014/main" id="{4F8ED2D1-C728-49DD-9F22-14ECD297AA16}"/>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8" name="フローチャート: 判断 657">
          <a:extLst>
            <a:ext uri="{FF2B5EF4-FFF2-40B4-BE49-F238E27FC236}">
              <a16:creationId xmlns:a16="http://schemas.microsoft.com/office/drawing/2014/main" id="{9360BAC2-10D7-435C-80ED-5C329AF1BC3E}"/>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59" name="フローチャート: 判断 658">
          <a:extLst>
            <a:ext uri="{FF2B5EF4-FFF2-40B4-BE49-F238E27FC236}">
              <a16:creationId xmlns:a16="http://schemas.microsoft.com/office/drawing/2014/main" id="{BCC487F7-9F1E-40D1-9DF9-A5066A64622C}"/>
            </a:ext>
          </a:extLst>
        </xdr:cNvPr>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2A0794C-2ADF-4182-8DBE-CFB0BC919D8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73C37715-03C8-4FB9-9DC7-E170BDA36B3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2BC0E22B-E376-4D9E-AB81-0F0CB483E4D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5D59A2E5-AE7E-4F64-A7B1-ED9CC7E2C01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E7A31DBC-351E-456C-9B9D-23E909AD7D0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86</xdr:row>
      <xdr:rowOff>117929</xdr:rowOff>
    </xdr:from>
    <xdr:to>
      <xdr:col>72</xdr:col>
      <xdr:colOff>38100</xdr:colOff>
      <xdr:row>87</xdr:row>
      <xdr:rowOff>48079</xdr:rowOff>
    </xdr:to>
    <xdr:sp macro="" textlink="">
      <xdr:nvSpPr>
        <xdr:cNvPr id="665" name="楕円 664">
          <a:extLst>
            <a:ext uri="{FF2B5EF4-FFF2-40B4-BE49-F238E27FC236}">
              <a16:creationId xmlns:a16="http://schemas.microsoft.com/office/drawing/2014/main" id="{EADC086A-E332-42E3-A761-591117297CF0}"/>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86</xdr:row>
      <xdr:rowOff>117929</xdr:rowOff>
    </xdr:from>
    <xdr:to>
      <xdr:col>67</xdr:col>
      <xdr:colOff>101600</xdr:colOff>
      <xdr:row>87</xdr:row>
      <xdr:rowOff>48079</xdr:rowOff>
    </xdr:to>
    <xdr:sp macro="" textlink="">
      <xdr:nvSpPr>
        <xdr:cNvPr id="666" name="楕円 665">
          <a:extLst>
            <a:ext uri="{FF2B5EF4-FFF2-40B4-BE49-F238E27FC236}">
              <a16:creationId xmlns:a16="http://schemas.microsoft.com/office/drawing/2014/main" id="{273556AF-FE96-469B-85C9-338BD10A29B3}"/>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67" name="直線コネクタ 666">
          <a:extLst>
            <a:ext uri="{FF2B5EF4-FFF2-40B4-BE49-F238E27FC236}">
              <a16:creationId xmlns:a16="http://schemas.microsoft.com/office/drawing/2014/main" id="{CDAD2982-D9D1-4ECE-9C3A-EB302C3B1F09}"/>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668" name="n_1aveValue【児童館】&#10;有形固定資産減価償却率">
          <a:extLst>
            <a:ext uri="{FF2B5EF4-FFF2-40B4-BE49-F238E27FC236}">
              <a16:creationId xmlns:a16="http://schemas.microsoft.com/office/drawing/2014/main" id="{95427100-8154-4921-B530-C3D0F884BFBA}"/>
            </a:ext>
          </a:extLst>
        </xdr:cNvPr>
        <xdr:cNvSpPr txBox="1"/>
      </xdr:nvSpPr>
      <xdr:spPr>
        <a:xfrm>
          <a:off x="15266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669" name="n_2aveValue【児童館】&#10;有形固定資産減価償却率">
          <a:extLst>
            <a:ext uri="{FF2B5EF4-FFF2-40B4-BE49-F238E27FC236}">
              <a16:creationId xmlns:a16="http://schemas.microsoft.com/office/drawing/2014/main" id="{C704556D-A47A-4CF5-AEF1-9BD91060C87D}"/>
            </a:ext>
          </a:extLst>
        </xdr:cNvPr>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670" name="n_3aveValue【児童館】&#10;有形固定資産減価償却率">
          <a:extLst>
            <a:ext uri="{FF2B5EF4-FFF2-40B4-BE49-F238E27FC236}">
              <a16:creationId xmlns:a16="http://schemas.microsoft.com/office/drawing/2014/main" id="{1DE379C8-E2AC-44E8-B9D1-44EEDC9201CB}"/>
            </a:ext>
          </a:extLst>
        </xdr:cNvPr>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671" name="n_4aveValue【児童館】&#10;有形固定資産減価償却率">
          <a:extLst>
            <a:ext uri="{FF2B5EF4-FFF2-40B4-BE49-F238E27FC236}">
              <a16:creationId xmlns:a16="http://schemas.microsoft.com/office/drawing/2014/main" id="{DA271EEB-D05B-4DB2-BD3F-16D8DF4531AC}"/>
            </a:ext>
          </a:extLst>
        </xdr:cNvPr>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72" name="n_3mainValue【児童館】&#10;有形固定資産減価償却率">
          <a:extLst>
            <a:ext uri="{FF2B5EF4-FFF2-40B4-BE49-F238E27FC236}">
              <a16:creationId xmlns:a16="http://schemas.microsoft.com/office/drawing/2014/main" id="{CA20F89F-AAA3-4F7E-B3DD-22859883DD4B}"/>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73" name="n_4mainValue【児童館】&#10;有形固定資産減価償却率">
          <a:extLst>
            <a:ext uri="{FF2B5EF4-FFF2-40B4-BE49-F238E27FC236}">
              <a16:creationId xmlns:a16="http://schemas.microsoft.com/office/drawing/2014/main" id="{0470E546-F819-45BD-96C1-A0D89801502F}"/>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a:extLst>
            <a:ext uri="{FF2B5EF4-FFF2-40B4-BE49-F238E27FC236}">
              <a16:creationId xmlns:a16="http://schemas.microsoft.com/office/drawing/2014/main" id="{667EB9F2-FDBE-4AD3-9204-38B932E458B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a:extLst>
            <a:ext uri="{FF2B5EF4-FFF2-40B4-BE49-F238E27FC236}">
              <a16:creationId xmlns:a16="http://schemas.microsoft.com/office/drawing/2014/main" id="{01D6A5DD-D2C6-4943-BF4E-6F4E2C475DD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a:extLst>
            <a:ext uri="{FF2B5EF4-FFF2-40B4-BE49-F238E27FC236}">
              <a16:creationId xmlns:a16="http://schemas.microsoft.com/office/drawing/2014/main" id="{30B5CF5B-9B4E-4153-B521-2CB98B70A4F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a:extLst>
            <a:ext uri="{FF2B5EF4-FFF2-40B4-BE49-F238E27FC236}">
              <a16:creationId xmlns:a16="http://schemas.microsoft.com/office/drawing/2014/main" id="{F417B577-DCC6-454A-AECA-3BA1F5B8DC4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a:extLst>
            <a:ext uri="{FF2B5EF4-FFF2-40B4-BE49-F238E27FC236}">
              <a16:creationId xmlns:a16="http://schemas.microsoft.com/office/drawing/2014/main" id="{A2C60A08-68FA-4183-95FF-D9F438B2515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a:extLst>
            <a:ext uri="{FF2B5EF4-FFF2-40B4-BE49-F238E27FC236}">
              <a16:creationId xmlns:a16="http://schemas.microsoft.com/office/drawing/2014/main" id="{97365082-EF83-4036-AB4F-4A35D95B1ED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a:extLst>
            <a:ext uri="{FF2B5EF4-FFF2-40B4-BE49-F238E27FC236}">
              <a16:creationId xmlns:a16="http://schemas.microsoft.com/office/drawing/2014/main" id="{CCFD680C-4154-4C74-9CD4-6209560C4DC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a:extLst>
            <a:ext uri="{FF2B5EF4-FFF2-40B4-BE49-F238E27FC236}">
              <a16:creationId xmlns:a16="http://schemas.microsoft.com/office/drawing/2014/main" id="{6E8B97E5-685C-49C9-B409-3193D175C8C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a:extLst>
            <a:ext uri="{FF2B5EF4-FFF2-40B4-BE49-F238E27FC236}">
              <a16:creationId xmlns:a16="http://schemas.microsoft.com/office/drawing/2014/main" id="{78ABF1E2-861D-4655-B36A-32209A7DA4E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a:extLst>
            <a:ext uri="{FF2B5EF4-FFF2-40B4-BE49-F238E27FC236}">
              <a16:creationId xmlns:a16="http://schemas.microsoft.com/office/drawing/2014/main" id="{2675CD1D-37B2-4134-ADAE-AE9CEDF3EC1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4" name="直線コネクタ 683">
          <a:extLst>
            <a:ext uri="{FF2B5EF4-FFF2-40B4-BE49-F238E27FC236}">
              <a16:creationId xmlns:a16="http://schemas.microsoft.com/office/drawing/2014/main" id="{5AB622A1-F2ED-4314-BF2F-EDFAEC4771EF}"/>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5" name="テキスト ボックス 684">
          <a:extLst>
            <a:ext uri="{FF2B5EF4-FFF2-40B4-BE49-F238E27FC236}">
              <a16:creationId xmlns:a16="http://schemas.microsoft.com/office/drawing/2014/main" id="{24787694-D858-4251-B453-92451FDBB2AE}"/>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6" name="直線コネクタ 685">
          <a:extLst>
            <a:ext uri="{FF2B5EF4-FFF2-40B4-BE49-F238E27FC236}">
              <a16:creationId xmlns:a16="http://schemas.microsoft.com/office/drawing/2014/main" id="{63129DFC-FF2F-466F-8F71-653573A0BFDD}"/>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7" name="テキスト ボックス 686">
          <a:extLst>
            <a:ext uri="{FF2B5EF4-FFF2-40B4-BE49-F238E27FC236}">
              <a16:creationId xmlns:a16="http://schemas.microsoft.com/office/drawing/2014/main" id="{8AB3277F-6C73-4806-B96B-FA7C4D04CBA3}"/>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8" name="直線コネクタ 687">
          <a:extLst>
            <a:ext uri="{FF2B5EF4-FFF2-40B4-BE49-F238E27FC236}">
              <a16:creationId xmlns:a16="http://schemas.microsoft.com/office/drawing/2014/main" id="{419387DB-2B86-46BC-870B-E8446EF0670A}"/>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9" name="テキスト ボックス 688">
          <a:extLst>
            <a:ext uri="{FF2B5EF4-FFF2-40B4-BE49-F238E27FC236}">
              <a16:creationId xmlns:a16="http://schemas.microsoft.com/office/drawing/2014/main" id="{DD4AB2F0-8DB8-43A4-916B-E9AAB7E5D42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0" name="直線コネクタ 689">
          <a:extLst>
            <a:ext uri="{FF2B5EF4-FFF2-40B4-BE49-F238E27FC236}">
              <a16:creationId xmlns:a16="http://schemas.microsoft.com/office/drawing/2014/main" id="{4F8F242F-E0AE-43CB-833D-35144B1513E9}"/>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1" name="テキスト ボックス 690">
          <a:extLst>
            <a:ext uri="{FF2B5EF4-FFF2-40B4-BE49-F238E27FC236}">
              <a16:creationId xmlns:a16="http://schemas.microsoft.com/office/drawing/2014/main" id="{F45CDCFA-EAA0-4F82-B2F9-6B450FC8CAA7}"/>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2" name="直線コネクタ 691">
          <a:extLst>
            <a:ext uri="{FF2B5EF4-FFF2-40B4-BE49-F238E27FC236}">
              <a16:creationId xmlns:a16="http://schemas.microsoft.com/office/drawing/2014/main" id="{8DBA64B6-A431-45B6-A7A2-9EAE48ABDDC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3" name="テキスト ボックス 692">
          <a:extLst>
            <a:ext uri="{FF2B5EF4-FFF2-40B4-BE49-F238E27FC236}">
              <a16:creationId xmlns:a16="http://schemas.microsoft.com/office/drawing/2014/main" id="{D2086539-69B3-4103-8876-E560C5B6021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4" name="直線コネクタ 693">
          <a:extLst>
            <a:ext uri="{FF2B5EF4-FFF2-40B4-BE49-F238E27FC236}">
              <a16:creationId xmlns:a16="http://schemas.microsoft.com/office/drawing/2014/main" id="{962B21C4-C7AC-4338-B1DB-2EB53E957E35}"/>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5" name="テキスト ボックス 694">
          <a:extLst>
            <a:ext uri="{FF2B5EF4-FFF2-40B4-BE49-F238E27FC236}">
              <a16:creationId xmlns:a16="http://schemas.microsoft.com/office/drawing/2014/main" id="{B0D01073-5D44-48DB-82C1-838D0803B48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B7FF55D0-FAE2-4B21-B737-0C688F8F518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3A9185C5-D65E-40D9-A05C-648163940AC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EE92F473-2E90-4E30-8611-3D630F324CF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87086</xdr:rowOff>
    </xdr:to>
    <xdr:cxnSp macro="">
      <xdr:nvCxnSpPr>
        <xdr:cNvPr id="699" name="直線コネクタ 698">
          <a:extLst>
            <a:ext uri="{FF2B5EF4-FFF2-40B4-BE49-F238E27FC236}">
              <a16:creationId xmlns:a16="http://schemas.microsoft.com/office/drawing/2014/main" id="{B2C208DA-C27F-4887-B6AE-3F6212F78FD6}"/>
            </a:ext>
          </a:extLst>
        </xdr:cNvPr>
        <xdr:cNvCxnSpPr/>
      </xdr:nvCxnSpPr>
      <xdr:spPr>
        <a:xfrm flipV="1">
          <a:off x="22160864" y="13313229"/>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00" name="【児童館】&#10;一人当たり面積最小値テキスト">
          <a:extLst>
            <a:ext uri="{FF2B5EF4-FFF2-40B4-BE49-F238E27FC236}">
              <a16:creationId xmlns:a16="http://schemas.microsoft.com/office/drawing/2014/main" id="{0468DE41-146E-4CCF-85DA-7B32C4D287FB}"/>
            </a:ext>
          </a:extLst>
        </xdr:cNvPr>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01" name="直線コネクタ 700">
          <a:extLst>
            <a:ext uri="{FF2B5EF4-FFF2-40B4-BE49-F238E27FC236}">
              <a16:creationId xmlns:a16="http://schemas.microsoft.com/office/drawing/2014/main" id="{AB4D6A1E-1E42-488C-AE64-06658C2064A7}"/>
            </a:ext>
          </a:extLst>
        </xdr:cNvPr>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702" name="【児童館】&#10;一人当たり面積最大値テキスト">
          <a:extLst>
            <a:ext uri="{FF2B5EF4-FFF2-40B4-BE49-F238E27FC236}">
              <a16:creationId xmlns:a16="http://schemas.microsoft.com/office/drawing/2014/main" id="{27397AEE-446A-4900-ADA2-2B202AEEC446}"/>
            </a:ext>
          </a:extLst>
        </xdr:cNvPr>
        <xdr:cNvSpPr txBox="1"/>
      </xdr:nvSpPr>
      <xdr:spPr>
        <a:xfrm>
          <a:off x="22199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703" name="直線コネクタ 702">
          <a:extLst>
            <a:ext uri="{FF2B5EF4-FFF2-40B4-BE49-F238E27FC236}">
              <a16:creationId xmlns:a16="http://schemas.microsoft.com/office/drawing/2014/main" id="{FB3F58A0-5A5D-418B-B5DA-C07B6A9E9696}"/>
            </a:ext>
          </a:extLst>
        </xdr:cNvPr>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704" name="【児童館】&#10;一人当たり面積平均値テキスト">
          <a:extLst>
            <a:ext uri="{FF2B5EF4-FFF2-40B4-BE49-F238E27FC236}">
              <a16:creationId xmlns:a16="http://schemas.microsoft.com/office/drawing/2014/main" id="{CFA90A67-052D-459A-93E8-FF18A8BEF645}"/>
            </a:ext>
          </a:extLst>
        </xdr:cNvPr>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05" name="フローチャート: 判断 704">
          <a:extLst>
            <a:ext uri="{FF2B5EF4-FFF2-40B4-BE49-F238E27FC236}">
              <a16:creationId xmlns:a16="http://schemas.microsoft.com/office/drawing/2014/main" id="{520421A1-ACB3-42FC-83E0-6FAABCF4B4E0}"/>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06" name="フローチャート: 判断 705">
          <a:extLst>
            <a:ext uri="{FF2B5EF4-FFF2-40B4-BE49-F238E27FC236}">
              <a16:creationId xmlns:a16="http://schemas.microsoft.com/office/drawing/2014/main" id="{E63B8DA3-66A6-4118-81FC-7EDBA04773B3}"/>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707" name="フローチャート: 判断 706">
          <a:extLst>
            <a:ext uri="{FF2B5EF4-FFF2-40B4-BE49-F238E27FC236}">
              <a16:creationId xmlns:a16="http://schemas.microsoft.com/office/drawing/2014/main" id="{410DF669-1304-415F-BF47-ABA6D733D15E}"/>
            </a:ext>
          </a:extLst>
        </xdr:cNvPr>
        <xdr:cNvSpPr/>
      </xdr:nvSpPr>
      <xdr:spPr>
        <a:xfrm>
          <a:off x="2038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708" name="フローチャート: 判断 707">
          <a:extLst>
            <a:ext uri="{FF2B5EF4-FFF2-40B4-BE49-F238E27FC236}">
              <a16:creationId xmlns:a16="http://schemas.microsoft.com/office/drawing/2014/main" id="{E38E76EF-F0F9-4539-8145-82F6E6EC155E}"/>
            </a:ext>
          </a:extLst>
        </xdr:cNvPr>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709" name="フローチャート: 判断 708">
          <a:extLst>
            <a:ext uri="{FF2B5EF4-FFF2-40B4-BE49-F238E27FC236}">
              <a16:creationId xmlns:a16="http://schemas.microsoft.com/office/drawing/2014/main" id="{0AE8D374-9709-464D-AE21-1C84C42C00DA}"/>
            </a:ext>
          </a:extLst>
        </xdr:cNvPr>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FB340B6-819C-46A3-832F-7FC793E5E4F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AD6CD6FB-C8BC-47D4-A0F0-E623E1B76FC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20232C9-B854-40BB-979C-407816190EF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2F270961-372D-4573-9ACC-CEC4938834F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DD633686-ED7F-4285-B52C-125829F12ED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68943</xdr:rowOff>
    </xdr:from>
    <xdr:to>
      <xdr:col>102</xdr:col>
      <xdr:colOff>165100</xdr:colOff>
      <xdr:row>86</xdr:row>
      <xdr:rowOff>170543</xdr:rowOff>
    </xdr:to>
    <xdr:sp macro="" textlink="">
      <xdr:nvSpPr>
        <xdr:cNvPr id="715" name="楕円 714">
          <a:extLst>
            <a:ext uri="{FF2B5EF4-FFF2-40B4-BE49-F238E27FC236}">
              <a16:creationId xmlns:a16="http://schemas.microsoft.com/office/drawing/2014/main" id="{705EC8FF-09B6-418E-A287-5D93580678C8}"/>
            </a:ext>
          </a:extLst>
        </xdr:cNvPr>
        <xdr:cNvSpPr/>
      </xdr:nvSpPr>
      <xdr:spPr>
        <a:xfrm>
          <a:off x="19494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68943</xdr:rowOff>
    </xdr:from>
    <xdr:to>
      <xdr:col>98</xdr:col>
      <xdr:colOff>38100</xdr:colOff>
      <xdr:row>86</xdr:row>
      <xdr:rowOff>170543</xdr:rowOff>
    </xdr:to>
    <xdr:sp macro="" textlink="">
      <xdr:nvSpPr>
        <xdr:cNvPr id="716" name="楕円 715">
          <a:extLst>
            <a:ext uri="{FF2B5EF4-FFF2-40B4-BE49-F238E27FC236}">
              <a16:creationId xmlns:a16="http://schemas.microsoft.com/office/drawing/2014/main" id="{FD34F98D-2274-4C90-88C6-86593205AE1C}"/>
            </a:ext>
          </a:extLst>
        </xdr:cNvPr>
        <xdr:cNvSpPr/>
      </xdr:nvSpPr>
      <xdr:spPr>
        <a:xfrm>
          <a:off x="18605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119743</xdr:rowOff>
    </xdr:from>
    <xdr:to>
      <xdr:col>102</xdr:col>
      <xdr:colOff>114300</xdr:colOff>
      <xdr:row>86</xdr:row>
      <xdr:rowOff>119743</xdr:rowOff>
    </xdr:to>
    <xdr:cxnSp macro="">
      <xdr:nvCxnSpPr>
        <xdr:cNvPr id="717" name="直線コネクタ 716">
          <a:extLst>
            <a:ext uri="{FF2B5EF4-FFF2-40B4-BE49-F238E27FC236}">
              <a16:creationId xmlns:a16="http://schemas.microsoft.com/office/drawing/2014/main" id="{DF512784-C9AE-450F-A470-CA7FEFDEF9D4}"/>
            </a:ext>
          </a:extLst>
        </xdr:cNvPr>
        <xdr:cNvCxnSpPr/>
      </xdr:nvCxnSpPr>
      <xdr:spPr>
        <a:xfrm>
          <a:off x="18656300" y="1486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18" name="n_1aveValue【児童館】&#10;一人当たり面積">
          <a:extLst>
            <a:ext uri="{FF2B5EF4-FFF2-40B4-BE49-F238E27FC236}">
              <a16:creationId xmlns:a16="http://schemas.microsoft.com/office/drawing/2014/main" id="{5C9F736C-A4EF-44B9-96FA-FE7B703EC9C6}"/>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138084</xdr:rowOff>
    </xdr:from>
    <xdr:ext cx="469744" cy="259045"/>
    <xdr:sp macro="" textlink="">
      <xdr:nvSpPr>
        <xdr:cNvPr id="719" name="n_2aveValue【児童館】&#10;一人当たり面積">
          <a:extLst>
            <a:ext uri="{FF2B5EF4-FFF2-40B4-BE49-F238E27FC236}">
              <a16:creationId xmlns:a16="http://schemas.microsoft.com/office/drawing/2014/main" id="{B6C34DCB-4DBD-4DB0-BFF4-4B5126DAFFA8}"/>
            </a:ext>
          </a:extLst>
        </xdr:cNvPr>
        <xdr:cNvSpPr txBox="1"/>
      </xdr:nvSpPr>
      <xdr:spPr>
        <a:xfrm>
          <a:off x="20199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720" name="n_3aveValue【児童館】&#10;一人当たり面積">
          <a:extLst>
            <a:ext uri="{FF2B5EF4-FFF2-40B4-BE49-F238E27FC236}">
              <a16:creationId xmlns:a16="http://schemas.microsoft.com/office/drawing/2014/main" id="{07E45EF9-CC76-4572-8506-062C5A1FCFDD}"/>
            </a:ext>
          </a:extLst>
        </xdr:cNvPr>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721" name="n_4aveValue【児童館】&#10;一人当たり面積">
          <a:extLst>
            <a:ext uri="{FF2B5EF4-FFF2-40B4-BE49-F238E27FC236}">
              <a16:creationId xmlns:a16="http://schemas.microsoft.com/office/drawing/2014/main" id="{095827F1-A63B-49C2-8881-B67191DB2254}"/>
            </a:ext>
          </a:extLst>
        </xdr:cNvPr>
        <xdr:cNvSpPr txBox="1"/>
      </xdr:nvSpPr>
      <xdr:spPr>
        <a:xfrm>
          <a:off x="18421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161670</xdr:rowOff>
    </xdr:from>
    <xdr:ext cx="469744" cy="259045"/>
    <xdr:sp macro="" textlink="">
      <xdr:nvSpPr>
        <xdr:cNvPr id="722" name="n_3mainValue【児童館】&#10;一人当たり面積">
          <a:extLst>
            <a:ext uri="{FF2B5EF4-FFF2-40B4-BE49-F238E27FC236}">
              <a16:creationId xmlns:a16="http://schemas.microsoft.com/office/drawing/2014/main" id="{0985DE9B-3BBD-4636-909A-E05207FFEFA6}"/>
            </a:ext>
          </a:extLst>
        </xdr:cNvPr>
        <xdr:cNvSpPr txBox="1"/>
      </xdr:nvSpPr>
      <xdr:spPr>
        <a:xfrm>
          <a:off x="193104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161670</xdr:rowOff>
    </xdr:from>
    <xdr:ext cx="469744" cy="259045"/>
    <xdr:sp macro="" textlink="">
      <xdr:nvSpPr>
        <xdr:cNvPr id="723" name="n_4mainValue【児童館】&#10;一人当たり面積">
          <a:extLst>
            <a:ext uri="{FF2B5EF4-FFF2-40B4-BE49-F238E27FC236}">
              <a16:creationId xmlns:a16="http://schemas.microsoft.com/office/drawing/2014/main" id="{3C00CB54-C8D8-432A-B631-8CAC9AC82FE8}"/>
            </a:ext>
          </a:extLst>
        </xdr:cNvPr>
        <xdr:cNvSpPr txBox="1"/>
      </xdr:nvSpPr>
      <xdr:spPr>
        <a:xfrm>
          <a:off x="184214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a:extLst>
            <a:ext uri="{FF2B5EF4-FFF2-40B4-BE49-F238E27FC236}">
              <a16:creationId xmlns:a16="http://schemas.microsoft.com/office/drawing/2014/main" id="{1C6A14B5-9E17-4D86-9301-B44B6EC456B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5" name="正方形/長方形 724">
          <a:extLst>
            <a:ext uri="{FF2B5EF4-FFF2-40B4-BE49-F238E27FC236}">
              <a16:creationId xmlns:a16="http://schemas.microsoft.com/office/drawing/2014/main" id="{8159CBCA-DB08-4989-9D28-E8DE739E4A3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6" name="正方形/長方形 725">
          <a:extLst>
            <a:ext uri="{FF2B5EF4-FFF2-40B4-BE49-F238E27FC236}">
              <a16:creationId xmlns:a16="http://schemas.microsoft.com/office/drawing/2014/main" id="{8C754F85-1FBC-48C0-8D17-0784A807BEC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7" name="正方形/長方形 726">
          <a:extLst>
            <a:ext uri="{FF2B5EF4-FFF2-40B4-BE49-F238E27FC236}">
              <a16:creationId xmlns:a16="http://schemas.microsoft.com/office/drawing/2014/main" id="{7D772451-899D-4C95-BF32-BF6BDD66376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8" name="正方形/長方形 727">
          <a:extLst>
            <a:ext uri="{FF2B5EF4-FFF2-40B4-BE49-F238E27FC236}">
              <a16:creationId xmlns:a16="http://schemas.microsoft.com/office/drawing/2014/main" id="{EF4BB751-1E6D-4B2C-AE63-2F4B0F3D954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9" name="正方形/長方形 728">
          <a:extLst>
            <a:ext uri="{FF2B5EF4-FFF2-40B4-BE49-F238E27FC236}">
              <a16:creationId xmlns:a16="http://schemas.microsoft.com/office/drawing/2014/main" id="{7028C74F-0879-4ADB-86A6-D58B70F4805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0" name="正方形/長方形 729">
          <a:extLst>
            <a:ext uri="{FF2B5EF4-FFF2-40B4-BE49-F238E27FC236}">
              <a16:creationId xmlns:a16="http://schemas.microsoft.com/office/drawing/2014/main" id="{B8261A72-C6B9-4461-9734-BB19CC87C7E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a:extLst>
            <a:ext uri="{FF2B5EF4-FFF2-40B4-BE49-F238E27FC236}">
              <a16:creationId xmlns:a16="http://schemas.microsoft.com/office/drawing/2014/main" id="{39A5DCC7-5ADF-4E28-9D84-BAC054A824E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2" name="テキスト ボックス 731">
          <a:extLst>
            <a:ext uri="{FF2B5EF4-FFF2-40B4-BE49-F238E27FC236}">
              <a16:creationId xmlns:a16="http://schemas.microsoft.com/office/drawing/2014/main" id="{1DF8C692-286F-48C4-BE65-48EE789295A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3" name="直線コネクタ 732">
          <a:extLst>
            <a:ext uri="{FF2B5EF4-FFF2-40B4-BE49-F238E27FC236}">
              <a16:creationId xmlns:a16="http://schemas.microsoft.com/office/drawing/2014/main" id="{97D45891-38DB-4852-B232-7C24DC74556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4" name="テキスト ボックス 733">
          <a:extLst>
            <a:ext uri="{FF2B5EF4-FFF2-40B4-BE49-F238E27FC236}">
              <a16:creationId xmlns:a16="http://schemas.microsoft.com/office/drawing/2014/main" id="{ABA6A8B9-93C0-4A81-9DD1-115048E149B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5" name="直線コネクタ 734">
          <a:extLst>
            <a:ext uri="{FF2B5EF4-FFF2-40B4-BE49-F238E27FC236}">
              <a16:creationId xmlns:a16="http://schemas.microsoft.com/office/drawing/2014/main" id="{7016C1D6-26C4-447E-BB39-CB50DB77EA7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6" name="テキスト ボックス 735">
          <a:extLst>
            <a:ext uri="{FF2B5EF4-FFF2-40B4-BE49-F238E27FC236}">
              <a16:creationId xmlns:a16="http://schemas.microsoft.com/office/drawing/2014/main" id="{CBC82F5A-9844-4E7D-8718-E366A666BFF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7" name="直線コネクタ 736">
          <a:extLst>
            <a:ext uri="{FF2B5EF4-FFF2-40B4-BE49-F238E27FC236}">
              <a16:creationId xmlns:a16="http://schemas.microsoft.com/office/drawing/2014/main" id="{655C7120-C542-4495-B603-7012AC0BB81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8" name="テキスト ボックス 737">
          <a:extLst>
            <a:ext uri="{FF2B5EF4-FFF2-40B4-BE49-F238E27FC236}">
              <a16:creationId xmlns:a16="http://schemas.microsoft.com/office/drawing/2014/main" id="{D2093971-E200-44F9-8A9A-A6537C64E55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9" name="直線コネクタ 738">
          <a:extLst>
            <a:ext uri="{FF2B5EF4-FFF2-40B4-BE49-F238E27FC236}">
              <a16:creationId xmlns:a16="http://schemas.microsoft.com/office/drawing/2014/main" id="{8987EA22-0710-43FB-A520-982B0A5F736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0" name="テキスト ボックス 739">
          <a:extLst>
            <a:ext uri="{FF2B5EF4-FFF2-40B4-BE49-F238E27FC236}">
              <a16:creationId xmlns:a16="http://schemas.microsoft.com/office/drawing/2014/main" id="{0B318008-50DD-4642-8D3F-7D25E2CE1D1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1" name="直線コネクタ 740">
          <a:extLst>
            <a:ext uri="{FF2B5EF4-FFF2-40B4-BE49-F238E27FC236}">
              <a16:creationId xmlns:a16="http://schemas.microsoft.com/office/drawing/2014/main" id="{56E748D4-8B74-45EE-811D-1C16A854A30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2" name="テキスト ボックス 741">
          <a:extLst>
            <a:ext uri="{FF2B5EF4-FFF2-40B4-BE49-F238E27FC236}">
              <a16:creationId xmlns:a16="http://schemas.microsoft.com/office/drawing/2014/main" id="{C9D9E2CE-37E6-43DC-8240-9F0B1D26425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3" name="直線コネクタ 742">
          <a:extLst>
            <a:ext uri="{FF2B5EF4-FFF2-40B4-BE49-F238E27FC236}">
              <a16:creationId xmlns:a16="http://schemas.microsoft.com/office/drawing/2014/main" id="{140B8E5D-BFAC-45D3-A521-36A635AFB7B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4" name="テキスト ボックス 743">
          <a:extLst>
            <a:ext uri="{FF2B5EF4-FFF2-40B4-BE49-F238E27FC236}">
              <a16:creationId xmlns:a16="http://schemas.microsoft.com/office/drawing/2014/main" id="{2B6A933A-EE0B-41DA-9EF8-507976FDFDF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5" name="直線コネクタ 744">
          <a:extLst>
            <a:ext uri="{FF2B5EF4-FFF2-40B4-BE49-F238E27FC236}">
              <a16:creationId xmlns:a16="http://schemas.microsoft.com/office/drawing/2014/main" id="{D1887944-7378-4286-9888-F3E172C0382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6" name="テキスト ボックス 745">
          <a:extLst>
            <a:ext uri="{FF2B5EF4-FFF2-40B4-BE49-F238E27FC236}">
              <a16:creationId xmlns:a16="http://schemas.microsoft.com/office/drawing/2014/main" id="{CBB8C1A1-89EB-448F-8920-54DC8E90C8C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7" name="直線コネクタ 746">
          <a:extLst>
            <a:ext uri="{FF2B5EF4-FFF2-40B4-BE49-F238E27FC236}">
              <a16:creationId xmlns:a16="http://schemas.microsoft.com/office/drawing/2014/main" id="{5B6BB455-A11A-42C8-81E3-E76CCFB78B0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公民館】&#10;有形固定資産減価償却率グラフ枠">
          <a:extLst>
            <a:ext uri="{FF2B5EF4-FFF2-40B4-BE49-F238E27FC236}">
              <a16:creationId xmlns:a16="http://schemas.microsoft.com/office/drawing/2014/main" id="{2F212048-EE52-4EB1-8B3A-A2E019B08A8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161108</xdr:rowOff>
    </xdr:from>
    <xdr:to>
      <xdr:col>85</xdr:col>
      <xdr:colOff>126364</xdr:colOff>
      <xdr:row>108</xdr:row>
      <xdr:rowOff>89263</xdr:rowOff>
    </xdr:to>
    <xdr:cxnSp macro="">
      <xdr:nvCxnSpPr>
        <xdr:cNvPr id="749" name="直線コネクタ 748">
          <a:extLst>
            <a:ext uri="{FF2B5EF4-FFF2-40B4-BE49-F238E27FC236}">
              <a16:creationId xmlns:a16="http://schemas.microsoft.com/office/drawing/2014/main" id="{9CD7E78E-D723-48A1-9D2D-8B88087D64A5}"/>
            </a:ext>
          </a:extLst>
        </xdr:cNvPr>
        <xdr:cNvCxnSpPr/>
      </xdr:nvCxnSpPr>
      <xdr:spPr>
        <a:xfrm flipV="1">
          <a:off x="16318864" y="17306108"/>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93090</xdr:rowOff>
    </xdr:from>
    <xdr:ext cx="405111" cy="259045"/>
    <xdr:sp macro="" textlink="">
      <xdr:nvSpPr>
        <xdr:cNvPr id="750" name="【公民館】&#10;有形固定資産減価償却率最小値テキスト">
          <a:extLst>
            <a:ext uri="{FF2B5EF4-FFF2-40B4-BE49-F238E27FC236}">
              <a16:creationId xmlns:a16="http://schemas.microsoft.com/office/drawing/2014/main" id="{CFFE127A-3C4F-4C3A-BD8B-1C68410F5AA7}"/>
            </a:ext>
          </a:extLst>
        </xdr:cNvPr>
        <xdr:cNvSpPr txBox="1"/>
      </xdr:nvSpPr>
      <xdr:spPr>
        <a:xfrm>
          <a:off x="16357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89263</xdr:rowOff>
    </xdr:from>
    <xdr:to>
      <xdr:col>86</xdr:col>
      <xdr:colOff>25400</xdr:colOff>
      <xdr:row>108</xdr:row>
      <xdr:rowOff>89263</xdr:rowOff>
    </xdr:to>
    <xdr:cxnSp macro="">
      <xdr:nvCxnSpPr>
        <xdr:cNvPr id="751" name="直線コネクタ 750">
          <a:extLst>
            <a:ext uri="{FF2B5EF4-FFF2-40B4-BE49-F238E27FC236}">
              <a16:creationId xmlns:a16="http://schemas.microsoft.com/office/drawing/2014/main" id="{CF7863C7-E55A-46D9-8D12-07FE51166633}"/>
            </a:ext>
          </a:extLst>
        </xdr:cNvPr>
        <xdr:cNvCxnSpPr/>
      </xdr:nvCxnSpPr>
      <xdr:spPr>
        <a:xfrm>
          <a:off x="16230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107785</xdr:rowOff>
    </xdr:from>
    <xdr:ext cx="405111" cy="259045"/>
    <xdr:sp macro="" textlink="">
      <xdr:nvSpPr>
        <xdr:cNvPr id="752" name="【公民館】&#10;有形固定資産減価償却率最大値テキスト">
          <a:extLst>
            <a:ext uri="{FF2B5EF4-FFF2-40B4-BE49-F238E27FC236}">
              <a16:creationId xmlns:a16="http://schemas.microsoft.com/office/drawing/2014/main" id="{A58895D0-675C-434F-9F05-4BEF5AC89927}"/>
            </a:ext>
          </a:extLst>
        </xdr:cNvPr>
        <xdr:cNvSpPr txBox="1"/>
      </xdr:nvSpPr>
      <xdr:spPr>
        <a:xfrm>
          <a:off x="16357600" y="1708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161108</xdr:rowOff>
    </xdr:from>
    <xdr:to>
      <xdr:col>86</xdr:col>
      <xdr:colOff>25400</xdr:colOff>
      <xdr:row>100</xdr:row>
      <xdr:rowOff>161108</xdr:rowOff>
    </xdr:to>
    <xdr:cxnSp macro="">
      <xdr:nvCxnSpPr>
        <xdr:cNvPr id="753" name="直線コネクタ 752">
          <a:extLst>
            <a:ext uri="{FF2B5EF4-FFF2-40B4-BE49-F238E27FC236}">
              <a16:creationId xmlns:a16="http://schemas.microsoft.com/office/drawing/2014/main" id="{099DA476-A761-477B-8904-28048B90793D}"/>
            </a:ext>
          </a:extLst>
        </xdr:cNvPr>
        <xdr:cNvCxnSpPr/>
      </xdr:nvCxnSpPr>
      <xdr:spPr>
        <a:xfrm>
          <a:off x="16230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64606</xdr:rowOff>
    </xdr:from>
    <xdr:ext cx="405111" cy="259045"/>
    <xdr:sp macro="" textlink="">
      <xdr:nvSpPr>
        <xdr:cNvPr id="754" name="【公民館】&#10;有形固定資産減価償却率平均値テキスト">
          <a:extLst>
            <a:ext uri="{FF2B5EF4-FFF2-40B4-BE49-F238E27FC236}">
              <a16:creationId xmlns:a16="http://schemas.microsoft.com/office/drawing/2014/main" id="{AA5195DD-1B70-4E66-AD2D-18C693E8D3CF}"/>
            </a:ext>
          </a:extLst>
        </xdr:cNvPr>
        <xdr:cNvSpPr txBox="1"/>
      </xdr:nvSpPr>
      <xdr:spPr>
        <a:xfrm>
          <a:off x="16357600" y="1789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41729</xdr:rowOff>
    </xdr:from>
    <xdr:to>
      <xdr:col>85</xdr:col>
      <xdr:colOff>177800</xdr:colOff>
      <xdr:row>105</xdr:row>
      <xdr:rowOff>143329</xdr:rowOff>
    </xdr:to>
    <xdr:sp macro="" textlink="">
      <xdr:nvSpPr>
        <xdr:cNvPr id="755" name="フローチャート: 判断 754">
          <a:extLst>
            <a:ext uri="{FF2B5EF4-FFF2-40B4-BE49-F238E27FC236}">
              <a16:creationId xmlns:a16="http://schemas.microsoft.com/office/drawing/2014/main" id="{D111DE52-DB01-4DBF-89E9-D9AA26EF1B34}"/>
            </a:ext>
          </a:extLst>
        </xdr:cNvPr>
        <xdr:cNvSpPr/>
      </xdr:nvSpPr>
      <xdr:spPr>
        <a:xfrm>
          <a:off x="162687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165826</xdr:rowOff>
    </xdr:from>
    <xdr:to>
      <xdr:col>81</xdr:col>
      <xdr:colOff>101600</xdr:colOff>
      <xdr:row>105</xdr:row>
      <xdr:rowOff>95976</xdr:rowOff>
    </xdr:to>
    <xdr:sp macro="" textlink="">
      <xdr:nvSpPr>
        <xdr:cNvPr id="756" name="フローチャート: 判断 755">
          <a:extLst>
            <a:ext uri="{FF2B5EF4-FFF2-40B4-BE49-F238E27FC236}">
              <a16:creationId xmlns:a16="http://schemas.microsoft.com/office/drawing/2014/main" id="{3111C40A-7545-471D-971F-74DA5D7A270A}"/>
            </a:ext>
          </a:extLst>
        </xdr:cNvPr>
        <xdr:cNvSpPr/>
      </xdr:nvSpPr>
      <xdr:spPr>
        <a:xfrm>
          <a:off x="15430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57" name="フローチャート: 判断 756">
          <a:extLst>
            <a:ext uri="{FF2B5EF4-FFF2-40B4-BE49-F238E27FC236}">
              <a16:creationId xmlns:a16="http://schemas.microsoft.com/office/drawing/2014/main" id="{6E4634EF-D138-4435-B722-4C86802FC6B5}"/>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xdr:rowOff>
    </xdr:from>
    <xdr:to>
      <xdr:col>72</xdr:col>
      <xdr:colOff>38100</xdr:colOff>
      <xdr:row>105</xdr:row>
      <xdr:rowOff>102507</xdr:rowOff>
    </xdr:to>
    <xdr:sp macro="" textlink="">
      <xdr:nvSpPr>
        <xdr:cNvPr id="758" name="フローチャート: 判断 757">
          <a:extLst>
            <a:ext uri="{FF2B5EF4-FFF2-40B4-BE49-F238E27FC236}">
              <a16:creationId xmlns:a16="http://schemas.microsoft.com/office/drawing/2014/main" id="{8E18B394-8CDF-479C-8687-5295A53C5A8F}"/>
            </a:ext>
          </a:extLst>
        </xdr:cNvPr>
        <xdr:cNvSpPr/>
      </xdr:nvSpPr>
      <xdr:spPr>
        <a:xfrm>
          <a:off x="13652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759" name="フローチャート: 判断 758">
          <a:extLst>
            <a:ext uri="{FF2B5EF4-FFF2-40B4-BE49-F238E27FC236}">
              <a16:creationId xmlns:a16="http://schemas.microsoft.com/office/drawing/2014/main" id="{95FE6F47-41F9-4A34-9EE0-80B1BF400E34}"/>
            </a:ext>
          </a:extLst>
        </xdr:cNvPr>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2D6D16F3-C087-48AD-83A4-A25B772AA5D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EFCEB5CB-F777-4F5A-A2D1-A7ECF197470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94E303E8-89B4-43A1-BFD9-5C661B538EB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CF00B96B-BBAE-4F7E-AB8C-FF06E1F968F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AE857A4-8302-4CEC-BA69-7BFF8651C9E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123371</xdr:rowOff>
    </xdr:from>
    <xdr:to>
      <xdr:col>85</xdr:col>
      <xdr:colOff>177800</xdr:colOff>
      <xdr:row>108</xdr:row>
      <xdr:rowOff>53521</xdr:rowOff>
    </xdr:to>
    <xdr:sp macro="" textlink="">
      <xdr:nvSpPr>
        <xdr:cNvPr id="765" name="楕円 764">
          <a:extLst>
            <a:ext uri="{FF2B5EF4-FFF2-40B4-BE49-F238E27FC236}">
              <a16:creationId xmlns:a16="http://schemas.microsoft.com/office/drawing/2014/main" id="{AC64FEE0-2BA8-462B-953F-0E63627D5168}"/>
            </a:ext>
          </a:extLst>
        </xdr:cNvPr>
        <xdr:cNvSpPr/>
      </xdr:nvSpPr>
      <xdr:spPr>
        <a:xfrm>
          <a:off x="162687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38298</xdr:rowOff>
    </xdr:from>
    <xdr:ext cx="405111" cy="259045"/>
    <xdr:sp macro="" textlink="">
      <xdr:nvSpPr>
        <xdr:cNvPr id="766" name="【公民館】&#10;有形固定資産減価償却率該当値テキスト">
          <a:extLst>
            <a:ext uri="{FF2B5EF4-FFF2-40B4-BE49-F238E27FC236}">
              <a16:creationId xmlns:a16="http://schemas.microsoft.com/office/drawing/2014/main" id="{1AFC3CCC-0F3C-484D-8415-86E6D30788AD}"/>
            </a:ext>
          </a:extLst>
        </xdr:cNvPr>
        <xdr:cNvSpPr txBox="1"/>
      </xdr:nvSpPr>
      <xdr:spPr>
        <a:xfrm>
          <a:off x="16357600" y="18383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90714</xdr:rowOff>
    </xdr:from>
    <xdr:to>
      <xdr:col>81</xdr:col>
      <xdr:colOff>101600</xdr:colOff>
      <xdr:row>108</xdr:row>
      <xdr:rowOff>20864</xdr:rowOff>
    </xdr:to>
    <xdr:sp macro="" textlink="">
      <xdr:nvSpPr>
        <xdr:cNvPr id="767" name="楕円 766">
          <a:extLst>
            <a:ext uri="{FF2B5EF4-FFF2-40B4-BE49-F238E27FC236}">
              <a16:creationId xmlns:a16="http://schemas.microsoft.com/office/drawing/2014/main" id="{3BB0E50E-DA07-4709-86FE-F1BB543C7D2F}"/>
            </a:ext>
          </a:extLst>
        </xdr:cNvPr>
        <xdr:cNvSpPr/>
      </xdr:nvSpPr>
      <xdr:spPr>
        <a:xfrm>
          <a:off x="15430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141514</xdr:rowOff>
    </xdr:from>
    <xdr:to>
      <xdr:col>85</xdr:col>
      <xdr:colOff>127000</xdr:colOff>
      <xdr:row>108</xdr:row>
      <xdr:rowOff>2721</xdr:rowOff>
    </xdr:to>
    <xdr:cxnSp macro="">
      <xdr:nvCxnSpPr>
        <xdr:cNvPr id="768" name="直線コネクタ 767">
          <a:extLst>
            <a:ext uri="{FF2B5EF4-FFF2-40B4-BE49-F238E27FC236}">
              <a16:creationId xmlns:a16="http://schemas.microsoft.com/office/drawing/2014/main" id="{EA343BA8-8ECC-41CE-888E-D292E08C0C86}"/>
            </a:ext>
          </a:extLst>
        </xdr:cNvPr>
        <xdr:cNvCxnSpPr/>
      </xdr:nvCxnSpPr>
      <xdr:spPr>
        <a:xfrm>
          <a:off x="15481300" y="1848666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58057</xdr:rowOff>
    </xdr:from>
    <xdr:to>
      <xdr:col>76</xdr:col>
      <xdr:colOff>165100</xdr:colOff>
      <xdr:row>107</xdr:row>
      <xdr:rowOff>159657</xdr:rowOff>
    </xdr:to>
    <xdr:sp macro="" textlink="">
      <xdr:nvSpPr>
        <xdr:cNvPr id="769" name="楕円 768">
          <a:extLst>
            <a:ext uri="{FF2B5EF4-FFF2-40B4-BE49-F238E27FC236}">
              <a16:creationId xmlns:a16="http://schemas.microsoft.com/office/drawing/2014/main" id="{B411024C-5D95-49FF-B837-023A494AE3A7}"/>
            </a:ext>
          </a:extLst>
        </xdr:cNvPr>
        <xdr:cNvSpPr/>
      </xdr:nvSpPr>
      <xdr:spPr>
        <a:xfrm>
          <a:off x="14541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108857</xdr:rowOff>
    </xdr:from>
    <xdr:to>
      <xdr:col>81</xdr:col>
      <xdr:colOff>50800</xdr:colOff>
      <xdr:row>107</xdr:row>
      <xdr:rowOff>141514</xdr:rowOff>
    </xdr:to>
    <xdr:cxnSp macro="">
      <xdr:nvCxnSpPr>
        <xdr:cNvPr id="770" name="直線コネクタ 769">
          <a:extLst>
            <a:ext uri="{FF2B5EF4-FFF2-40B4-BE49-F238E27FC236}">
              <a16:creationId xmlns:a16="http://schemas.microsoft.com/office/drawing/2014/main" id="{8110D214-6305-4FE3-944F-043066DAD457}"/>
            </a:ext>
          </a:extLst>
        </xdr:cNvPr>
        <xdr:cNvCxnSpPr/>
      </xdr:nvCxnSpPr>
      <xdr:spPr>
        <a:xfrm>
          <a:off x="14592300" y="184540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79284</xdr:rowOff>
    </xdr:from>
    <xdr:to>
      <xdr:col>72</xdr:col>
      <xdr:colOff>38100</xdr:colOff>
      <xdr:row>108</xdr:row>
      <xdr:rowOff>9434</xdr:rowOff>
    </xdr:to>
    <xdr:sp macro="" textlink="">
      <xdr:nvSpPr>
        <xdr:cNvPr id="771" name="楕円 770">
          <a:extLst>
            <a:ext uri="{FF2B5EF4-FFF2-40B4-BE49-F238E27FC236}">
              <a16:creationId xmlns:a16="http://schemas.microsoft.com/office/drawing/2014/main" id="{D85ADBBA-6740-4F8C-AB16-D6479831BA72}"/>
            </a:ext>
          </a:extLst>
        </xdr:cNvPr>
        <xdr:cNvSpPr/>
      </xdr:nvSpPr>
      <xdr:spPr>
        <a:xfrm>
          <a:off x="13652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108857</xdr:rowOff>
    </xdr:from>
    <xdr:to>
      <xdr:col>76</xdr:col>
      <xdr:colOff>114300</xdr:colOff>
      <xdr:row>107</xdr:row>
      <xdr:rowOff>130084</xdr:rowOff>
    </xdr:to>
    <xdr:cxnSp macro="">
      <xdr:nvCxnSpPr>
        <xdr:cNvPr id="772" name="直線コネクタ 771">
          <a:extLst>
            <a:ext uri="{FF2B5EF4-FFF2-40B4-BE49-F238E27FC236}">
              <a16:creationId xmlns:a16="http://schemas.microsoft.com/office/drawing/2014/main" id="{ABF7FF7E-0736-4531-B689-11FA99E4C1A6}"/>
            </a:ext>
          </a:extLst>
        </xdr:cNvPr>
        <xdr:cNvCxnSpPr/>
      </xdr:nvCxnSpPr>
      <xdr:spPr>
        <a:xfrm flipV="1">
          <a:off x="13703300" y="1845400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56424</xdr:rowOff>
    </xdr:from>
    <xdr:to>
      <xdr:col>67</xdr:col>
      <xdr:colOff>101600</xdr:colOff>
      <xdr:row>107</xdr:row>
      <xdr:rowOff>158024</xdr:rowOff>
    </xdr:to>
    <xdr:sp macro="" textlink="">
      <xdr:nvSpPr>
        <xdr:cNvPr id="773" name="楕円 772">
          <a:extLst>
            <a:ext uri="{FF2B5EF4-FFF2-40B4-BE49-F238E27FC236}">
              <a16:creationId xmlns:a16="http://schemas.microsoft.com/office/drawing/2014/main" id="{D0D83708-28FA-4483-A39B-662C275C1B27}"/>
            </a:ext>
          </a:extLst>
        </xdr:cNvPr>
        <xdr:cNvSpPr/>
      </xdr:nvSpPr>
      <xdr:spPr>
        <a:xfrm>
          <a:off x="12763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107224</xdr:rowOff>
    </xdr:from>
    <xdr:to>
      <xdr:col>71</xdr:col>
      <xdr:colOff>177800</xdr:colOff>
      <xdr:row>107</xdr:row>
      <xdr:rowOff>130084</xdr:rowOff>
    </xdr:to>
    <xdr:cxnSp macro="">
      <xdr:nvCxnSpPr>
        <xdr:cNvPr id="774" name="直線コネクタ 773">
          <a:extLst>
            <a:ext uri="{FF2B5EF4-FFF2-40B4-BE49-F238E27FC236}">
              <a16:creationId xmlns:a16="http://schemas.microsoft.com/office/drawing/2014/main" id="{C4FAFDED-C10A-43FD-B31F-B73C49580E86}"/>
            </a:ext>
          </a:extLst>
        </xdr:cNvPr>
        <xdr:cNvCxnSpPr/>
      </xdr:nvCxnSpPr>
      <xdr:spPr>
        <a:xfrm>
          <a:off x="12814300" y="184523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112503</xdr:rowOff>
    </xdr:from>
    <xdr:ext cx="405111" cy="259045"/>
    <xdr:sp macro="" textlink="">
      <xdr:nvSpPr>
        <xdr:cNvPr id="775" name="n_1aveValue【公民館】&#10;有形固定資産減価償却率">
          <a:extLst>
            <a:ext uri="{FF2B5EF4-FFF2-40B4-BE49-F238E27FC236}">
              <a16:creationId xmlns:a16="http://schemas.microsoft.com/office/drawing/2014/main" id="{E5F2DCD5-2864-45C9-990B-F9630EC6E767}"/>
            </a:ext>
          </a:extLst>
        </xdr:cNvPr>
        <xdr:cNvSpPr txBox="1"/>
      </xdr:nvSpPr>
      <xdr:spPr>
        <a:xfrm>
          <a:off x="152660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776" name="n_2aveValue【公民館】&#10;有形固定資産減価償却率">
          <a:extLst>
            <a:ext uri="{FF2B5EF4-FFF2-40B4-BE49-F238E27FC236}">
              <a16:creationId xmlns:a16="http://schemas.microsoft.com/office/drawing/2014/main" id="{4902FE76-6978-4B15-900A-281431158BCB}"/>
            </a:ext>
          </a:extLst>
        </xdr:cNvPr>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119034</xdr:rowOff>
    </xdr:from>
    <xdr:ext cx="405111" cy="259045"/>
    <xdr:sp macro="" textlink="">
      <xdr:nvSpPr>
        <xdr:cNvPr id="777" name="n_3aveValue【公民館】&#10;有形固定資産減価償却率">
          <a:extLst>
            <a:ext uri="{FF2B5EF4-FFF2-40B4-BE49-F238E27FC236}">
              <a16:creationId xmlns:a16="http://schemas.microsoft.com/office/drawing/2014/main" id="{5F4F807C-A403-400F-AF64-122264280822}"/>
            </a:ext>
          </a:extLst>
        </xdr:cNvPr>
        <xdr:cNvSpPr txBox="1"/>
      </xdr:nvSpPr>
      <xdr:spPr>
        <a:xfrm>
          <a:off x="135007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778" name="n_4aveValue【公民館】&#10;有形固定資産減価償却率">
          <a:extLst>
            <a:ext uri="{FF2B5EF4-FFF2-40B4-BE49-F238E27FC236}">
              <a16:creationId xmlns:a16="http://schemas.microsoft.com/office/drawing/2014/main" id="{743B0DD1-C873-4921-9162-F3067E584037}"/>
            </a:ext>
          </a:extLst>
        </xdr:cNvPr>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11991</xdr:rowOff>
    </xdr:from>
    <xdr:ext cx="405111" cy="259045"/>
    <xdr:sp macro="" textlink="">
      <xdr:nvSpPr>
        <xdr:cNvPr id="779" name="n_1mainValue【公民館】&#10;有形固定資産減価償却率">
          <a:extLst>
            <a:ext uri="{FF2B5EF4-FFF2-40B4-BE49-F238E27FC236}">
              <a16:creationId xmlns:a16="http://schemas.microsoft.com/office/drawing/2014/main" id="{AAD071EE-FE37-445F-8B0A-382359C046B6}"/>
            </a:ext>
          </a:extLst>
        </xdr:cNvPr>
        <xdr:cNvSpPr txBox="1"/>
      </xdr:nvSpPr>
      <xdr:spPr>
        <a:xfrm>
          <a:off x="15266044" y="185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150784</xdr:rowOff>
    </xdr:from>
    <xdr:ext cx="405111" cy="259045"/>
    <xdr:sp macro="" textlink="">
      <xdr:nvSpPr>
        <xdr:cNvPr id="780" name="n_2mainValue【公民館】&#10;有形固定資産減価償却率">
          <a:extLst>
            <a:ext uri="{FF2B5EF4-FFF2-40B4-BE49-F238E27FC236}">
              <a16:creationId xmlns:a16="http://schemas.microsoft.com/office/drawing/2014/main" id="{C8235DD1-1AB2-4499-8F56-73D8B7543681}"/>
            </a:ext>
          </a:extLst>
        </xdr:cNvPr>
        <xdr:cNvSpPr txBox="1"/>
      </xdr:nvSpPr>
      <xdr:spPr>
        <a:xfrm>
          <a:off x="143897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561</xdr:rowOff>
    </xdr:from>
    <xdr:ext cx="405111" cy="259045"/>
    <xdr:sp macro="" textlink="">
      <xdr:nvSpPr>
        <xdr:cNvPr id="781" name="n_3mainValue【公民館】&#10;有形固定資産減価償却率">
          <a:extLst>
            <a:ext uri="{FF2B5EF4-FFF2-40B4-BE49-F238E27FC236}">
              <a16:creationId xmlns:a16="http://schemas.microsoft.com/office/drawing/2014/main" id="{FF68E3CE-22DA-4E6C-BA11-A7387DA552C4}"/>
            </a:ext>
          </a:extLst>
        </xdr:cNvPr>
        <xdr:cNvSpPr txBox="1"/>
      </xdr:nvSpPr>
      <xdr:spPr>
        <a:xfrm>
          <a:off x="13500744"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149151</xdr:rowOff>
    </xdr:from>
    <xdr:ext cx="405111" cy="259045"/>
    <xdr:sp macro="" textlink="">
      <xdr:nvSpPr>
        <xdr:cNvPr id="782" name="n_4mainValue【公民館】&#10;有形固定資産減価償却率">
          <a:extLst>
            <a:ext uri="{FF2B5EF4-FFF2-40B4-BE49-F238E27FC236}">
              <a16:creationId xmlns:a16="http://schemas.microsoft.com/office/drawing/2014/main" id="{61E97291-DAD5-4BC7-A78D-794642D00068}"/>
            </a:ext>
          </a:extLst>
        </xdr:cNvPr>
        <xdr:cNvSpPr txBox="1"/>
      </xdr:nvSpPr>
      <xdr:spPr>
        <a:xfrm>
          <a:off x="12611744" y="184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3" name="正方形/長方形 782">
          <a:extLst>
            <a:ext uri="{FF2B5EF4-FFF2-40B4-BE49-F238E27FC236}">
              <a16:creationId xmlns:a16="http://schemas.microsoft.com/office/drawing/2014/main" id="{94F763E9-74F5-4059-BED1-91CF1F16431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4" name="正方形/長方形 783">
          <a:extLst>
            <a:ext uri="{FF2B5EF4-FFF2-40B4-BE49-F238E27FC236}">
              <a16:creationId xmlns:a16="http://schemas.microsoft.com/office/drawing/2014/main" id="{9CD47CF7-3282-459E-9F77-2B8709A38B9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5" name="正方形/長方形 784">
          <a:extLst>
            <a:ext uri="{FF2B5EF4-FFF2-40B4-BE49-F238E27FC236}">
              <a16:creationId xmlns:a16="http://schemas.microsoft.com/office/drawing/2014/main" id="{3AEE59E9-679E-4A4A-ABB2-C368DA42360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6" name="正方形/長方形 785">
          <a:extLst>
            <a:ext uri="{FF2B5EF4-FFF2-40B4-BE49-F238E27FC236}">
              <a16:creationId xmlns:a16="http://schemas.microsoft.com/office/drawing/2014/main" id="{3AE1CB53-6175-4D2A-B497-7DF33452903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7" name="正方形/長方形 786">
          <a:extLst>
            <a:ext uri="{FF2B5EF4-FFF2-40B4-BE49-F238E27FC236}">
              <a16:creationId xmlns:a16="http://schemas.microsoft.com/office/drawing/2014/main" id="{D169C5A7-B62A-462F-834A-D4F97CAE6AD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8" name="正方形/長方形 787">
          <a:extLst>
            <a:ext uri="{FF2B5EF4-FFF2-40B4-BE49-F238E27FC236}">
              <a16:creationId xmlns:a16="http://schemas.microsoft.com/office/drawing/2014/main" id="{DF0BB5B9-1D0A-4121-AA2E-129BC9D73CE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9" name="正方形/長方形 788">
          <a:extLst>
            <a:ext uri="{FF2B5EF4-FFF2-40B4-BE49-F238E27FC236}">
              <a16:creationId xmlns:a16="http://schemas.microsoft.com/office/drawing/2014/main" id="{405850AA-0786-4BF5-AF26-29A90718F6A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0" name="正方形/長方形 789">
          <a:extLst>
            <a:ext uri="{FF2B5EF4-FFF2-40B4-BE49-F238E27FC236}">
              <a16:creationId xmlns:a16="http://schemas.microsoft.com/office/drawing/2014/main" id="{56FB40EA-5118-4F2B-9A5E-55527834231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1" name="テキスト ボックス 790">
          <a:extLst>
            <a:ext uri="{FF2B5EF4-FFF2-40B4-BE49-F238E27FC236}">
              <a16:creationId xmlns:a16="http://schemas.microsoft.com/office/drawing/2014/main" id="{6773FE17-95B0-4B3E-91FA-049FF7D4055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2" name="直線コネクタ 791">
          <a:extLst>
            <a:ext uri="{FF2B5EF4-FFF2-40B4-BE49-F238E27FC236}">
              <a16:creationId xmlns:a16="http://schemas.microsoft.com/office/drawing/2014/main" id="{FD8064FF-356F-4418-BAF2-B73ADED22BB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3" name="直線コネクタ 792">
          <a:extLst>
            <a:ext uri="{FF2B5EF4-FFF2-40B4-BE49-F238E27FC236}">
              <a16:creationId xmlns:a16="http://schemas.microsoft.com/office/drawing/2014/main" id="{34998338-073F-44C0-A0FC-F6D14ECA133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4" name="テキスト ボックス 793">
          <a:extLst>
            <a:ext uri="{FF2B5EF4-FFF2-40B4-BE49-F238E27FC236}">
              <a16:creationId xmlns:a16="http://schemas.microsoft.com/office/drawing/2014/main" id="{E70E9D02-5B93-4ABE-BEF5-E275D9AD74B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5" name="直線コネクタ 794">
          <a:extLst>
            <a:ext uri="{FF2B5EF4-FFF2-40B4-BE49-F238E27FC236}">
              <a16:creationId xmlns:a16="http://schemas.microsoft.com/office/drawing/2014/main" id="{D8EC2789-0B1B-41E0-B202-6F8839B01F8D}"/>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96" name="テキスト ボックス 795">
          <a:extLst>
            <a:ext uri="{FF2B5EF4-FFF2-40B4-BE49-F238E27FC236}">
              <a16:creationId xmlns:a16="http://schemas.microsoft.com/office/drawing/2014/main" id="{9085B796-5279-49A8-AB21-76D9044E0BF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7" name="直線コネクタ 796">
          <a:extLst>
            <a:ext uri="{FF2B5EF4-FFF2-40B4-BE49-F238E27FC236}">
              <a16:creationId xmlns:a16="http://schemas.microsoft.com/office/drawing/2014/main" id="{1DDA4BFD-B9F5-4406-AA24-ECE5617474B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8" name="テキスト ボックス 797">
          <a:extLst>
            <a:ext uri="{FF2B5EF4-FFF2-40B4-BE49-F238E27FC236}">
              <a16:creationId xmlns:a16="http://schemas.microsoft.com/office/drawing/2014/main" id="{E0D29BD9-43CE-4143-8D8C-92B31942629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9" name="直線コネクタ 798">
          <a:extLst>
            <a:ext uri="{FF2B5EF4-FFF2-40B4-BE49-F238E27FC236}">
              <a16:creationId xmlns:a16="http://schemas.microsoft.com/office/drawing/2014/main" id="{EB7838F9-F896-49B2-BD07-087AD594B8D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0" name="テキスト ボックス 799">
          <a:extLst>
            <a:ext uri="{FF2B5EF4-FFF2-40B4-BE49-F238E27FC236}">
              <a16:creationId xmlns:a16="http://schemas.microsoft.com/office/drawing/2014/main" id="{67717F66-CEA7-497F-956C-A6436B35943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1" name="直線コネクタ 800">
          <a:extLst>
            <a:ext uri="{FF2B5EF4-FFF2-40B4-BE49-F238E27FC236}">
              <a16:creationId xmlns:a16="http://schemas.microsoft.com/office/drawing/2014/main" id="{E03ECB25-1883-4B7E-AE47-1ED15609707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2" name="テキスト ボックス 801">
          <a:extLst>
            <a:ext uri="{FF2B5EF4-FFF2-40B4-BE49-F238E27FC236}">
              <a16:creationId xmlns:a16="http://schemas.microsoft.com/office/drawing/2014/main" id="{7DC11BC5-003A-47FF-9005-DD5FECCF1E8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3" name="【公民館】&#10;一人当たり面積グラフ枠">
          <a:extLst>
            <a:ext uri="{FF2B5EF4-FFF2-40B4-BE49-F238E27FC236}">
              <a16:creationId xmlns:a16="http://schemas.microsoft.com/office/drawing/2014/main" id="{152EECF1-9F64-4551-A7CA-A6BEDBC837E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37337</xdr:rowOff>
    </xdr:to>
    <xdr:cxnSp macro="">
      <xdr:nvCxnSpPr>
        <xdr:cNvPr id="804" name="直線コネクタ 803">
          <a:extLst>
            <a:ext uri="{FF2B5EF4-FFF2-40B4-BE49-F238E27FC236}">
              <a16:creationId xmlns:a16="http://schemas.microsoft.com/office/drawing/2014/main" id="{C2586A31-EA9C-40D0-ACAD-03CF44016FBF}"/>
            </a:ext>
          </a:extLst>
        </xdr:cNvPr>
        <xdr:cNvCxnSpPr/>
      </xdr:nvCxnSpPr>
      <xdr:spPr>
        <a:xfrm flipV="1">
          <a:off x="22160864" y="17312639"/>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05" name="【公民館】&#10;一人当たり面積最小値テキスト">
          <a:extLst>
            <a:ext uri="{FF2B5EF4-FFF2-40B4-BE49-F238E27FC236}">
              <a16:creationId xmlns:a16="http://schemas.microsoft.com/office/drawing/2014/main" id="{671147A6-F34D-4929-AC13-BECD5785F660}"/>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06" name="直線コネクタ 805">
          <a:extLst>
            <a:ext uri="{FF2B5EF4-FFF2-40B4-BE49-F238E27FC236}">
              <a16:creationId xmlns:a16="http://schemas.microsoft.com/office/drawing/2014/main" id="{13792CB8-58D4-43C0-B96B-94110D596705}"/>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807" name="【公民館】&#10;一人当たり面積最大値テキスト">
          <a:extLst>
            <a:ext uri="{FF2B5EF4-FFF2-40B4-BE49-F238E27FC236}">
              <a16:creationId xmlns:a16="http://schemas.microsoft.com/office/drawing/2014/main" id="{DC577B40-31B7-4A63-B8FE-CD4239EDAEE2}"/>
            </a:ext>
          </a:extLst>
        </xdr:cNvPr>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808" name="直線コネクタ 807">
          <a:extLst>
            <a:ext uri="{FF2B5EF4-FFF2-40B4-BE49-F238E27FC236}">
              <a16:creationId xmlns:a16="http://schemas.microsoft.com/office/drawing/2014/main" id="{D4BDDCE3-501E-43EF-B728-F24EFD5646A2}"/>
            </a:ext>
          </a:extLst>
        </xdr:cNvPr>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809" name="【公民館】&#10;一人当たり面積平均値テキスト">
          <a:extLst>
            <a:ext uri="{FF2B5EF4-FFF2-40B4-BE49-F238E27FC236}">
              <a16:creationId xmlns:a16="http://schemas.microsoft.com/office/drawing/2014/main" id="{EE08E60D-19D0-4D10-B619-86CE32777CBE}"/>
            </a:ext>
          </a:extLst>
        </xdr:cNvPr>
        <xdr:cNvSpPr txBox="1"/>
      </xdr:nvSpPr>
      <xdr:spPr>
        <a:xfrm>
          <a:off x="22199600" y="1800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10" name="フローチャート: 判断 809">
          <a:extLst>
            <a:ext uri="{FF2B5EF4-FFF2-40B4-BE49-F238E27FC236}">
              <a16:creationId xmlns:a16="http://schemas.microsoft.com/office/drawing/2014/main" id="{BED8F5F2-2608-449C-BA36-AC92E375B6E4}"/>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160274</xdr:rowOff>
    </xdr:from>
    <xdr:to>
      <xdr:col>112</xdr:col>
      <xdr:colOff>38100</xdr:colOff>
      <xdr:row>106</xdr:row>
      <xdr:rowOff>90424</xdr:rowOff>
    </xdr:to>
    <xdr:sp macro="" textlink="">
      <xdr:nvSpPr>
        <xdr:cNvPr id="811" name="フローチャート: 判断 810">
          <a:extLst>
            <a:ext uri="{FF2B5EF4-FFF2-40B4-BE49-F238E27FC236}">
              <a16:creationId xmlns:a16="http://schemas.microsoft.com/office/drawing/2014/main" id="{124F12F4-C068-42F5-AEB1-D1374898BB46}"/>
            </a:ext>
          </a:extLst>
        </xdr:cNvPr>
        <xdr:cNvSpPr/>
      </xdr:nvSpPr>
      <xdr:spPr>
        <a:xfrm>
          <a:off x="21272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18542</xdr:rowOff>
    </xdr:from>
    <xdr:to>
      <xdr:col>107</xdr:col>
      <xdr:colOff>101600</xdr:colOff>
      <xdr:row>106</xdr:row>
      <xdr:rowOff>120142</xdr:rowOff>
    </xdr:to>
    <xdr:sp macro="" textlink="">
      <xdr:nvSpPr>
        <xdr:cNvPr id="812" name="フローチャート: 判断 811">
          <a:extLst>
            <a:ext uri="{FF2B5EF4-FFF2-40B4-BE49-F238E27FC236}">
              <a16:creationId xmlns:a16="http://schemas.microsoft.com/office/drawing/2014/main" id="{118BE338-55DB-4E07-AE2A-9CA89B50E404}"/>
            </a:ext>
          </a:extLst>
        </xdr:cNvPr>
        <xdr:cNvSpPr/>
      </xdr:nvSpPr>
      <xdr:spPr>
        <a:xfrm>
          <a:off x="20383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813" name="フローチャート: 判断 812">
          <a:extLst>
            <a:ext uri="{FF2B5EF4-FFF2-40B4-BE49-F238E27FC236}">
              <a16:creationId xmlns:a16="http://schemas.microsoft.com/office/drawing/2014/main" id="{461494F5-8B32-47D3-93DC-B76C6CAD3072}"/>
            </a:ext>
          </a:extLst>
        </xdr:cNvPr>
        <xdr:cNvSpPr/>
      </xdr:nvSpPr>
      <xdr:spPr>
        <a:xfrm>
          <a:off x="19494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814" name="フローチャート: 判断 813">
          <a:extLst>
            <a:ext uri="{FF2B5EF4-FFF2-40B4-BE49-F238E27FC236}">
              <a16:creationId xmlns:a16="http://schemas.microsoft.com/office/drawing/2014/main" id="{9025F041-CD65-449C-85CB-C988DFDBE8FC}"/>
            </a:ext>
          </a:extLst>
        </xdr:cNvPr>
        <xdr:cNvSpPr/>
      </xdr:nvSpPr>
      <xdr:spPr>
        <a:xfrm>
          <a:off x="18605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4DC152EF-A7AD-440C-82C6-CD10F02BE2C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C9F16FDE-9F8A-4321-8031-17651821802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8C91AC3F-7EC9-448E-96AA-3CA8CCF07C9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F9B014A7-F75A-4C3D-B5C6-AA28E1AE54B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852C438D-3466-47A2-87BC-9CAE6632742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112268</xdr:rowOff>
    </xdr:from>
    <xdr:to>
      <xdr:col>116</xdr:col>
      <xdr:colOff>114300</xdr:colOff>
      <xdr:row>107</xdr:row>
      <xdr:rowOff>42418</xdr:rowOff>
    </xdr:to>
    <xdr:sp macro="" textlink="">
      <xdr:nvSpPr>
        <xdr:cNvPr id="820" name="楕円 819">
          <a:extLst>
            <a:ext uri="{FF2B5EF4-FFF2-40B4-BE49-F238E27FC236}">
              <a16:creationId xmlns:a16="http://schemas.microsoft.com/office/drawing/2014/main" id="{97BE374E-CE47-41B6-919E-9410DCA4422C}"/>
            </a:ext>
          </a:extLst>
        </xdr:cNvPr>
        <xdr:cNvSpPr/>
      </xdr:nvSpPr>
      <xdr:spPr>
        <a:xfrm>
          <a:off x="221107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90695</xdr:rowOff>
    </xdr:from>
    <xdr:ext cx="469744" cy="259045"/>
    <xdr:sp macro="" textlink="">
      <xdr:nvSpPr>
        <xdr:cNvPr id="821" name="【公民館】&#10;一人当たり面積該当値テキスト">
          <a:extLst>
            <a:ext uri="{FF2B5EF4-FFF2-40B4-BE49-F238E27FC236}">
              <a16:creationId xmlns:a16="http://schemas.microsoft.com/office/drawing/2014/main" id="{DB8494D1-A01B-4B28-857B-6549728C845A}"/>
            </a:ext>
          </a:extLst>
        </xdr:cNvPr>
        <xdr:cNvSpPr txBox="1"/>
      </xdr:nvSpPr>
      <xdr:spPr>
        <a:xfrm>
          <a:off x="22199600"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116839</xdr:rowOff>
    </xdr:from>
    <xdr:to>
      <xdr:col>112</xdr:col>
      <xdr:colOff>38100</xdr:colOff>
      <xdr:row>107</xdr:row>
      <xdr:rowOff>46989</xdr:rowOff>
    </xdr:to>
    <xdr:sp macro="" textlink="">
      <xdr:nvSpPr>
        <xdr:cNvPr id="822" name="楕円 821">
          <a:extLst>
            <a:ext uri="{FF2B5EF4-FFF2-40B4-BE49-F238E27FC236}">
              <a16:creationId xmlns:a16="http://schemas.microsoft.com/office/drawing/2014/main" id="{F88968D8-2B36-43C2-A39C-6FB33E32CD59}"/>
            </a:ext>
          </a:extLst>
        </xdr:cNvPr>
        <xdr:cNvSpPr/>
      </xdr:nvSpPr>
      <xdr:spPr>
        <a:xfrm>
          <a:off x="2127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163068</xdr:rowOff>
    </xdr:from>
    <xdr:to>
      <xdr:col>116</xdr:col>
      <xdr:colOff>63500</xdr:colOff>
      <xdr:row>106</xdr:row>
      <xdr:rowOff>167639</xdr:rowOff>
    </xdr:to>
    <xdr:cxnSp macro="">
      <xdr:nvCxnSpPr>
        <xdr:cNvPr id="823" name="直線コネクタ 822">
          <a:extLst>
            <a:ext uri="{FF2B5EF4-FFF2-40B4-BE49-F238E27FC236}">
              <a16:creationId xmlns:a16="http://schemas.microsoft.com/office/drawing/2014/main" id="{A79C12D3-1FD6-4DD8-A5E8-CC611569644D}"/>
            </a:ext>
          </a:extLst>
        </xdr:cNvPr>
        <xdr:cNvCxnSpPr/>
      </xdr:nvCxnSpPr>
      <xdr:spPr>
        <a:xfrm flipV="1">
          <a:off x="21323300" y="183367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119126</xdr:rowOff>
    </xdr:from>
    <xdr:to>
      <xdr:col>107</xdr:col>
      <xdr:colOff>101600</xdr:colOff>
      <xdr:row>107</xdr:row>
      <xdr:rowOff>49276</xdr:rowOff>
    </xdr:to>
    <xdr:sp macro="" textlink="">
      <xdr:nvSpPr>
        <xdr:cNvPr id="824" name="楕円 823">
          <a:extLst>
            <a:ext uri="{FF2B5EF4-FFF2-40B4-BE49-F238E27FC236}">
              <a16:creationId xmlns:a16="http://schemas.microsoft.com/office/drawing/2014/main" id="{CE5F2DD2-541A-49B7-B74C-E67C2E2896BE}"/>
            </a:ext>
          </a:extLst>
        </xdr:cNvPr>
        <xdr:cNvSpPr/>
      </xdr:nvSpPr>
      <xdr:spPr>
        <a:xfrm>
          <a:off x="20383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167639</xdr:rowOff>
    </xdr:from>
    <xdr:to>
      <xdr:col>111</xdr:col>
      <xdr:colOff>177800</xdr:colOff>
      <xdr:row>106</xdr:row>
      <xdr:rowOff>169926</xdr:rowOff>
    </xdr:to>
    <xdr:cxnSp macro="">
      <xdr:nvCxnSpPr>
        <xdr:cNvPr id="825" name="直線コネクタ 824">
          <a:extLst>
            <a:ext uri="{FF2B5EF4-FFF2-40B4-BE49-F238E27FC236}">
              <a16:creationId xmlns:a16="http://schemas.microsoft.com/office/drawing/2014/main" id="{0DE7A0BB-85B9-4152-96BE-8FCD5452AB63}"/>
            </a:ext>
          </a:extLst>
        </xdr:cNvPr>
        <xdr:cNvCxnSpPr/>
      </xdr:nvCxnSpPr>
      <xdr:spPr>
        <a:xfrm flipV="1">
          <a:off x="20434300" y="183413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123698</xdr:rowOff>
    </xdr:from>
    <xdr:to>
      <xdr:col>102</xdr:col>
      <xdr:colOff>165100</xdr:colOff>
      <xdr:row>107</xdr:row>
      <xdr:rowOff>53848</xdr:rowOff>
    </xdr:to>
    <xdr:sp macro="" textlink="">
      <xdr:nvSpPr>
        <xdr:cNvPr id="826" name="楕円 825">
          <a:extLst>
            <a:ext uri="{FF2B5EF4-FFF2-40B4-BE49-F238E27FC236}">
              <a16:creationId xmlns:a16="http://schemas.microsoft.com/office/drawing/2014/main" id="{30183FAA-02D3-4045-A02F-6DFA85EB5898}"/>
            </a:ext>
          </a:extLst>
        </xdr:cNvPr>
        <xdr:cNvSpPr/>
      </xdr:nvSpPr>
      <xdr:spPr>
        <a:xfrm>
          <a:off x="19494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169926</xdr:rowOff>
    </xdr:from>
    <xdr:to>
      <xdr:col>107</xdr:col>
      <xdr:colOff>50800</xdr:colOff>
      <xdr:row>107</xdr:row>
      <xdr:rowOff>3048</xdr:rowOff>
    </xdr:to>
    <xdr:cxnSp macro="">
      <xdr:nvCxnSpPr>
        <xdr:cNvPr id="827" name="直線コネクタ 826">
          <a:extLst>
            <a:ext uri="{FF2B5EF4-FFF2-40B4-BE49-F238E27FC236}">
              <a16:creationId xmlns:a16="http://schemas.microsoft.com/office/drawing/2014/main" id="{E86D9A78-BA4F-4B39-94EE-5E2A76F706C9}"/>
            </a:ext>
          </a:extLst>
        </xdr:cNvPr>
        <xdr:cNvCxnSpPr/>
      </xdr:nvCxnSpPr>
      <xdr:spPr>
        <a:xfrm flipV="1">
          <a:off x="19545300" y="183436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128270</xdr:rowOff>
    </xdr:from>
    <xdr:to>
      <xdr:col>98</xdr:col>
      <xdr:colOff>38100</xdr:colOff>
      <xdr:row>107</xdr:row>
      <xdr:rowOff>58420</xdr:rowOff>
    </xdr:to>
    <xdr:sp macro="" textlink="">
      <xdr:nvSpPr>
        <xdr:cNvPr id="828" name="楕円 827">
          <a:extLst>
            <a:ext uri="{FF2B5EF4-FFF2-40B4-BE49-F238E27FC236}">
              <a16:creationId xmlns:a16="http://schemas.microsoft.com/office/drawing/2014/main" id="{95F3AA62-7507-4F26-BBFF-153774B4D1E3}"/>
            </a:ext>
          </a:extLst>
        </xdr:cNvPr>
        <xdr:cNvSpPr/>
      </xdr:nvSpPr>
      <xdr:spPr>
        <a:xfrm>
          <a:off x="18605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3048</xdr:rowOff>
    </xdr:from>
    <xdr:to>
      <xdr:col>102</xdr:col>
      <xdr:colOff>114300</xdr:colOff>
      <xdr:row>107</xdr:row>
      <xdr:rowOff>7620</xdr:rowOff>
    </xdr:to>
    <xdr:cxnSp macro="">
      <xdr:nvCxnSpPr>
        <xdr:cNvPr id="829" name="直線コネクタ 828">
          <a:extLst>
            <a:ext uri="{FF2B5EF4-FFF2-40B4-BE49-F238E27FC236}">
              <a16:creationId xmlns:a16="http://schemas.microsoft.com/office/drawing/2014/main" id="{5F75F96A-32C0-4BFB-9D71-A9D677BBD661}"/>
            </a:ext>
          </a:extLst>
        </xdr:cNvPr>
        <xdr:cNvCxnSpPr/>
      </xdr:nvCxnSpPr>
      <xdr:spPr>
        <a:xfrm flipV="1">
          <a:off x="18656300" y="183481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106951</xdr:rowOff>
    </xdr:from>
    <xdr:ext cx="469744" cy="259045"/>
    <xdr:sp macro="" textlink="">
      <xdr:nvSpPr>
        <xdr:cNvPr id="830" name="n_1aveValue【公民館】&#10;一人当たり面積">
          <a:extLst>
            <a:ext uri="{FF2B5EF4-FFF2-40B4-BE49-F238E27FC236}">
              <a16:creationId xmlns:a16="http://schemas.microsoft.com/office/drawing/2014/main" id="{FFAE66F2-EA4E-421D-A962-AE8D3C1966D0}"/>
            </a:ext>
          </a:extLst>
        </xdr:cNvPr>
        <xdr:cNvSpPr txBox="1"/>
      </xdr:nvSpPr>
      <xdr:spPr>
        <a:xfrm>
          <a:off x="210757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136669</xdr:rowOff>
    </xdr:from>
    <xdr:ext cx="469744" cy="259045"/>
    <xdr:sp macro="" textlink="">
      <xdr:nvSpPr>
        <xdr:cNvPr id="831" name="n_2aveValue【公民館】&#10;一人当たり面積">
          <a:extLst>
            <a:ext uri="{FF2B5EF4-FFF2-40B4-BE49-F238E27FC236}">
              <a16:creationId xmlns:a16="http://schemas.microsoft.com/office/drawing/2014/main" id="{28AA2443-C153-4955-8A72-510A6C23699F}"/>
            </a:ext>
          </a:extLst>
        </xdr:cNvPr>
        <xdr:cNvSpPr txBox="1"/>
      </xdr:nvSpPr>
      <xdr:spPr>
        <a:xfrm>
          <a:off x="20199427" y="179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161814</xdr:rowOff>
    </xdr:from>
    <xdr:ext cx="469744" cy="259045"/>
    <xdr:sp macro="" textlink="">
      <xdr:nvSpPr>
        <xdr:cNvPr id="832" name="n_3aveValue【公民館】&#10;一人当たり面積">
          <a:extLst>
            <a:ext uri="{FF2B5EF4-FFF2-40B4-BE49-F238E27FC236}">
              <a16:creationId xmlns:a16="http://schemas.microsoft.com/office/drawing/2014/main" id="{4C9A6031-86B6-4B0B-B42E-5B820307154B}"/>
            </a:ext>
          </a:extLst>
        </xdr:cNvPr>
        <xdr:cNvSpPr txBox="1"/>
      </xdr:nvSpPr>
      <xdr:spPr>
        <a:xfrm>
          <a:off x="19310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157242</xdr:rowOff>
    </xdr:from>
    <xdr:ext cx="469744" cy="259045"/>
    <xdr:sp macro="" textlink="">
      <xdr:nvSpPr>
        <xdr:cNvPr id="833" name="n_4aveValue【公民館】&#10;一人当たり面積">
          <a:extLst>
            <a:ext uri="{FF2B5EF4-FFF2-40B4-BE49-F238E27FC236}">
              <a16:creationId xmlns:a16="http://schemas.microsoft.com/office/drawing/2014/main" id="{BB7072E6-A2E4-41BD-A278-5C3CDA483F2D}"/>
            </a:ext>
          </a:extLst>
        </xdr:cNvPr>
        <xdr:cNvSpPr txBox="1"/>
      </xdr:nvSpPr>
      <xdr:spPr>
        <a:xfrm>
          <a:off x="18421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38116</xdr:rowOff>
    </xdr:from>
    <xdr:ext cx="469744" cy="259045"/>
    <xdr:sp macro="" textlink="">
      <xdr:nvSpPr>
        <xdr:cNvPr id="834" name="n_1mainValue【公民館】&#10;一人当たり面積">
          <a:extLst>
            <a:ext uri="{FF2B5EF4-FFF2-40B4-BE49-F238E27FC236}">
              <a16:creationId xmlns:a16="http://schemas.microsoft.com/office/drawing/2014/main" id="{25F95AD8-DA13-491C-A082-3758228D9F95}"/>
            </a:ext>
          </a:extLst>
        </xdr:cNvPr>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40403</xdr:rowOff>
    </xdr:from>
    <xdr:ext cx="469744" cy="259045"/>
    <xdr:sp macro="" textlink="">
      <xdr:nvSpPr>
        <xdr:cNvPr id="835" name="n_2mainValue【公民館】&#10;一人当たり面積">
          <a:extLst>
            <a:ext uri="{FF2B5EF4-FFF2-40B4-BE49-F238E27FC236}">
              <a16:creationId xmlns:a16="http://schemas.microsoft.com/office/drawing/2014/main" id="{9998BA79-88B9-481B-A50C-9AE7FAD64E7B}"/>
            </a:ext>
          </a:extLst>
        </xdr:cNvPr>
        <xdr:cNvSpPr txBox="1"/>
      </xdr:nvSpPr>
      <xdr:spPr>
        <a:xfrm>
          <a:off x="201994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44975</xdr:rowOff>
    </xdr:from>
    <xdr:ext cx="469744" cy="259045"/>
    <xdr:sp macro="" textlink="">
      <xdr:nvSpPr>
        <xdr:cNvPr id="836" name="n_3mainValue【公民館】&#10;一人当たり面積">
          <a:extLst>
            <a:ext uri="{FF2B5EF4-FFF2-40B4-BE49-F238E27FC236}">
              <a16:creationId xmlns:a16="http://schemas.microsoft.com/office/drawing/2014/main" id="{FEF2E9CD-61FF-4B65-AE43-3E2CDC3AA625}"/>
            </a:ext>
          </a:extLst>
        </xdr:cNvPr>
        <xdr:cNvSpPr txBox="1"/>
      </xdr:nvSpPr>
      <xdr:spPr>
        <a:xfrm>
          <a:off x="19310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49547</xdr:rowOff>
    </xdr:from>
    <xdr:ext cx="469744" cy="259045"/>
    <xdr:sp macro="" textlink="">
      <xdr:nvSpPr>
        <xdr:cNvPr id="837" name="n_4mainValue【公民館】&#10;一人当たり面積">
          <a:extLst>
            <a:ext uri="{FF2B5EF4-FFF2-40B4-BE49-F238E27FC236}">
              <a16:creationId xmlns:a16="http://schemas.microsoft.com/office/drawing/2014/main" id="{41453E3C-AFB0-46B6-9C73-9906D2848828}"/>
            </a:ext>
          </a:extLst>
        </xdr:cNvPr>
        <xdr:cNvSpPr txBox="1"/>
      </xdr:nvSpPr>
      <xdr:spPr>
        <a:xfrm>
          <a:off x="18421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a:extLst>
            <a:ext uri="{FF2B5EF4-FFF2-40B4-BE49-F238E27FC236}">
              <a16:creationId xmlns:a16="http://schemas.microsoft.com/office/drawing/2014/main" id="{692C6C98-39A2-4055-962E-F5B38581868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a:extLst>
            <a:ext uri="{FF2B5EF4-FFF2-40B4-BE49-F238E27FC236}">
              <a16:creationId xmlns:a16="http://schemas.microsoft.com/office/drawing/2014/main" id="{225C4564-0888-4870-B003-16FD2028C72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a:extLst>
            <a:ext uri="{FF2B5EF4-FFF2-40B4-BE49-F238E27FC236}">
              <a16:creationId xmlns:a16="http://schemas.microsoft.com/office/drawing/2014/main" id="{DB27FE38-C762-46B5-917C-90652BCA94B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類似団体と比較して特に有形固定資産減価償却率が高くなっている施設は、認定こども園・幼稚園・保育所、公民館であり、特に低くなっている施設は、公営住宅、橋りょう・トンネル、道路である。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及び橋りょう・トンネルについては、類似団体平均を大きく下回っている。これは橋りょう長寿命化計画及び市営住宅長寿命化計画に基づき、それぞれの施設の除却及び新設を実施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今後も個別施設計画に基づき、利用されていない公共施設については除却、利用されている施設については改修及び建替えなどの老朽化対策に取り組んでいくこととし、維持管理費用の抑制に努める。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57E4439-4A6F-44A6-B81E-AD39E80645A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4460B02-EC10-48ED-9B0E-B39154B9314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A972986-F8B6-474D-90B4-25BD50902B0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7AB7058-658A-4B78-9573-6C7ADCA8476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E86B105-69F6-4894-B538-17DCBF9C7A1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7B62751-A8E4-4E5D-8F32-B737DFB4686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11451C8-77CE-4BE0-A7C3-99259A0FD01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255FC18-B667-43D4-A323-640E2A291B2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06D12C6-1D17-46E3-8618-221D8AABB49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FD7078E-5A65-4527-BAC7-601D98544F3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51,637
51,509
404.20
35,317,673
33,567,239
1,678,833
17,509,408
47,637,605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15490A1-9C0C-48C3-AED5-8AC36854E74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FF1A2B5-D74A-480D-BC49-77F7A557DD4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9FCECF4-0530-4BB0-86D3-35B6D399B56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7A41C3D-42DC-4E92-876A-E5355BCBB08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C8C1C6E-D734-44EE-A226-7E6A0158ACF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9EFAB95-D032-4797-91A4-D8690C4E5BB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F029CBD-8240-4E5B-A5BA-B9B1B96421C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0A64042-39B9-4E24-BF30-10F44E98CBF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4118B96-CBF7-4091-B47C-56F1F15781D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014B30A-824A-4B8C-9846-63E656FDC75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8F0879C-34AC-4BA3-BBA6-D89F7929B21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8ECA25B-69E1-40DB-8A1B-AE5F194E920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320A043-1040-4B6F-9D96-28E8C307C76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3A14A2E-4C5D-47F2-AF83-6239BC54883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E0C06D9-3840-452A-97C8-978DF6A98E1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0FB5898-F93A-4CB4-B11B-598168B6004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14D80C8-05A3-4533-82CF-64CACBF5211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323C222-2656-47B8-8E58-662A536233A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AF35460-49F3-4399-B286-0BE4CD88C7E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C0E7A62-7674-4D05-A20E-C318EBC69C7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04F17F9-9D68-4111-9516-ACEC661E1CB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6DDBFCD-D6AB-4335-896C-B97E8C7036C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C7E2B57-5580-44A0-9321-75C00551DF9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8E606A4-8CC1-413A-B72B-D8D7EE64E3A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4F742FB-0D71-460D-BA75-EC31B689A7C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3F6D391-75EC-44C0-9150-093FA85A6BD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82889B3-8513-4E77-ACA8-48454D84026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644CAF2-F409-4A0F-9F15-DA1D0C64D45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D66F53E-125F-462C-8395-D0D31B218EC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909CC96-4D27-4500-A18D-42B7D2E0836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9C66CC4-17B8-4275-A5B5-4A2CFFC4467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DA65753-82BD-4F27-A7E9-B9E48DD310E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587392D-05C2-427C-94E8-8E1FC4076AC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7C6262F-8725-4E87-AA36-0A613F121A9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F8C5F45-239A-4F5B-B7F4-FD099684A90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3619A0D-4356-4152-A32B-0EDB3923AC5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963901D-BAC8-4208-9651-71E955E307D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7CE879B-8D2D-44CD-84BF-F8F424B37F3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358011A-9468-422E-815A-B4BDE33071D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3FD868A-8FA9-4656-ABD1-C8E08C8B669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B9E4F33-3B41-4A40-8070-D272CC81DF0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E384BE3-35A7-40AF-983F-62576119EC4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0F5659E-E034-4F2B-9860-7E5CE624CEF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A40615C-62B3-49F0-9C2E-048B02FE280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174CE2C-A9D3-4C34-BDF4-A5320915EF3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3151ECA-6295-4145-9DF4-78757D83F94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144780</xdr:rowOff>
    </xdr:from>
    <xdr:to>
      <xdr:col>24</xdr:col>
      <xdr:colOff>62865</xdr:colOff>
      <xdr:row>41</xdr:row>
      <xdr:rowOff>72934</xdr:rowOff>
    </xdr:to>
    <xdr:cxnSp macro="">
      <xdr:nvCxnSpPr>
        <xdr:cNvPr id="58" name="直線コネクタ 57">
          <a:extLst>
            <a:ext uri="{FF2B5EF4-FFF2-40B4-BE49-F238E27FC236}">
              <a16:creationId xmlns:a16="http://schemas.microsoft.com/office/drawing/2014/main" id="{EB14F5B6-0D1B-475A-874F-B4E56BE8891F}"/>
            </a:ext>
          </a:extLst>
        </xdr:cNvPr>
        <xdr:cNvCxnSpPr/>
      </xdr:nvCxnSpPr>
      <xdr:spPr>
        <a:xfrm flipV="1">
          <a:off x="4634865" y="580263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76761</xdr:rowOff>
    </xdr:from>
    <xdr:ext cx="405111" cy="259045"/>
    <xdr:sp macro="" textlink="">
      <xdr:nvSpPr>
        <xdr:cNvPr id="59" name="【図書館】&#10;有形固定資産減価償却率最小値テキスト">
          <a:extLst>
            <a:ext uri="{FF2B5EF4-FFF2-40B4-BE49-F238E27FC236}">
              <a16:creationId xmlns:a16="http://schemas.microsoft.com/office/drawing/2014/main" id="{1182C39D-FB7F-4A47-ACE8-97CDB5596BEE}"/>
            </a:ext>
          </a:extLst>
        </xdr:cNvPr>
        <xdr:cNvSpPr txBox="1"/>
      </xdr:nvSpPr>
      <xdr:spPr>
        <a:xfrm>
          <a:off x="4673600" y="710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72934</xdr:rowOff>
    </xdr:from>
    <xdr:to>
      <xdr:col>24</xdr:col>
      <xdr:colOff>152400</xdr:colOff>
      <xdr:row>41</xdr:row>
      <xdr:rowOff>72934</xdr:rowOff>
    </xdr:to>
    <xdr:cxnSp macro="">
      <xdr:nvCxnSpPr>
        <xdr:cNvPr id="60" name="直線コネクタ 59">
          <a:extLst>
            <a:ext uri="{FF2B5EF4-FFF2-40B4-BE49-F238E27FC236}">
              <a16:creationId xmlns:a16="http://schemas.microsoft.com/office/drawing/2014/main" id="{631C1EBD-E1CD-42DA-A56D-A326E9774BD3}"/>
            </a:ext>
          </a:extLst>
        </xdr:cNvPr>
        <xdr:cNvCxnSpPr/>
      </xdr:nvCxnSpPr>
      <xdr:spPr>
        <a:xfrm>
          <a:off x="4546600" y="710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91457</xdr:rowOff>
    </xdr:from>
    <xdr:ext cx="340478" cy="259045"/>
    <xdr:sp macro="" textlink="">
      <xdr:nvSpPr>
        <xdr:cNvPr id="61" name="【図書館】&#10;有形固定資産減価償却率最大値テキスト">
          <a:extLst>
            <a:ext uri="{FF2B5EF4-FFF2-40B4-BE49-F238E27FC236}">
              <a16:creationId xmlns:a16="http://schemas.microsoft.com/office/drawing/2014/main" id="{3F50A5A5-BDA7-4EF1-BFE7-685005AA0DB0}"/>
            </a:ext>
          </a:extLst>
        </xdr:cNvPr>
        <xdr:cNvSpPr txBox="1"/>
      </xdr:nvSpPr>
      <xdr:spPr>
        <a:xfrm>
          <a:off x="4673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144780</xdr:rowOff>
    </xdr:from>
    <xdr:to>
      <xdr:col>24</xdr:col>
      <xdr:colOff>152400</xdr:colOff>
      <xdr:row>33</xdr:row>
      <xdr:rowOff>144780</xdr:rowOff>
    </xdr:to>
    <xdr:cxnSp macro="">
      <xdr:nvCxnSpPr>
        <xdr:cNvPr id="62" name="直線コネクタ 61">
          <a:extLst>
            <a:ext uri="{FF2B5EF4-FFF2-40B4-BE49-F238E27FC236}">
              <a16:creationId xmlns:a16="http://schemas.microsoft.com/office/drawing/2014/main" id="{31EBB386-2EE1-4301-ACD2-69448B6BBD13}"/>
            </a:ext>
          </a:extLst>
        </xdr:cNvPr>
        <xdr:cNvCxnSpPr/>
      </xdr:nvCxnSpPr>
      <xdr:spPr>
        <a:xfrm>
          <a:off x="4546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a:extLst>
            <a:ext uri="{FF2B5EF4-FFF2-40B4-BE49-F238E27FC236}">
              <a16:creationId xmlns:a16="http://schemas.microsoft.com/office/drawing/2014/main" id="{ABE18E13-F4E2-4282-B68C-90209A7F9220}"/>
            </a:ext>
          </a:extLst>
        </xdr:cNvPr>
        <xdr:cNvSpPr txBox="1"/>
      </xdr:nvSpPr>
      <xdr:spPr>
        <a:xfrm>
          <a:off x="4673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a:extLst>
            <a:ext uri="{FF2B5EF4-FFF2-40B4-BE49-F238E27FC236}">
              <a16:creationId xmlns:a16="http://schemas.microsoft.com/office/drawing/2014/main" id="{4A05F5CB-F741-4D66-9D09-532E1676287E}"/>
            </a:ext>
          </a:extLst>
        </xdr:cNvPr>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5" name="フローチャート: 判断 64">
          <a:extLst>
            <a:ext uri="{FF2B5EF4-FFF2-40B4-BE49-F238E27FC236}">
              <a16:creationId xmlns:a16="http://schemas.microsoft.com/office/drawing/2014/main" id="{6B4B6DC1-5DFB-47C0-9F02-9A00C7C056B9}"/>
            </a:ext>
          </a:extLst>
        </xdr:cNvPr>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a:extLst>
            <a:ext uri="{FF2B5EF4-FFF2-40B4-BE49-F238E27FC236}">
              <a16:creationId xmlns:a16="http://schemas.microsoft.com/office/drawing/2014/main" id="{AD29F24B-5837-4560-8CA5-D2B9461DD0E1}"/>
            </a:ext>
          </a:extLst>
        </xdr:cNvPr>
        <xdr:cNvSpPr/>
      </xdr:nvSpPr>
      <xdr:spPr>
        <a:xfrm>
          <a:off x="2857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a:extLst>
            <a:ext uri="{FF2B5EF4-FFF2-40B4-BE49-F238E27FC236}">
              <a16:creationId xmlns:a16="http://schemas.microsoft.com/office/drawing/2014/main" id="{C85F2FCB-F919-4E79-A060-24A7A639D993}"/>
            </a:ext>
          </a:extLst>
        </xdr:cNvPr>
        <xdr:cNvSpPr/>
      </xdr:nvSpPr>
      <xdr:spPr>
        <a:xfrm>
          <a:off x="1968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a:extLst>
            <a:ext uri="{FF2B5EF4-FFF2-40B4-BE49-F238E27FC236}">
              <a16:creationId xmlns:a16="http://schemas.microsoft.com/office/drawing/2014/main" id="{EC081114-7292-4BDC-9993-0A12AC4B3A3E}"/>
            </a:ext>
          </a:extLst>
        </xdr:cNvPr>
        <xdr:cNvSpPr/>
      </xdr:nvSpPr>
      <xdr:spPr>
        <a:xfrm>
          <a:off x="1079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F181C00-0DF8-4218-ADBD-FA069AD8299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B919179-5467-43A9-9DC4-27681CBCE72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4D97908-1ACA-4319-81AD-2843C2C1672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785057E-4B4B-4B71-99C3-1F6618F73AC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D1CE47F-ABE0-44C9-852B-8D8584EA1AE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22134</xdr:rowOff>
    </xdr:from>
    <xdr:to>
      <xdr:col>24</xdr:col>
      <xdr:colOff>114300</xdr:colOff>
      <xdr:row>41</xdr:row>
      <xdr:rowOff>123734</xdr:rowOff>
    </xdr:to>
    <xdr:sp macro="" textlink="">
      <xdr:nvSpPr>
        <xdr:cNvPr id="74" name="楕円 73">
          <a:extLst>
            <a:ext uri="{FF2B5EF4-FFF2-40B4-BE49-F238E27FC236}">
              <a16:creationId xmlns:a16="http://schemas.microsoft.com/office/drawing/2014/main" id="{B5EEC299-FF70-41CF-A6B0-19418D454D38}"/>
            </a:ext>
          </a:extLst>
        </xdr:cNvPr>
        <xdr:cNvSpPr/>
      </xdr:nvSpPr>
      <xdr:spPr>
        <a:xfrm>
          <a:off x="4584700" y="70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108511</xdr:rowOff>
    </xdr:from>
    <xdr:ext cx="405111" cy="259045"/>
    <xdr:sp macro="" textlink="">
      <xdr:nvSpPr>
        <xdr:cNvPr id="75" name="【図書館】&#10;有形固定資産減価償却率該当値テキスト">
          <a:extLst>
            <a:ext uri="{FF2B5EF4-FFF2-40B4-BE49-F238E27FC236}">
              <a16:creationId xmlns:a16="http://schemas.microsoft.com/office/drawing/2014/main" id="{D44D642B-61E8-4157-83D9-08C840873822}"/>
            </a:ext>
          </a:extLst>
        </xdr:cNvPr>
        <xdr:cNvSpPr txBox="1"/>
      </xdr:nvSpPr>
      <xdr:spPr>
        <a:xfrm>
          <a:off x="4673600" y="6966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157662</xdr:rowOff>
    </xdr:from>
    <xdr:to>
      <xdr:col>20</xdr:col>
      <xdr:colOff>38100</xdr:colOff>
      <xdr:row>41</xdr:row>
      <xdr:rowOff>87812</xdr:rowOff>
    </xdr:to>
    <xdr:sp macro="" textlink="">
      <xdr:nvSpPr>
        <xdr:cNvPr id="76" name="楕円 75">
          <a:extLst>
            <a:ext uri="{FF2B5EF4-FFF2-40B4-BE49-F238E27FC236}">
              <a16:creationId xmlns:a16="http://schemas.microsoft.com/office/drawing/2014/main" id="{D93B99E4-576A-478F-BF6E-4F1AD3059FF7}"/>
            </a:ext>
          </a:extLst>
        </xdr:cNvPr>
        <xdr:cNvSpPr/>
      </xdr:nvSpPr>
      <xdr:spPr>
        <a:xfrm>
          <a:off x="3746500" y="70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37012</xdr:rowOff>
    </xdr:from>
    <xdr:to>
      <xdr:col>24</xdr:col>
      <xdr:colOff>63500</xdr:colOff>
      <xdr:row>41</xdr:row>
      <xdr:rowOff>72934</xdr:rowOff>
    </xdr:to>
    <xdr:cxnSp macro="">
      <xdr:nvCxnSpPr>
        <xdr:cNvPr id="77" name="直線コネクタ 76">
          <a:extLst>
            <a:ext uri="{FF2B5EF4-FFF2-40B4-BE49-F238E27FC236}">
              <a16:creationId xmlns:a16="http://schemas.microsoft.com/office/drawing/2014/main" id="{38122C90-509D-4516-B4DC-15197A790B64}"/>
            </a:ext>
          </a:extLst>
        </xdr:cNvPr>
        <xdr:cNvCxnSpPr/>
      </xdr:nvCxnSpPr>
      <xdr:spPr>
        <a:xfrm>
          <a:off x="3797300" y="706646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121738</xdr:rowOff>
    </xdr:from>
    <xdr:to>
      <xdr:col>15</xdr:col>
      <xdr:colOff>101600</xdr:colOff>
      <xdr:row>41</xdr:row>
      <xdr:rowOff>51888</xdr:rowOff>
    </xdr:to>
    <xdr:sp macro="" textlink="">
      <xdr:nvSpPr>
        <xdr:cNvPr id="78" name="楕円 77">
          <a:extLst>
            <a:ext uri="{FF2B5EF4-FFF2-40B4-BE49-F238E27FC236}">
              <a16:creationId xmlns:a16="http://schemas.microsoft.com/office/drawing/2014/main" id="{85245690-1F6F-477F-BEB4-ACF94D592DE4}"/>
            </a:ext>
          </a:extLst>
        </xdr:cNvPr>
        <xdr:cNvSpPr/>
      </xdr:nvSpPr>
      <xdr:spPr>
        <a:xfrm>
          <a:off x="28575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1088</xdr:rowOff>
    </xdr:from>
    <xdr:to>
      <xdr:col>19</xdr:col>
      <xdr:colOff>177800</xdr:colOff>
      <xdr:row>41</xdr:row>
      <xdr:rowOff>37012</xdr:rowOff>
    </xdr:to>
    <xdr:cxnSp macro="">
      <xdr:nvCxnSpPr>
        <xdr:cNvPr id="79" name="直線コネクタ 78">
          <a:extLst>
            <a:ext uri="{FF2B5EF4-FFF2-40B4-BE49-F238E27FC236}">
              <a16:creationId xmlns:a16="http://schemas.microsoft.com/office/drawing/2014/main" id="{2C46CEFC-B4FE-4A36-836A-B3DBEFF6B9BB}"/>
            </a:ext>
          </a:extLst>
        </xdr:cNvPr>
        <xdr:cNvCxnSpPr/>
      </xdr:nvCxnSpPr>
      <xdr:spPr>
        <a:xfrm>
          <a:off x="2908300" y="70305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138067</xdr:rowOff>
    </xdr:from>
    <xdr:to>
      <xdr:col>10</xdr:col>
      <xdr:colOff>165100</xdr:colOff>
      <xdr:row>41</xdr:row>
      <xdr:rowOff>68217</xdr:rowOff>
    </xdr:to>
    <xdr:sp macro="" textlink="">
      <xdr:nvSpPr>
        <xdr:cNvPr id="80" name="楕円 79">
          <a:extLst>
            <a:ext uri="{FF2B5EF4-FFF2-40B4-BE49-F238E27FC236}">
              <a16:creationId xmlns:a16="http://schemas.microsoft.com/office/drawing/2014/main" id="{4720AFA2-66D1-4D30-905A-4A433E523374}"/>
            </a:ext>
          </a:extLst>
        </xdr:cNvPr>
        <xdr:cNvSpPr/>
      </xdr:nvSpPr>
      <xdr:spPr>
        <a:xfrm>
          <a:off x="19685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1088</xdr:rowOff>
    </xdr:from>
    <xdr:to>
      <xdr:col>15</xdr:col>
      <xdr:colOff>50800</xdr:colOff>
      <xdr:row>41</xdr:row>
      <xdr:rowOff>17417</xdr:rowOff>
    </xdr:to>
    <xdr:cxnSp macro="">
      <xdr:nvCxnSpPr>
        <xdr:cNvPr id="81" name="直線コネクタ 80">
          <a:extLst>
            <a:ext uri="{FF2B5EF4-FFF2-40B4-BE49-F238E27FC236}">
              <a16:creationId xmlns:a16="http://schemas.microsoft.com/office/drawing/2014/main" id="{B8572FC3-E08C-4DB3-8D6C-7C84A10979FD}"/>
            </a:ext>
          </a:extLst>
        </xdr:cNvPr>
        <xdr:cNvCxnSpPr/>
      </xdr:nvCxnSpPr>
      <xdr:spPr>
        <a:xfrm flipV="1">
          <a:off x="2019300" y="703053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123372</xdr:rowOff>
    </xdr:from>
    <xdr:to>
      <xdr:col>6</xdr:col>
      <xdr:colOff>38100</xdr:colOff>
      <xdr:row>41</xdr:row>
      <xdr:rowOff>53522</xdr:rowOff>
    </xdr:to>
    <xdr:sp macro="" textlink="">
      <xdr:nvSpPr>
        <xdr:cNvPr id="82" name="楕円 81">
          <a:extLst>
            <a:ext uri="{FF2B5EF4-FFF2-40B4-BE49-F238E27FC236}">
              <a16:creationId xmlns:a16="http://schemas.microsoft.com/office/drawing/2014/main" id="{1C6D2F42-C181-4248-B147-F44D292078F9}"/>
            </a:ext>
          </a:extLst>
        </xdr:cNvPr>
        <xdr:cNvSpPr/>
      </xdr:nvSpPr>
      <xdr:spPr>
        <a:xfrm>
          <a:off x="1079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2722</xdr:rowOff>
    </xdr:from>
    <xdr:to>
      <xdr:col>10</xdr:col>
      <xdr:colOff>114300</xdr:colOff>
      <xdr:row>41</xdr:row>
      <xdr:rowOff>17417</xdr:rowOff>
    </xdr:to>
    <xdr:cxnSp macro="">
      <xdr:nvCxnSpPr>
        <xdr:cNvPr id="83" name="直線コネクタ 82">
          <a:extLst>
            <a:ext uri="{FF2B5EF4-FFF2-40B4-BE49-F238E27FC236}">
              <a16:creationId xmlns:a16="http://schemas.microsoft.com/office/drawing/2014/main" id="{27A481AA-FBB8-4DCE-97C1-711364E18D2D}"/>
            </a:ext>
          </a:extLst>
        </xdr:cNvPr>
        <xdr:cNvCxnSpPr/>
      </xdr:nvCxnSpPr>
      <xdr:spPr>
        <a:xfrm>
          <a:off x="1130300" y="703217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84" name="n_1aveValue【図書館】&#10;有形固定資産減価償却率">
          <a:extLst>
            <a:ext uri="{FF2B5EF4-FFF2-40B4-BE49-F238E27FC236}">
              <a16:creationId xmlns:a16="http://schemas.microsoft.com/office/drawing/2014/main" id="{1D0B465E-C9D8-4D58-B2EB-7C3FE94434CA}"/>
            </a:ext>
          </a:extLst>
        </xdr:cNvPr>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5" name="n_2aveValue【図書館】&#10;有形固定資産減価償却率">
          <a:extLst>
            <a:ext uri="{FF2B5EF4-FFF2-40B4-BE49-F238E27FC236}">
              <a16:creationId xmlns:a16="http://schemas.microsoft.com/office/drawing/2014/main" id="{B05B7621-7BE7-47D1-820D-F55916A8AC6C}"/>
            </a:ext>
          </a:extLst>
        </xdr:cNvPr>
        <xdr:cNvSpPr txBox="1"/>
      </xdr:nvSpPr>
      <xdr:spPr>
        <a:xfrm>
          <a:off x="2705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58619</xdr:rowOff>
    </xdr:from>
    <xdr:ext cx="405111" cy="259045"/>
    <xdr:sp macro="" textlink="">
      <xdr:nvSpPr>
        <xdr:cNvPr id="86" name="n_3aveValue【図書館】&#10;有形固定資産減価償却率">
          <a:extLst>
            <a:ext uri="{FF2B5EF4-FFF2-40B4-BE49-F238E27FC236}">
              <a16:creationId xmlns:a16="http://schemas.microsoft.com/office/drawing/2014/main" id="{8B0FBFDE-023A-43D7-BDC3-41C8F06CCD15}"/>
            </a:ext>
          </a:extLst>
        </xdr:cNvPr>
        <xdr:cNvSpPr txBox="1"/>
      </xdr:nvSpPr>
      <xdr:spPr>
        <a:xfrm>
          <a:off x="1816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84744</xdr:rowOff>
    </xdr:from>
    <xdr:ext cx="405111" cy="259045"/>
    <xdr:sp macro="" textlink="">
      <xdr:nvSpPr>
        <xdr:cNvPr id="87" name="n_4aveValue【図書館】&#10;有形固定資産減価償却率">
          <a:extLst>
            <a:ext uri="{FF2B5EF4-FFF2-40B4-BE49-F238E27FC236}">
              <a16:creationId xmlns:a16="http://schemas.microsoft.com/office/drawing/2014/main" id="{B6AF1970-D6F5-46E1-9E5E-AB654AB27C9F}"/>
            </a:ext>
          </a:extLst>
        </xdr:cNvPr>
        <xdr:cNvSpPr txBox="1"/>
      </xdr:nvSpPr>
      <xdr:spPr>
        <a:xfrm>
          <a:off x="927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78939</xdr:rowOff>
    </xdr:from>
    <xdr:ext cx="405111" cy="259045"/>
    <xdr:sp macro="" textlink="">
      <xdr:nvSpPr>
        <xdr:cNvPr id="88" name="n_1mainValue【図書館】&#10;有形固定資産減価償却率">
          <a:extLst>
            <a:ext uri="{FF2B5EF4-FFF2-40B4-BE49-F238E27FC236}">
              <a16:creationId xmlns:a16="http://schemas.microsoft.com/office/drawing/2014/main" id="{C050D249-EA35-41C2-A222-FBF549ADC36A}"/>
            </a:ext>
          </a:extLst>
        </xdr:cNvPr>
        <xdr:cNvSpPr txBox="1"/>
      </xdr:nvSpPr>
      <xdr:spPr>
        <a:xfrm>
          <a:off x="3582044" y="710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43015</xdr:rowOff>
    </xdr:from>
    <xdr:ext cx="405111" cy="259045"/>
    <xdr:sp macro="" textlink="">
      <xdr:nvSpPr>
        <xdr:cNvPr id="89" name="n_2mainValue【図書館】&#10;有形固定資産減価償却率">
          <a:extLst>
            <a:ext uri="{FF2B5EF4-FFF2-40B4-BE49-F238E27FC236}">
              <a16:creationId xmlns:a16="http://schemas.microsoft.com/office/drawing/2014/main" id="{B6629561-5EAC-456F-8E2E-6315062321E1}"/>
            </a:ext>
          </a:extLst>
        </xdr:cNvPr>
        <xdr:cNvSpPr txBox="1"/>
      </xdr:nvSpPr>
      <xdr:spPr>
        <a:xfrm>
          <a:off x="2705744" y="707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59344</xdr:rowOff>
    </xdr:from>
    <xdr:ext cx="405111" cy="259045"/>
    <xdr:sp macro="" textlink="">
      <xdr:nvSpPr>
        <xdr:cNvPr id="90" name="n_3mainValue【図書館】&#10;有形固定資産減価償却率">
          <a:extLst>
            <a:ext uri="{FF2B5EF4-FFF2-40B4-BE49-F238E27FC236}">
              <a16:creationId xmlns:a16="http://schemas.microsoft.com/office/drawing/2014/main" id="{FA7FCBD2-94B1-40B9-A2C1-61179E030F81}"/>
            </a:ext>
          </a:extLst>
        </xdr:cNvPr>
        <xdr:cNvSpPr txBox="1"/>
      </xdr:nvSpPr>
      <xdr:spPr>
        <a:xfrm>
          <a:off x="1816744" y="708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44649</xdr:rowOff>
    </xdr:from>
    <xdr:ext cx="405111" cy="259045"/>
    <xdr:sp macro="" textlink="">
      <xdr:nvSpPr>
        <xdr:cNvPr id="91" name="n_4mainValue【図書館】&#10;有形固定資産減価償却率">
          <a:extLst>
            <a:ext uri="{FF2B5EF4-FFF2-40B4-BE49-F238E27FC236}">
              <a16:creationId xmlns:a16="http://schemas.microsoft.com/office/drawing/2014/main" id="{C7AE86A7-E5F0-4522-B82D-4A5242B1FAB2}"/>
            </a:ext>
          </a:extLst>
        </xdr:cNvPr>
        <xdr:cNvSpPr txBox="1"/>
      </xdr:nvSpPr>
      <xdr:spPr>
        <a:xfrm>
          <a:off x="9277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50E02DE-6D5B-4CD7-B4D5-0436A1F2546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AFEA3BC-CBB7-46DF-A0E4-7616D0676C0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BF11FE2-A849-4D91-B3C6-B8BBE50E1E5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B7D42E8-A1AB-43D6-8A95-B9A871D66D3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236D068-FB79-41CF-8B5D-4C86325EFFA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B39DC36-E4C9-49CA-98C2-889530CA9F3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D9C2831-BD77-470C-A635-462E0E8D958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220B1F4-0491-4E5C-AF70-30E03311C07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BFE4DBE-506F-4529-A1AE-364C7B98B6F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55936DD-2752-44D0-93A8-23F13A4D553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D3A136D9-B217-44D9-B386-3DFE76B3784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D482E114-504E-4C32-BB1C-0D2FEBE24C4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25818EE3-3F82-493A-923E-07F64E4A362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888963DD-48DB-49CF-95E8-95B8925F6F9A}"/>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BAA6B725-C4F6-4F25-9C37-A67E2AFE1EF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B1E482F9-803A-4201-BF36-D516323B186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B2C94977-3B5D-4C69-9037-B9291456EC2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6D49C1B-EB20-409A-8161-2589708E590E}"/>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BD76B1B7-4810-4889-A207-6DBEB91CCF4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57AF582B-B6B8-4F32-A0A0-EA39B4AFCA5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D3FCCFDE-387F-409B-B064-55A100E3B3B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23622</xdr:rowOff>
    </xdr:to>
    <xdr:cxnSp macro="">
      <xdr:nvCxnSpPr>
        <xdr:cNvPr id="113" name="直線コネクタ 112">
          <a:extLst>
            <a:ext uri="{FF2B5EF4-FFF2-40B4-BE49-F238E27FC236}">
              <a16:creationId xmlns:a16="http://schemas.microsoft.com/office/drawing/2014/main" id="{ADD62C5D-C154-4CB2-B3C3-6B989FBFBCBD}"/>
            </a:ext>
          </a:extLst>
        </xdr:cNvPr>
        <xdr:cNvCxnSpPr/>
      </xdr:nvCxnSpPr>
      <xdr:spPr>
        <a:xfrm flipV="1">
          <a:off x="10476865" y="6079236"/>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27449</xdr:rowOff>
    </xdr:from>
    <xdr:ext cx="469744" cy="259045"/>
    <xdr:sp macro="" textlink="">
      <xdr:nvSpPr>
        <xdr:cNvPr id="114" name="【図書館】&#10;一人当たり面積最小値テキスト">
          <a:extLst>
            <a:ext uri="{FF2B5EF4-FFF2-40B4-BE49-F238E27FC236}">
              <a16:creationId xmlns:a16="http://schemas.microsoft.com/office/drawing/2014/main" id="{356BA717-1472-4570-A655-87E76D64EF31}"/>
            </a:ext>
          </a:extLst>
        </xdr:cNvPr>
        <xdr:cNvSpPr txBox="1"/>
      </xdr:nvSpPr>
      <xdr:spPr>
        <a:xfrm>
          <a:off x="105156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23622</xdr:rowOff>
    </xdr:from>
    <xdr:to>
      <xdr:col>55</xdr:col>
      <xdr:colOff>88900</xdr:colOff>
      <xdr:row>41</xdr:row>
      <xdr:rowOff>23622</xdr:rowOff>
    </xdr:to>
    <xdr:cxnSp macro="">
      <xdr:nvCxnSpPr>
        <xdr:cNvPr id="115" name="直線コネクタ 114">
          <a:extLst>
            <a:ext uri="{FF2B5EF4-FFF2-40B4-BE49-F238E27FC236}">
              <a16:creationId xmlns:a16="http://schemas.microsoft.com/office/drawing/2014/main" id="{9EF20826-F689-484C-91C6-09337F10E7BF}"/>
            </a:ext>
          </a:extLst>
        </xdr:cNvPr>
        <xdr:cNvCxnSpPr/>
      </xdr:nvCxnSpPr>
      <xdr:spPr>
        <a:xfrm>
          <a:off x="10388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6" name="【図書館】&#10;一人当たり面積最大値テキスト">
          <a:extLst>
            <a:ext uri="{FF2B5EF4-FFF2-40B4-BE49-F238E27FC236}">
              <a16:creationId xmlns:a16="http://schemas.microsoft.com/office/drawing/2014/main" id="{8A1383BC-0D29-4333-8668-5E9D7AD47CAD}"/>
            </a:ext>
          </a:extLst>
        </xdr:cNvPr>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7" name="直線コネクタ 116">
          <a:extLst>
            <a:ext uri="{FF2B5EF4-FFF2-40B4-BE49-F238E27FC236}">
              <a16:creationId xmlns:a16="http://schemas.microsoft.com/office/drawing/2014/main" id="{F1161060-0015-416D-B33A-BEA47543EAD5}"/>
            </a:ext>
          </a:extLst>
        </xdr:cNvPr>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25417</xdr:rowOff>
    </xdr:from>
    <xdr:ext cx="469744" cy="259045"/>
    <xdr:sp macro="" textlink="">
      <xdr:nvSpPr>
        <xdr:cNvPr id="118" name="【図書館】&#10;一人当たり面積平均値テキスト">
          <a:extLst>
            <a:ext uri="{FF2B5EF4-FFF2-40B4-BE49-F238E27FC236}">
              <a16:creationId xmlns:a16="http://schemas.microsoft.com/office/drawing/2014/main" id="{12C83A10-3990-4671-8872-367526C50CDC}"/>
            </a:ext>
          </a:extLst>
        </xdr:cNvPr>
        <xdr:cNvSpPr txBox="1"/>
      </xdr:nvSpPr>
      <xdr:spPr>
        <a:xfrm>
          <a:off x="10515600" y="671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9" name="フローチャート: 判断 118">
          <a:extLst>
            <a:ext uri="{FF2B5EF4-FFF2-40B4-BE49-F238E27FC236}">
              <a16:creationId xmlns:a16="http://schemas.microsoft.com/office/drawing/2014/main" id="{0B18B4A7-9DA4-4C27-8DA5-49D91E684333}"/>
            </a:ext>
          </a:extLst>
        </xdr:cNvPr>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xdr:rowOff>
    </xdr:from>
    <xdr:to>
      <xdr:col>50</xdr:col>
      <xdr:colOff>165100</xdr:colOff>
      <xdr:row>40</xdr:row>
      <xdr:rowOff>113284</xdr:rowOff>
    </xdr:to>
    <xdr:sp macro="" textlink="">
      <xdr:nvSpPr>
        <xdr:cNvPr id="120" name="フローチャート: 判断 119">
          <a:extLst>
            <a:ext uri="{FF2B5EF4-FFF2-40B4-BE49-F238E27FC236}">
              <a16:creationId xmlns:a16="http://schemas.microsoft.com/office/drawing/2014/main" id="{62A941B8-46B3-46CC-B2B6-4D05CDB1AE29}"/>
            </a:ext>
          </a:extLst>
        </xdr:cNvPr>
        <xdr:cNvSpPr/>
      </xdr:nvSpPr>
      <xdr:spPr>
        <a:xfrm>
          <a:off x="9588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43688</xdr:rowOff>
    </xdr:from>
    <xdr:to>
      <xdr:col>46</xdr:col>
      <xdr:colOff>38100</xdr:colOff>
      <xdr:row>40</xdr:row>
      <xdr:rowOff>145288</xdr:rowOff>
    </xdr:to>
    <xdr:sp macro="" textlink="">
      <xdr:nvSpPr>
        <xdr:cNvPr id="121" name="フローチャート: 判断 120">
          <a:extLst>
            <a:ext uri="{FF2B5EF4-FFF2-40B4-BE49-F238E27FC236}">
              <a16:creationId xmlns:a16="http://schemas.microsoft.com/office/drawing/2014/main" id="{CAD577AC-73B3-4825-A28F-948FB2A01E32}"/>
            </a:ext>
          </a:extLst>
        </xdr:cNvPr>
        <xdr:cNvSpPr/>
      </xdr:nvSpPr>
      <xdr:spPr>
        <a:xfrm>
          <a:off x="86995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52832</xdr:rowOff>
    </xdr:from>
    <xdr:to>
      <xdr:col>41</xdr:col>
      <xdr:colOff>101600</xdr:colOff>
      <xdr:row>40</xdr:row>
      <xdr:rowOff>154432</xdr:rowOff>
    </xdr:to>
    <xdr:sp macro="" textlink="">
      <xdr:nvSpPr>
        <xdr:cNvPr id="122" name="フローチャート: 判断 121">
          <a:extLst>
            <a:ext uri="{FF2B5EF4-FFF2-40B4-BE49-F238E27FC236}">
              <a16:creationId xmlns:a16="http://schemas.microsoft.com/office/drawing/2014/main" id="{B3F040E1-D37B-4AD5-B37B-E93EEC2AB1A8}"/>
            </a:ext>
          </a:extLst>
        </xdr:cNvPr>
        <xdr:cNvSpPr/>
      </xdr:nvSpPr>
      <xdr:spPr>
        <a:xfrm>
          <a:off x="7810500" y="69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23" name="フローチャート: 判断 122">
          <a:extLst>
            <a:ext uri="{FF2B5EF4-FFF2-40B4-BE49-F238E27FC236}">
              <a16:creationId xmlns:a16="http://schemas.microsoft.com/office/drawing/2014/main" id="{36A2F2B1-9977-4FA6-BD1B-1977ED144646}"/>
            </a:ext>
          </a:extLst>
        </xdr:cNvPr>
        <xdr:cNvSpPr/>
      </xdr:nvSpPr>
      <xdr:spPr>
        <a:xfrm>
          <a:off x="6921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F6E2ECA-CCAB-46E6-9CD6-962E292F367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2A17C2B-D5BF-46D9-9060-78AE063CF10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B67088D-C3D9-40DD-95FA-86727231965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EE38534-7BDD-4C45-A13A-854410DFD2D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65B2D6F-E1E8-4058-B6DF-2D872F6A77A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121412</xdr:rowOff>
    </xdr:from>
    <xdr:to>
      <xdr:col>55</xdr:col>
      <xdr:colOff>50800</xdr:colOff>
      <xdr:row>41</xdr:row>
      <xdr:rowOff>51562</xdr:rowOff>
    </xdr:to>
    <xdr:sp macro="" textlink="">
      <xdr:nvSpPr>
        <xdr:cNvPr id="129" name="楕円 128">
          <a:extLst>
            <a:ext uri="{FF2B5EF4-FFF2-40B4-BE49-F238E27FC236}">
              <a16:creationId xmlns:a16="http://schemas.microsoft.com/office/drawing/2014/main" id="{A5554826-C5CD-43DE-8794-ED0B6E50310B}"/>
            </a:ext>
          </a:extLst>
        </xdr:cNvPr>
        <xdr:cNvSpPr/>
      </xdr:nvSpPr>
      <xdr:spPr>
        <a:xfrm>
          <a:off x="104267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36339</xdr:rowOff>
    </xdr:from>
    <xdr:ext cx="469744" cy="259045"/>
    <xdr:sp macro="" textlink="">
      <xdr:nvSpPr>
        <xdr:cNvPr id="130" name="【図書館】&#10;一人当たり面積該当値テキスト">
          <a:extLst>
            <a:ext uri="{FF2B5EF4-FFF2-40B4-BE49-F238E27FC236}">
              <a16:creationId xmlns:a16="http://schemas.microsoft.com/office/drawing/2014/main" id="{7CD0874E-1097-4B9C-9E26-89D1A070D620}"/>
            </a:ext>
          </a:extLst>
        </xdr:cNvPr>
        <xdr:cNvSpPr txBox="1"/>
      </xdr:nvSpPr>
      <xdr:spPr>
        <a:xfrm>
          <a:off x="105156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125984</xdr:rowOff>
    </xdr:from>
    <xdr:to>
      <xdr:col>50</xdr:col>
      <xdr:colOff>165100</xdr:colOff>
      <xdr:row>41</xdr:row>
      <xdr:rowOff>56134</xdr:rowOff>
    </xdr:to>
    <xdr:sp macro="" textlink="">
      <xdr:nvSpPr>
        <xdr:cNvPr id="131" name="楕円 130">
          <a:extLst>
            <a:ext uri="{FF2B5EF4-FFF2-40B4-BE49-F238E27FC236}">
              <a16:creationId xmlns:a16="http://schemas.microsoft.com/office/drawing/2014/main" id="{FDFFD8B5-8349-4C50-B2CB-E8C72124498A}"/>
            </a:ext>
          </a:extLst>
        </xdr:cNvPr>
        <xdr:cNvSpPr/>
      </xdr:nvSpPr>
      <xdr:spPr>
        <a:xfrm>
          <a:off x="9588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xdr:rowOff>
    </xdr:from>
    <xdr:to>
      <xdr:col>55</xdr:col>
      <xdr:colOff>0</xdr:colOff>
      <xdr:row>41</xdr:row>
      <xdr:rowOff>5334</xdr:rowOff>
    </xdr:to>
    <xdr:cxnSp macro="">
      <xdr:nvCxnSpPr>
        <xdr:cNvPr id="132" name="直線コネクタ 131">
          <a:extLst>
            <a:ext uri="{FF2B5EF4-FFF2-40B4-BE49-F238E27FC236}">
              <a16:creationId xmlns:a16="http://schemas.microsoft.com/office/drawing/2014/main" id="{B2C9C912-6033-4152-81E2-4D2F88AACC7D}"/>
            </a:ext>
          </a:extLst>
        </xdr:cNvPr>
        <xdr:cNvCxnSpPr/>
      </xdr:nvCxnSpPr>
      <xdr:spPr>
        <a:xfrm flipV="1">
          <a:off x="9639300" y="70302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125984</xdr:rowOff>
    </xdr:from>
    <xdr:to>
      <xdr:col>46</xdr:col>
      <xdr:colOff>38100</xdr:colOff>
      <xdr:row>41</xdr:row>
      <xdr:rowOff>56134</xdr:rowOff>
    </xdr:to>
    <xdr:sp macro="" textlink="">
      <xdr:nvSpPr>
        <xdr:cNvPr id="133" name="楕円 132">
          <a:extLst>
            <a:ext uri="{FF2B5EF4-FFF2-40B4-BE49-F238E27FC236}">
              <a16:creationId xmlns:a16="http://schemas.microsoft.com/office/drawing/2014/main" id="{C9ADF989-FF95-47A3-AB83-4D469FA41964}"/>
            </a:ext>
          </a:extLst>
        </xdr:cNvPr>
        <xdr:cNvSpPr/>
      </xdr:nvSpPr>
      <xdr:spPr>
        <a:xfrm>
          <a:off x="8699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5334</xdr:rowOff>
    </xdr:from>
    <xdr:to>
      <xdr:col>50</xdr:col>
      <xdr:colOff>114300</xdr:colOff>
      <xdr:row>41</xdr:row>
      <xdr:rowOff>5334</xdr:rowOff>
    </xdr:to>
    <xdr:cxnSp macro="">
      <xdr:nvCxnSpPr>
        <xdr:cNvPr id="134" name="直線コネクタ 133">
          <a:extLst>
            <a:ext uri="{FF2B5EF4-FFF2-40B4-BE49-F238E27FC236}">
              <a16:creationId xmlns:a16="http://schemas.microsoft.com/office/drawing/2014/main" id="{3087E144-B7DD-4EF1-B05A-7CC4A18CD248}"/>
            </a:ext>
          </a:extLst>
        </xdr:cNvPr>
        <xdr:cNvCxnSpPr/>
      </xdr:nvCxnSpPr>
      <xdr:spPr>
        <a:xfrm>
          <a:off x="8750300" y="703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130556</xdr:rowOff>
    </xdr:from>
    <xdr:to>
      <xdr:col>41</xdr:col>
      <xdr:colOff>101600</xdr:colOff>
      <xdr:row>41</xdr:row>
      <xdr:rowOff>60706</xdr:rowOff>
    </xdr:to>
    <xdr:sp macro="" textlink="">
      <xdr:nvSpPr>
        <xdr:cNvPr id="135" name="楕円 134">
          <a:extLst>
            <a:ext uri="{FF2B5EF4-FFF2-40B4-BE49-F238E27FC236}">
              <a16:creationId xmlns:a16="http://schemas.microsoft.com/office/drawing/2014/main" id="{4E54EC5F-C77B-4599-A858-10B384AB7A8B}"/>
            </a:ext>
          </a:extLst>
        </xdr:cNvPr>
        <xdr:cNvSpPr/>
      </xdr:nvSpPr>
      <xdr:spPr>
        <a:xfrm>
          <a:off x="7810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5334</xdr:rowOff>
    </xdr:from>
    <xdr:to>
      <xdr:col>45</xdr:col>
      <xdr:colOff>177800</xdr:colOff>
      <xdr:row>41</xdr:row>
      <xdr:rowOff>9906</xdr:rowOff>
    </xdr:to>
    <xdr:cxnSp macro="">
      <xdr:nvCxnSpPr>
        <xdr:cNvPr id="136" name="直線コネクタ 135">
          <a:extLst>
            <a:ext uri="{FF2B5EF4-FFF2-40B4-BE49-F238E27FC236}">
              <a16:creationId xmlns:a16="http://schemas.microsoft.com/office/drawing/2014/main" id="{8EA09220-A7C9-40EC-9130-4709052B6FF5}"/>
            </a:ext>
          </a:extLst>
        </xdr:cNvPr>
        <xdr:cNvCxnSpPr/>
      </xdr:nvCxnSpPr>
      <xdr:spPr>
        <a:xfrm flipV="1">
          <a:off x="7861300" y="7034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130556</xdr:rowOff>
    </xdr:from>
    <xdr:to>
      <xdr:col>36</xdr:col>
      <xdr:colOff>165100</xdr:colOff>
      <xdr:row>41</xdr:row>
      <xdr:rowOff>60706</xdr:rowOff>
    </xdr:to>
    <xdr:sp macro="" textlink="">
      <xdr:nvSpPr>
        <xdr:cNvPr id="137" name="楕円 136">
          <a:extLst>
            <a:ext uri="{FF2B5EF4-FFF2-40B4-BE49-F238E27FC236}">
              <a16:creationId xmlns:a16="http://schemas.microsoft.com/office/drawing/2014/main" id="{9A43038E-94D3-45E6-A919-7D076DDF6F30}"/>
            </a:ext>
          </a:extLst>
        </xdr:cNvPr>
        <xdr:cNvSpPr/>
      </xdr:nvSpPr>
      <xdr:spPr>
        <a:xfrm>
          <a:off x="6921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9906</xdr:rowOff>
    </xdr:from>
    <xdr:to>
      <xdr:col>41</xdr:col>
      <xdr:colOff>50800</xdr:colOff>
      <xdr:row>41</xdr:row>
      <xdr:rowOff>9906</xdr:rowOff>
    </xdr:to>
    <xdr:cxnSp macro="">
      <xdr:nvCxnSpPr>
        <xdr:cNvPr id="138" name="直線コネクタ 137">
          <a:extLst>
            <a:ext uri="{FF2B5EF4-FFF2-40B4-BE49-F238E27FC236}">
              <a16:creationId xmlns:a16="http://schemas.microsoft.com/office/drawing/2014/main" id="{8B4C40E9-B666-4712-95AC-209770C955A2}"/>
            </a:ext>
          </a:extLst>
        </xdr:cNvPr>
        <xdr:cNvCxnSpPr/>
      </xdr:nvCxnSpPr>
      <xdr:spPr>
        <a:xfrm>
          <a:off x="6972300" y="703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129811</xdr:rowOff>
    </xdr:from>
    <xdr:ext cx="469744" cy="259045"/>
    <xdr:sp macro="" textlink="">
      <xdr:nvSpPr>
        <xdr:cNvPr id="139" name="n_1aveValue【図書館】&#10;一人当たり面積">
          <a:extLst>
            <a:ext uri="{FF2B5EF4-FFF2-40B4-BE49-F238E27FC236}">
              <a16:creationId xmlns:a16="http://schemas.microsoft.com/office/drawing/2014/main" id="{FA6C07BC-1B91-4106-B973-AC3BA5A79BC2}"/>
            </a:ext>
          </a:extLst>
        </xdr:cNvPr>
        <xdr:cNvSpPr txBox="1"/>
      </xdr:nvSpPr>
      <xdr:spPr>
        <a:xfrm>
          <a:off x="93917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161815</xdr:rowOff>
    </xdr:from>
    <xdr:ext cx="469744" cy="259045"/>
    <xdr:sp macro="" textlink="">
      <xdr:nvSpPr>
        <xdr:cNvPr id="140" name="n_2aveValue【図書館】&#10;一人当たり面積">
          <a:extLst>
            <a:ext uri="{FF2B5EF4-FFF2-40B4-BE49-F238E27FC236}">
              <a16:creationId xmlns:a16="http://schemas.microsoft.com/office/drawing/2014/main" id="{C942C7DF-DEEF-4D49-80A5-9D7989A12EA6}"/>
            </a:ext>
          </a:extLst>
        </xdr:cNvPr>
        <xdr:cNvSpPr txBox="1"/>
      </xdr:nvSpPr>
      <xdr:spPr>
        <a:xfrm>
          <a:off x="8515427" y="667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170959</xdr:rowOff>
    </xdr:from>
    <xdr:ext cx="469744" cy="259045"/>
    <xdr:sp macro="" textlink="">
      <xdr:nvSpPr>
        <xdr:cNvPr id="141" name="n_3aveValue【図書館】&#10;一人当たり面積">
          <a:extLst>
            <a:ext uri="{FF2B5EF4-FFF2-40B4-BE49-F238E27FC236}">
              <a16:creationId xmlns:a16="http://schemas.microsoft.com/office/drawing/2014/main" id="{FEE3BCF2-7FBE-489D-9326-B853039A27DB}"/>
            </a:ext>
          </a:extLst>
        </xdr:cNvPr>
        <xdr:cNvSpPr txBox="1"/>
      </xdr:nvSpPr>
      <xdr:spPr>
        <a:xfrm>
          <a:off x="7626427" y="668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4081</xdr:rowOff>
    </xdr:from>
    <xdr:ext cx="469744" cy="259045"/>
    <xdr:sp macro="" textlink="">
      <xdr:nvSpPr>
        <xdr:cNvPr id="142" name="n_4aveValue【図書館】&#10;一人当たり面積">
          <a:extLst>
            <a:ext uri="{FF2B5EF4-FFF2-40B4-BE49-F238E27FC236}">
              <a16:creationId xmlns:a16="http://schemas.microsoft.com/office/drawing/2014/main" id="{BC55D2FB-AF48-485E-B7AB-9A58AAF52614}"/>
            </a:ext>
          </a:extLst>
        </xdr:cNvPr>
        <xdr:cNvSpPr txBox="1"/>
      </xdr:nvSpPr>
      <xdr:spPr>
        <a:xfrm>
          <a:off x="6737427" y="66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47261</xdr:rowOff>
    </xdr:from>
    <xdr:ext cx="469744" cy="259045"/>
    <xdr:sp macro="" textlink="">
      <xdr:nvSpPr>
        <xdr:cNvPr id="143" name="n_1mainValue【図書館】&#10;一人当たり面積">
          <a:extLst>
            <a:ext uri="{FF2B5EF4-FFF2-40B4-BE49-F238E27FC236}">
              <a16:creationId xmlns:a16="http://schemas.microsoft.com/office/drawing/2014/main" id="{EBCAC4E4-B4EB-462E-994E-299030FF4DD7}"/>
            </a:ext>
          </a:extLst>
        </xdr:cNvPr>
        <xdr:cNvSpPr txBox="1"/>
      </xdr:nvSpPr>
      <xdr:spPr>
        <a:xfrm>
          <a:off x="93917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47261</xdr:rowOff>
    </xdr:from>
    <xdr:ext cx="469744" cy="259045"/>
    <xdr:sp macro="" textlink="">
      <xdr:nvSpPr>
        <xdr:cNvPr id="144" name="n_2mainValue【図書館】&#10;一人当たり面積">
          <a:extLst>
            <a:ext uri="{FF2B5EF4-FFF2-40B4-BE49-F238E27FC236}">
              <a16:creationId xmlns:a16="http://schemas.microsoft.com/office/drawing/2014/main" id="{D7222BFC-FB3C-4DE8-8756-232F3A8FCB76}"/>
            </a:ext>
          </a:extLst>
        </xdr:cNvPr>
        <xdr:cNvSpPr txBox="1"/>
      </xdr:nvSpPr>
      <xdr:spPr>
        <a:xfrm>
          <a:off x="8515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51833</xdr:rowOff>
    </xdr:from>
    <xdr:ext cx="469744" cy="259045"/>
    <xdr:sp macro="" textlink="">
      <xdr:nvSpPr>
        <xdr:cNvPr id="145" name="n_3mainValue【図書館】&#10;一人当たり面積">
          <a:extLst>
            <a:ext uri="{FF2B5EF4-FFF2-40B4-BE49-F238E27FC236}">
              <a16:creationId xmlns:a16="http://schemas.microsoft.com/office/drawing/2014/main" id="{3D4640B8-0B23-4265-873C-9247BC484AEF}"/>
            </a:ext>
          </a:extLst>
        </xdr:cNvPr>
        <xdr:cNvSpPr txBox="1"/>
      </xdr:nvSpPr>
      <xdr:spPr>
        <a:xfrm>
          <a:off x="76264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51833</xdr:rowOff>
    </xdr:from>
    <xdr:ext cx="469744" cy="259045"/>
    <xdr:sp macro="" textlink="">
      <xdr:nvSpPr>
        <xdr:cNvPr id="146" name="n_4mainValue【図書館】&#10;一人当たり面積">
          <a:extLst>
            <a:ext uri="{FF2B5EF4-FFF2-40B4-BE49-F238E27FC236}">
              <a16:creationId xmlns:a16="http://schemas.microsoft.com/office/drawing/2014/main" id="{86D5B67F-408E-4C52-ADE1-B90894CCBDF7}"/>
            </a:ext>
          </a:extLst>
        </xdr:cNvPr>
        <xdr:cNvSpPr txBox="1"/>
      </xdr:nvSpPr>
      <xdr:spPr>
        <a:xfrm>
          <a:off x="67374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AA6DFAEF-4E0D-426A-99A7-2B74292FF12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D565FBC6-58EA-439C-B5B8-FB4DF1313A1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ADB1F5AC-D443-46E5-8B19-7E243510D13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4057A4F3-5FF2-42A6-9309-B4D7E615789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C26F9E8-9E3B-41F6-BACF-EAFE84C61CC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DCC0F0EC-0D0E-409A-A04F-EF0981871D1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2314C44E-57A7-47B0-B601-8E09A4C14D9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1C77043F-9B62-4D0C-8502-6AC553FBAA0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D65BF031-B700-4630-997D-86F7942A32C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23FBFF3-3509-4FD1-A0F7-05E56C25379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37F3A6C1-D947-4C56-8084-AAA8DA5F54D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56AA047C-E5F3-4229-8687-3A1F67C80B4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A5BAB647-5F01-4741-A3A9-8F66E407A30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15519214-5D9B-4BF3-B520-33CB6D3060F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9E649456-98DF-43D4-92C6-83BD386B028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B1E3E739-5F2D-496B-81E7-754A1B49649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4FC0EBF0-2F16-47BC-8B62-7B7F6C0571B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6B210E6E-8257-447C-A0E4-AE9D75D8DBA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C4BC2CFC-EB11-41DB-9163-E085743A93B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C4714898-B910-46B3-93EF-F565D78F9FB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A82F1BE9-8F4D-4358-9C50-BA6935F2E03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201765A7-C2A0-422C-B15C-6A398C3C881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C8F938CC-5440-42F4-90C6-F89F32BD36D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14B96AA3-C0E4-4D17-90F4-B42B17101D0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63</xdr:row>
      <xdr:rowOff>123825</xdr:rowOff>
    </xdr:to>
    <xdr:cxnSp macro="">
      <xdr:nvCxnSpPr>
        <xdr:cNvPr id="171" name="直線コネクタ 170">
          <a:extLst>
            <a:ext uri="{FF2B5EF4-FFF2-40B4-BE49-F238E27FC236}">
              <a16:creationId xmlns:a16="http://schemas.microsoft.com/office/drawing/2014/main" id="{34FA9C83-2DE7-4B89-9D4A-F55B999FAA56}"/>
            </a:ext>
          </a:extLst>
        </xdr:cNvPr>
        <xdr:cNvCxnSpPr/>
      </xdr:nvCxnSpPr>
      <xdr:spPr>
        <a:xfrm flipV="1">
          <a:off x="4634865" y="971931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127652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F4B5B3E6-A9E3-4C65-87E1-B4E69C03701B}"/>
            </a:ext>
          </a:extLst>
        </xdr:cNvPr>
        <xdr:cNvSpPr txBox="1"/>
      </xdr:nvSpPr>
      <xdr:spPr>
        <a:xfrm>
          <a:off x="4673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73" name="直線コネクタ 172">
          <a:extLst>
            <a:ext uri="{FF2B5EF4-FFF2-40B4-BE49-F238E27FC236}">
              <a16:creationId xmlns:a16="http://schemas.microsoft.com/office/drawing/2014/main" id="{CD06EEE6-BE21-442F-82E6-E8034B556577}"/>
            </a:ext>
          </a:extLst>
        </xdr:cNvPr>
        <xdr:cNvCxnSpPr/>
      </xdr:nvCxnSpPr>
      <xdr:spPr>
        <a:xfrm>
          <a:off x="4546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F0461650-7DF5-4F06-BBA7-8B5867AEFA4E}"/>
            </a:ext>
          </a:extLst>
        </xdr:cNvPr>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7B53388A-8900-420C-9CE3-9F6F3E167E95}"/>
            </a:ext>
          </a:extLst>
        </xdr:cNvPr>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991AA9C3-F0E6-471F-90DE-19C6B1E74EB3}"/>
            </a:ext>
          </a:extLst>
        </xdr:cNvPr>
        <xdr:cNvSpPr txBox="1"/>
      </xdr:nvSpPr>
      <xdr:spPr>
        <a:xfrm>
          <a:off x="4673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7" name="フローチャート: 判断 176">
          <a:extLst>
            <a:ext uri="{FF2B5EF4-FFF2-40B4-BE49-F238E27FC236}">
              <a16:creationId xmlns:a16="http://schemas.microsoft.com/office/drawing/2014/main" id="{68C65A1D-E225-4D9E-A639-6E6D6DDE3C22}"/>
            </a:ext>
          </a:extLst>
        </xdr:cNvPr>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78" name="フローチャート: 判断 177">
          <a:extLst>
            <a:ext uri="{FF2B5EF4-FFF2-40B4-BE49-F238E27FC236}">
              <a16:creationId xmlns:a16="http://schemas.microsoft.com/office/drawing/2014/main" id="{29C96877-C1F4-4552-89A8-99586E5FE7E4}"/>
            </a:ext>
          </a:extLst>
        </xdr:cNvPr>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9" name="フローチャート: 判断 178">
          <a:extLst>
            <a:ext uri="{FF2B5EF4-FFF2-40B4-BE49-F238E27FC236}">
              <a16:creationId xmlns:a16="http://schemas.microsoft.com/office/drawing/2014/main" id="{D8BC8249-BFF9-4ED3-B181-35D9DC3CB939}"/>
            </a:ext>
          </a:extLst>
        </xdr:cNvPr>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0" name="フローチャート: 判断 179">
          <a:extLst>
            <a:ext uri="{FF2B5EF4-FFF2-40B4-BE49-F238E27FC236}">
              <a16:creationId xmlns:a16="http://schemas.microsoft.com/office/drawing/2014/main" id="{103A010F-8629-4598-8161-D7A0DA8A6369}"/>
            </a:ext>
          </a:extLst>
        </xdr:cNvPr>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1" name="フローチャート: 判断 180">
          <a:extLst>
            <a:ext uri="{FF2B5EF4-FFF2-40B4-BE49-F238E27FC236}">
              <a16:creationId xmlns:a16="http://schemas.microsoft.com/office/drawing/2014/main" id="{82CDC595-CE4D-4D8F-BB0D-66F719B35069}"/>
            </a:ext>
          </a:extLst>
        </xdr:cNvPr>
        <xdr:cNvSpPr/>
      </xdr:nvSpPr>
      <xdr:spPr>
        <a:xfrm>
          <a:off x="1079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C1B4E82-9399-4CFF-9360-7FD56F751DF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E8BBA12-E8B6-47F3-825A-E1E3A10C649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466B7FE-FB2C-471E-83BC-E00DDF83737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84758B5-95DD-4D15-A75C-70ED1BB1174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9E92797-A725-4F4C-8339-E7648C44837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34925</xdr:rowOff>
    </xdr:from>
    <xdr:to>
      <xdr:col>24</xdr:col>
      <xdr:colOff>114300</xdr:colOff>
      <xdr:row>62</xdr:row>
      <xdr:rowOff>136525</xdr:rowOff>
    </xdr:to>
    <xdr:sp macro="" textlink="">
      <xdr:nvSpPr>
        <xdr:cNvPr id="187" name="楕円 186">
          <a:extLst>
            <a:ext uri="{FF2B5EF4-FFF2-40B4-BE49-F238E27FC236}">
              <a16:creationId xmlns:a16="http://schemas.microsoft.com/office/drawing/2014/main" id="{B55B6DFA-7E30-435C-BEBA-B5939E3532A5}"/>
            </a:ext>
          </a:extLst>
        </xdr:cNvPr>
        <xdr:cNvSpPr/>
      </xdr:nvSpPr>
      <xdr:spPr>
        <a:xfrm>
          <a:off x="45847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13352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EA3A37BC-7762-4593-8C76-1B16DC587B2E}"/>
            </a:ext>
          </a:extLst>
        </xdr:cNvPr>
        <xdr:cNvSpPr txBox="1"/>
      </xdr:nvSpPr>
      <xdr:spPr>
        <a:xfrm>
          <a:off x="4673600"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170180</xdr:rowOff>
    </xdr:from>
    <xdr:to>
      <xdr:col>20</xdr:col>
      <xdr:colOff>38100</xdr:colOff>
      <xdr:row>62</xdr:row>
      <xdr:rowOff>100330</xdr:rowOff>
    </xdr:to>
    <xdr:sp macro="" textlink="">
      <xdr:nvSpPr>
        <xdr:cNvPr id="189" name="楕円 188">
          <a:extLst>
            <a:ext uri="{FF2B5EF4-FFF2-40B4-BE49-F238E27FC236}">
              <a16:creationId xmlns:a16="http://schemas.microsoft.com/office/drawing/2014/main" id="{04E94EB6-6879-4649-BF0A-F06899330D87}"/>
            </a:ext>
          </a:extLst>
        </xdr:cNvPr>
        <xdr:cNvSpPr/>
      </xdr:nvSpPr>
      <xdr:spPr>
        <a:xfrm>
          <a:off x="3746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49530</xdr:rowOff>
    </xdr:from>
    <xdr:to>
      <xdr:col>24</xdr:col>
      <xdr:colOff>63500</xdr:colOff>
      <xdr:row>62</xdr:row>
      <xdr:rowOff>85725</xdr:rowOff>
    </xdr:to>
    <xdr:cxnSp macro="">
      <xdr:nvCxnSpPr>
        <xdr:cNvPr id="190" name="直線コネクタ 189">
          <a:extLst>
            <a:ext uri="{FF2B5EF4-FFF2-40B4-BE49-F238E27FC236}">
              <a16:creationId xmlns:a16="http://schemas.microsoft.com/office/drawing/2014/main" id="{B9B7F103-9CA6-4FE1-883F-05DBA801F81B}"/>
            </a:ext>
          </a:extLst>
        </xdr:cNvPr>
        <xdr:cNvCxnSpPr/>
      </xdr:nvCxnSpPr>
      <xdr:spPr>
        <a:xfrm>
          <a:off x="3797300" y="106794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133985</xdr:rowOff>
    </xdr:from>
    <xdr:to>
      <xdr:col>15</xdr:col>
      <xdr:colOff>101600</xdr:colOff>
      <xdr:row>62</xdr:row>
      <xdr:rowOff>64135</xdr:rowOff>
    </xdr:to>
    <xdr:sp macro="" textlink="">
      <xdr:nvSpPr>
        <xdr:cNvPr id="191" name="楕円 190">
          <a:extLst>
            <a:ext uri="{FF2B5EF4-FFF2-40B4-BE49-F238E27FC236}">
              <a16:creationId xmlns:a16="http://schemas.microsoft.com/office/drawing/2014/main" id="{0574D772-EA31-477D-B161-9D582B90B72B}"/>
            </a:ext>
          </a:extLst>
        </xdr:cNvPr>
        <xdr:cNvSpPr/>
      </xdr:nvSpPr>
      <xdr:spPr>
        <a:xfrm>
          <a:off x="2857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13335</xdr:rowOff>
    </xdr:from>
    <xdr:to>
      <xdr:col>19</xdr:col>
      <xdr:colOff>177800</xdr:colOff>
      <xdr:row>62</xdr:row>
      <xdr:rowOff>49530</xdr:rowOff>
    </xdr:to>
    <xdr:cxnSp macro="">
      <xdr:nvCxnSpPr>
        <xdr:cNvPr id="192" name="直線コネクタ 191">
          <a:extLst>
            <a:ext uri="{FF2B5EF4-FFF2-40B4-BE49-F238E27FC236}">
              <a16:creationId xmlns:a16="http://schemas.microsoft.com/office/drawing/2014/main" id="{6DA9E5BC-8AA3-435E-A412-AA54853FAC91}"/>
            </a:ext>
          </a:extLst>
        </xdr:cNvPr>
        <xdr:cNvCxnSpPr/>
      </xdr:nvCxnSpPr>
      <xdr:spPr>
        <a:xfrm>
          <a:off x="2908300" y="106432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158750</xdr:rowOff>
    </xdr:from>
    <xdr:to>
      <xdr:col>10</xdr:col>
      <xdr:colOff>165100</xdr:colOff>
      <xdr:row>62</xdr:row>
      <xdr:rowOff>88900</xdr:rowOff>
    </xdr:to>
    <xdr:sp macro="" textlink="">
      <xdr:nvSpPr>
        <xdr:cNvPr id="193" name="楕円 192">
          <a:extLst>
            <a:ext uri="{FF2B5EF4-FFF2-40B4-BE49-F238E27FC236}">
              <a16:creationId xmlns:a16="http://schemas.microsoft.com/office/drawing/2014/main" id="{B042E885-03F7-48B8-80BA-89F270D5C575}"/>
            </a:ext>
          </a:extLst>
        </xdr:cNvPr>
        <xdr:cNvSpPr/>
      </xdr:nvSpPr>
      <xdr:spPr>
        <a:xfrm>
          <a:off x="1968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13335</xdr:rowOff>
    </xdr:from>
    <xdr:to>
      <xdr:col>15</xdr:col>
      <xdr:colOff>50800</xdr:colOff>
      <xdr:row>62</xdr:row>
      <xdr:rowOff>38100</xdr:rowOff>
    </xdr:to>
    <xdr:cxnSp macro="">
      <xdr:nvCxnSpPr>
        <xdr:cNvPr id="194" name="直線コネクタ 193">
          <a:extLst>
            <a:ext uri="{FF2B5EF4-FFF2-40B4-BE49-F238E27FC236}">
              <a16:creationId xmlns:a16="http://schemas.microsoft.com/office/drawing/2014/main" id="{B5C830B3-EE76-43BE-AB6A-462BB47367AB}"/>
            </a:ext>
          </a:extLst>
        </xdr:cNvPr>
        <xdr:cNvCxnSpPr/>
      </xdr:nvCxnSpPr>
      <xdr:spPr>
        <a:xfrm flipV="1">
          <a:off x="2019300" y="106432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2540</xdr:rowOff>
    </xdr:from>
    <xdr:to>
      <xdr:col>6</xdr:col>
      <xdr:colOff>38100</xdr:colOff>
      <xdr:row>62</xdr:row>
      <xdr:rowOff>104140</xdr:rowOff>
    </xdr:to>
    <xdr:sp macro="" textlink="">
      <xdr:nvSpPr>
        <xdr:cNvPr id="195" name="楕円 194">
          <a:extLst>
            <a:ext uri="{FF2B5EF4-FFF2-40B4-BE49-F238E27FC236}">
              <a16:creationId xmlns:a16="http://schemas.microsoft.com/office/drawing/2014/main" id="{3133107E-32F5-40C8-81BE-126707C75D19}"/>
            </a:ext>
          </a:extLst>
        </xdr:cNvPr>
        <xdr:cNvSpPr/>
      </xdr:nvSpPr>
      <xdr:spPr>
        <a:xfrm>
          <a:off x="1079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38100</xdr:rowOff>
    </xdr:from>
    <xdr:to>
      <xdr:col>10</xdr:col>
      <xdr:colOff>114300</xdr:colOff>
      <xdr:row>62</xdr:row>
      <xdr:rowOff>53340</xdr:rowOff>
    </xdr:to>
    <xdr:cxnSp macro="">
      <xdr:nvCxnSpPr>
        <xdr:cNvPr id="196" name="直線コネクタ 195">
          <a:extLst>
            <a:ext uri="{FF2B5EF4-FFF2-40B4-BE49-F238E27FC236}">
              <a16:creationId xmlns:a16="http://schemas.microsoft.com/office/drawing/2014/main" id="{019E90DF-8A9F-4809-8221-E837713B76AC}"/>
            </a:ext>
          </a:extLst>
        </xdr:cNvPr>
        <xdr:cNvCxnSpPr/>
      </xdr:nvCxnSpPr>
      <xdr:spPr>
        <a:xfrm flipV="1">
          <a:off x="1130300" y="10668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97" name="n_1aveValue【体育館・プール】&#10;有形固定資産減価償却率">
          <a:extLst>
            <a:ext uri="{FF2B5EF4-FFF2-40B4-BE49-F238E27FC236}">
              <a16:creationId xmlns:a16="http://schemas.microsoft.com/office/drawing/2014/main" id="{D75882D2-A55E-496D-B6A6-9706D8FA8E0A}"/>
            </a:ext>
          </a:extLst>
        </xdr:cNvPr>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162577</xdr:rowOff>
    </xdr:from>
    <xdr:ext cx="405111" cy="259045"/>
    <xdr:sp macro="" textlink="">
      <xdr:nvSpPr>
        <xdr:cNvPr id="198" name="n_2aveValue【体育館・プール】&#10;有形固定資産減価償却率">
          <a:extLst>
            <a:ext uri="{FF2B5EF4-FFF2-40B4-BE49-F238E27FC236}">
              <a16:creationId xmlns:a16="http://schemas.microsoft.com/office/drawing/2014/main" id="{1994A8D1-2AB6-49DD-93A0-66BC397DE5F8}"/>
            </a:ext>
          </a:extLst>
        </xdr:cNvPr>
        <xdr:cNvSpPr txBox="1"/>
      </xdr:nvSpPr>
      <xdr:spPr>
        <a:xfrm>
          <a:off x="2705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128287</xdr:rowOff>
    </xdr:from>
    <xdr:ext cx="405111" cy="259045"/>
    <xdr:sp macro="" textlink="">
      <xdr:nvSpPr>
        <xdr:cNvPr id="199" name="n_3aveValue【体育館・プール】&#10;有形固定資産減価償却率">
          <a:extLst>
            <a:ext uri="{FF2B5EF4-FFF2-40B4-BE49-F238E27FC236}">
              <a16:creationId xmlns:a16="http://schemas.microsoft.com/office/drawing/2014/main" id="{37BF4722-9F6F-42A5-9918-616E5E5C28D1}"/>
            </a:ext>
          </a:extLst>
        </xdr:cNvPr>
        <xdr:cNvSpPr txBox="1"/>
      </xdr:nvSpPr>
      <xdr:spPr>
        <a:xfrm>
          <a:off x="1816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103522</xdr:rowOff>
    </xdr:from>
    <xdr:ext cx="405111" cy="259045"/>
    <xdr:sp macro="" textlink="">
      <xdr:nvSpPr>
        <xdr:cNvPr id="200" name="n_4aveValue【体育館・プール】&#10;有形固定資産減価償却率">
          <a:extLst>
            <a:ext uri="{FF2B5EF4-FFF2-40B4-BE49-F238E27FC236}">
              <a16:creationId xmlns:a16="http://schemas.microsoft.com/office/drawing/2014/main" id="{E9275637-FC4A-49AE-9AE4-5375C44A4E9D}"/>
            </a:ext>
          </a:extLst>
        </xdr:cNvPr>
        <xdr:cNvSpPr txBox="1"/>
      </xdr:nvSpPr>
      <xdr:spPr>
        <a:xfrm>
          <a:off x="927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91457</xdr:rowOff>
    </xdr:from>
    <xdr:ext cx="405111" cy="259045"/>
    <xdr:sp macro="" textlink="">
      <xdr:nvSpPr>
        <xdr:cNvPr id="201" name="n_1mainValue【体育館・プール】&#10;有形固定資産減価償却率">
          <a:extLst>
            <a:ext uri="{FF2B5EF4-FFF2-40B4-BE49-F238E27FC236}">
              <a16:creationId xmlns:a16="http://schemas.microsoft.com/office/drawing/2014/main" id="{75408903-F9D1-493A-B663-43DF3376C155}"/>
            </a:ext>
          </a:extLst>
        </xdr:cNvPr>
        <xdr:cNvSpPr txBox="1"/>
      </xdr:nvSpPr>
      <xdr:spPr>
        <a:xfrm>
          <a:off x="35820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55262</xdr:rowOff>
    </xdr:from>
    <xdr:ext cx="405111" cy="259045"/>
    <xdr:sp macro="" textlink="">
      <xdr:nvSpPr>
        <xdr:cNvPr id="202" name="n_2mainValue【体育館・プール】&#10;有形固定資産減価償却率">
          <a:extLst>
            <a:ext uri="{FF2B5EF4-FFF2-40B4-BE49-F238E27FC236}">
              <a16:creationId xmlns:a16="http://schemas.microsoft.com/office/drawing/2014/main" id="{9AE7D5E7-5356-46F7-AD4B-EF5D4A129DE9}"/>
            </a:ext>
          </a:extLst>
        </xdr:cNvPr>
        <xdr:cNvSpPr txBox="1"/>
      </xdr:nvSpPr>
      <xdr:spPr>
        <a:xfrm>
          <a:off x="2705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80027</xdr:rowOff>
    </xdr:from>
    <xdr:ext cx="405111" cy="259045"/>
    <xdr:sp macro="" textlink="">
      <xdr:nvSpPr>
        <xdr:cNvPr id="203" name="n_3mainValue【体育館・プール】&#10;有形固定資産減価償却率">
          <a:extLst>
            <a:ext uri="{FF2B5EF4-FFF2-40B4-BE49-F238E27FC236}">
              <a16:creationId xmlns:a16="http://schemas.microsoft.com/office/drawing/2014/main" id="{071D4BFF-514B-4D86-970B-6C52B38E5018}"/>
            </a:ext>
          </a:extLst>
        </xdr:cNvPr>
        <xdr:cNvSpPr txBox="1"/>
      </xdr:nvSpPr>
      <xdr:spPr>
        <a:xfrm>
          <a:off x="1816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95267</xdr:rowOff>
    </xdr:from>
    <xdr:ext cx="405111" cy="259045"/>
    <xdr:sp macro="" textlink="">
      <xdr:nvSpPr>
        <xdr:cNvPr id="204" name="n_4mainValue【体育館・プール】&#10;有形固定資産減価償却率">
          <a:extLst>
            <a:ext uri="{FF2B5EF4-FFF2-40B4-BE49-F238E27FC236}">
              <a16:creationId xmlns:a16="http://schemas.microsoft.com/office/drawing/2014/main" id="{A7B4F6F3-3203-4F7F-95AB-64225646742C}"/>
            </a:ext>
          </a:extLst>
        </xdr:cNvPr>
        <xdr:cNvSpPr txBox="1"/>
      </xdr:nvSpPr>
      <xdr:spPr>
        <a:xfrm>
          <a:off x="927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7CE86E66-356C-45F8-9DBB-3C1E39E2497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A8FED488-CEF3-41D3-BB12-453AC1D68E5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5329D4CA-DE0C-4192-8F11-A46FD54F2BD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0CC976D-375B-456F-9488-3DD43DD9A8F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437CB95-BFED-494F-8A98-B5BB20A7D7B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A0DD7439-93F8-4654-9E5C-0BF9635BE93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655FAF49-B7F6-4865-ABF4-246EE946D05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8CCBF474-90B2-4F4F-A74A-B016D973A6F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81ED0F77-6B96-4DC3-8C73-EEA99A56206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8B8A088E-2E09-48BA-A7C8-86DB387FA2E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7E1BF7B2-2210-4A14-A389-51B4EDDAAEB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C111EEDA-9FCC-4C4A-982A-C331B20D127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F27B04F5-F872-4FC6-8C17-741862B1DA0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BEE127F2-97D2-436A-9699-1DD7A999EF9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8CADCD59-91A4-4781-92B0-3DD3F026D1C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89E73940-A840-4E2F-B4AF-709EA22C1A6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EA1B3415-48B3-44F3-896B-C55B7D769F3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CC590D34-3F33-4D43-B5F5-1B0E7C7BD1F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20FBA22-037D-4C3B-B69A-A60FF6877BD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E21558B5-9DE2-4B63-BAEE-3368547E48C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92740C44-8DB0-4196-A3EE-2750E047157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557913AA-35EB-4534-A6E3-581BA13C3DE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C44D9E1D-D9ED-413C-8CE0-E11897DBBFF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149860</xdr:rowOff>
    </xdr:from>
    <xdr:to>
      <xdr:col>54</xdr:col>
      <xdr:colOff>189865</xdr:colOff>
      <xdr:row>64</xdr:row>
      <xdr:rowOff>54610</xdr:rowOff>
    </xdr:to>
    <xdr:cxnSp macro="">
      <xdr:nvCxnSpPr>
        <xdr:cNvPr id="228" name="直線コネクタ 227">
          <a:extLst>
            <a:ext uri="{FF2B5EF4-FFF2-40B4-BE49-F238E27FC236}">
              <a16:creationId xmlns:a16="http://schemas.microsoft.com/office/drawing/2014/main" id="{3CE228D6-151F-40B3-8E24-EB3382E49ED9}"/>
            </a:ext>
          </a:extLst>
        </xdr:cNvPr>
        <xdr:cNvCxnSpPr/>
      </xdr:nvCxnSpPr>
      <xdr:spPr>
        <a:xfrm flipV="1">
          <a:off x="10476865" y="95796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9" name="【体育館・プール】&#10;一人当たり面積最小値テキスト">
          <a:extLst>
            <a:ext uri="{FF2B5EF4-FFF2-40B4-BE49-F238E27FC236}">
              <a16:creationId xmlns:a16="http://schemas.microsoft.com/office/drawing/2014/main" id="{534B383B-C5A8-4473-9A63-E8605B7B5BFC}"/>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a:extLst>
            <a:ext uri="{FF2B5EF4-FFF2-40B4-BE49-F238E27FC236}">
              <a16:creationId xmlns:a16="http://schemas.microsoft.com/office/drawing/2014/main" id="{E1B87874-C199-4B83-A3A7-58E952D26036}"/>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96537</xdr:rowOff>
    </xdr:from>
    <xdr:ext cx="469744" cy="259045"/>
    <xdr:sp macro="" textlink="">
      <xdr:nvSpPr>
        <xdr:cNvPr id="231" name="【体育館・プール】&#10;一人当たり面積最大値テキスト">
          <a:extLst>
            <a:ext uri="{FF2B5EF4-FFF2-40B4-BE49-F238E27FC236}">
              <a16:creationId xmlns:a16="http://schemas.microsoft.com/office/drawing/2014/main" id="{559DFB01-7C5F-41B1-924B-9363A28CBB1B}"/>
            </a:ext>
          </a:extLst>
        </xdr:cNvPr>
        <xdr:cNvSpPr txBox="1"/>
      </xdr:nvSpPr>
      <xdr:spPr>
        <a:xfrm>
          <a:off x="10515600" y="935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149860</xdr:rowOff>
    </xdr:from>
    <xdr:to>
      <xdr:col>55</xdr:col>
      <xdr:colOff>88900</xdr:colOff>
      <xdr:row>55</xdr:row>
      <xdr:rowOff>149860</xdr:rowOff>
    </xdr:to>
    <xdr:cxnSp macro="">
      <xdr:nvCxnSpPr>
        <xdr:cNvPr id="232" name="直線コネクタ 231">
          <a:extLst>
            <a:ext uri="{FF2B5EF4-FFF2-40B4-BE49-F238E27FC236}">
              <a16:creationId xmlns:a16="http://schemas.microsoft.com/office/drawing/2014/main" id="{DE946CCE-E530-4821-9A24-FBB88B3FC5F5}"/>
            </a:ext>
          </a:extLst>
        </xdr:cNvPr>
        <xdr:cNvCxnSpPr/>
      </xdr:nvCxnSpPr>
      <xdr:spPr>
        <a:xfrm>
          <a:off x="10388600" y="957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24147</xdr:rowOff>
    </xdr:from>
    <xdr:ext cx="469744" cy="259045"/>
    <xdr:sp macro="" textlink="">
      <xdr:nvSpPr>
        <xdr:cNvPr id="233" name="【体育館・プール】&#10;一人当たり面積平均値テキスト">
          <a:extLst>
            <a:ext uri="{FF2B5EF4-FFF2-40B4-BE49-F238E27FC236}">
              <a16:creationId xmlns:a16="http://schemas.microsoft.com/office/drawing/2014/main" id="{695D98AB-87B7-4D8E-A508-FF0DC95CE580}"/>
            </a:ext>
          </a:extLst>
        </xdr:cNvPr>
        <xdr:cNvSpPr txBox="1"/>
      </xdr:nvSpPr>
      <xdr:spPr>
        <a:xfrm>
          <a:off x="10515600" y="10482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xdr:rowOff>
    </xdr:from>
    <xdr:to>
      <xdr:col>55</xdr:col>
      <xdr:colOff>50800</xdr:colOff>
      <xdr:row>62</xdr:row>
      <xdr:rowOff>102870</xdr:rowOff>
    </xdr:to>
    <xdr:sp macro="" textlink="">
      <xdr:nvSpPr>
        <xdr:cNvPr id="234" name="フローチャート: 判断 233">
          <a:extLst>
            <a:ext uri="{FF2B5EF4-FFF2-40B4-BE49-F238E27FC236}">
              <a16:creationId xmlns:a16="http://schemas.microsoft.com/office/drawing/2014/main" id="{025A3CA7-8CAF-403E-B71B-05BF559BD2A6}"/>
            </a:ext>
          </a:extLst>
        </xdr:cNvPr>
        <xdr:cNvSpPr/>
      </xdr:nvSpPr>
      <xdr:spPr>
        <a:xfrm>
          <a:off x="104267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15240</xdr:rowOff>
    </xdr:from>
    <xdr:to>
      <xdr:col>50</xdr:col>
      <xdr:colOff>165100</xdr:colOff>
      <xdr:row>62</xdr:row>
      <xdr:rowOff>116840</xdr:rowOff>
    </xdr:to>
    <xdr:sp macro="" textlink="">
      <xdr:nvSpPr>
        <xdr:cNvPr id="235" name="フローチャート: 判断 234">
          <a:extLst>
            <a:ext uri="{FF2B5EF4-FFF2-40B4-BE49-F238E27FC236}">
              <a16:creationId xmlns:a16="http://schemas.microsoft.com/office/drawing/2014/main" id="{8B932BBA-EA61-446D-B103-D25BA8893B6C}"/>
            </a:ext>
          </a:extLst>
        </xdr:cNvPr>
        <xdr:cNvSpPr/>
      </xdr:nvSpPr>
      <xdr:spPr>
        <a:xfrm>
          <a:off x="9588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49530</xdr:rowOff>
    </xdr:from>
    <xdr:to>
      <xdr:col>46</xdr:col>
      <xdr:colOff>38100</xdr:colOff>
      <xdr:row>62</xdr:row>
      <xdr:rowOff>151130</xdr:rowOff>
    </xdr:to>
    <xdr:sp macro="" textlink="">
      <xdr:nvSpPr>
        <xdr:cNvPr id="236" name="フローチャート: 判断 235">
          <a:extLst>
            <a:ext uri="{FF2B5EF4-FFF2-40B4-BE49-F238E27FC236}">
              <a16:creationId xmlns:a16="http://schemas.microsoft.com/office/drawing/2014/main" id="{4DDEE24D-2DCA-4839-AFC7-F448AD44A89F}"/>
            </a:ext>
          </a:extLst>
        </xdr:cNvPr>
        <xdr:cNvSpPr/>
      </xdr:nvSpPr>
      <xdr:spPr>
        <a:xfrm>
          <a:off x="8699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38100</xdr:rowOff>
    </xdr:from>
    <xdr:to>
      <xdr:col>41</xdr:col>
      <xdr:colOff>101600</xdr:colOff>
      <xdr:row>62</xdr:row>
      <xdr:rowOff>139700</xdr:rowOff>
    </xdr:to>
    <xdr:sp macro="" textlink="">
      <xdr:nvSpPr>
        <xdr:cNvPr id="237" name="フローチャート: 判断 236">
          <a:extLst>
            <a:ext uri="{FF2B5EF4-FFF2-40B4-BE49-F238E27FC236}">
              <a16:creationId xmlns:a16="http://schemas.microsoft.com/office/drawing/2014/main" id="{96C1E0E9-A92F-49D3-B3F5-D0ACA1EF4FD8}"/>
            </a:ext>
          </a:extLst>
        </xdr:cNvPr>
        <xdr:cNvSpPr/>
      </xdr:nvSpPr>
      <xdr:spPr>
        <a:xfrm>
          <a:off x="7810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8" name="フローチャート: 判断 237">
          <a:extLst>
            <a:ext uri="{FF2B5EF4-FFF2-40B4-BE49-F238E27FC236}">
              <a16:creationId xmlns:a16="http://schemas.microsoft.com/office/drawing/2014/main" id="{14D0D32A-40F1-48B3-AAFF-84E7EA12DE05}"/>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CC2A82B-496B-4F90-B4DC-E54E0C5E2B2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220CE4D-8A08-45F9-ACB3-DB0A81B3B57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537EEB2-316E-4859-A7BC-636F4FF94A5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6926EA9-ABF5-4F1D-A97C-4EEC660DB4F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FA96ABE-1828-4D32-946D-AC5B8185D0F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127000</xdr:rowOff>
    </xdr:from>
    <xdr:to>
      <xdr:col>55</xdr:col>
      <xdr:colOff>50800</xdr:colOff>
      <xdr:row>63</xdr:row>
      <xdr:rowOff>57150</xdr:rowOff>
    </xdr:to>
    <xdr:sp macro="" textlink="">
      <xdr:nvSpPr>
        <xdr:cNvPr id="244" name="楕円 243">
          <a:extLst>
            <a:ext uri="{FF2B5EF4-FFF2-40B4-BE49-F238E27FC236}">
              <a16:creationId xmlns:a16="http://schemas.microsoft.com/office/drawing/2014/main" id="{B9F97CB9-2139-4199-BD4C-2FF051461456}"/>
            </a:ext>
          </a:extLst>
        </xdr:cNvPr>
        <xdr:cNvSpPr/>
      </xdr:nvSpPr>
      <xdr:spPr>
        <a:xfrm>
          <a:off x="104267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105427</xdr:rowOff>
    </xdr:from>
    <xdr:ext cx="469744" cy="259045"/>
    <xdr:sp macro="" textlink="">
      <xdr:nvSpPr>
        <xdr:cNvPr id="245" name="【体育館・プール】&#10;一人当たり面積該当値テキスト">
          <a:extLst>
            <a:ext uri="{FF2B5EF4-FFF2-40B4-BE49-F238E27FC236}">
              <a16:creationId xmlns:a16="http://schemas.microsoft.com/office/drawing/2014/main" id="{37A62C8E-45B7-424A-9301-2106E3459A69}"/>
            </a:ext>
          </a:extLst>
        </xdr:cNvPr>
        <xdr:cNvSpPr txBox="1"/>
      </xdr:nvSpPr>
      <xdr:spPr>
        <a:xfrm>
          <a:off x="10515600" y="1073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130810</xdr:rowOff>
    </xdr:from>
    <xdr:to>
      <xdr:col>50</xdr:col>
      <xdr:colOff>165100</xdr:colOff>
      <xdr:row>63</xdr:row>
      <xdr:rowOff>60960</xdr:rowOff>
    </xdr:to>
    <xdr:sp macro="" textlink="">
      <xdr:nvSpPr>
        <xdr:cNvPr id="246" name="楕円 245">
          <a:extLst>
            <a:ext uri="{FF2B5EF4-FFF2-40B4-BE49-F238E27FC236}">
              <a16:creationId xmlns:a16="http://schemas.microsoft.com/office/drawing/2014/main" id="{3AB65C84-83A4-4E2E-9B9D-A915B9235228}"/>
            </a:ext>
          </a:extLst>
        </xdr:cNvPr>
        <xdr:cNvSpPr/>
      </xdr:nvSpPr>
      <xdr:spPr>
        <a:xfrm>
          <a:off x="9588500" y="107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6350</xdr:rowOff>
    </xdr:from>
    <xdr:to>
      <xdr:col>55</xdr:col>
      <xdr:colOff>0</xdr:colOff>
      <xdr:row>63</xdr:row>
      <xdr:rowOff>10160</xdr:rowOff>
    </xdr:to>
    <xdr:cxnSp macro="">
      <xdr:nvCxnSpPr>
        <xdr:cNvPr id="247" name="直線コネクタ 246">
          <a:extLst>
            <a:ext uri="{FF2B5EF4-FFF2-40B4-BE49-F238E27FC236}">
              <a16:creationId xmlns:a16="http://schemas.microsoft.com/office/drawing/2014/main" id="{11067CB2-B7BB-4425-B568-93023340CABC}"/>
            </a:ext>
          </a:extLst>
        </xdr:cNvPr>
        <xdr:cNvCxnSpPr/>
      </xdr:nvCxnSpPr>
      <xdr:spPr>
        <a:xfrm flipV="1">
          <a:off x="9639300" y="108077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134620</xdr:rowOff>
    </xdr:from>
    <xdr:to>
      <xdr:col>46</xdr:col>
      <xdr:colOff>38100</xdr:colOff>
      <xdr:row>63</xdr:row>
      <xdr:rowOff>64770</xdr:rowOff>
    </xdr:to>
    <xdr:sp macro="" textlink="">
      <xdr:nvSpPr>
        <xdr:cNvPr id="248" name="楕円 247">
          <a:extLst>
            <a:ext uri="{FF2B5EF4-FFF2-40B4-BE49-F238E27FC236}">
              <a16:creationId xmlns:a16="http://schemas.microsoft.com/office/drawing/2014/main" id="{A5F3C201-DACA-40E7-B5B7-10498AA0F347}"/>
            </a:ext>
          </a:extLst>
        </xdr:cNvPr>
        <xdr:cNvSpPr/>
      </xdr:nvSpPr>
      <xdr:spPr>
        <a:xfrm>
          <a:off x="8699500" y="1076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10160</xdr:rowOff>
    </xdr:from>
    <xdr:to>
      <xdr:col>50</xdr:col>
      <xdr:colOff>114300</xdr:colOff>
      <xdr:row>63</xdr:row>
      <xdr:rowOff>13970</xdr:rowOff>
    </xdr:to>
    <xdr:cxnSp macro="">
      <xdr:nvCxnSpPr>
        <xdr:cNvPr id="249" name="直線コネクタ 248">
          <a:extLst>
            <a:ext uri="{FF2B5EF4-FFF2-40B4-BE49-F238E27FC236}">
              <a16:creationId xmlns:a16="http://schemas.microsoft.com/office/drawing/2014/main" id="{96C36116-B9E7-48AB-BD85-E580310A97CE}"/>
            </a:ext>
          </a:extLst>
        </xdr:cNvPr>
        <xdr:cNvCxnSpPr/>
      </xdr:nvCxnSpPr>
      <xdr:spPr>
        <a:xfrm flipV="1">
          <a:off x="8750300" y="10811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163830</xdr:rowOff>
    </xdr:from>
    <xdr:to>
      <xdr:col>41</xdr:col>
      <xdr:colOff>101600</xdr:colOff>
      <xdr:row>63</xdr:row>
      <xdr:rowOff>93980</xdr:rowOff>
    </xdr:to>
    <xdr:sp macro="" textlink="">
      <xdr:nvSpPr>
        <xdr:cNvPr id="250" name="楕円 249">
          <a:extLst>
            <a:ext uri="{FF2B5EF4-FFF2-40B4-BE49-F238E27FC236}">
              <a16:creationId xmlns:a16="http://schemas.microsoft.com/office/drawing/2014/main" id="{49687AEF-AD53-4D0A-B35C-42CB96460FED}"/>
            </a:ext>
          </a:extLst>
        </xdr:cNvPr>
        <xdr:cNvSpPr/>
      </xdr:nvSpPr>
      <xdr:spPr>
        <a:xfrm>
          <a:off x="7810500" y="10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13970</xdr:rowOff>
    </xdr:from>
    <xdr:to>
      <xdr:col>45</xdr:col>
      <xdr:colOff>177800</xdr:colOff>
      <xdr:row>63</xdr:row>
      <xdr:rowOff>43180</xdr:rowOff>
    </xdr:to>
    <xdr:cxnSp macro="">
      <xdr:nvCxnSpPr>
        <xdr:cNvPr id="251" name="直線コネクタ 250">
          <a:extLst>
            <a:ext uri="{FF2B5EF4-FFF2-40B4-BE49-F238E27FC236}">
              <a16:creationId xmlns:a16="http://schemas.microsoft.com/office/drawing/2014/main" id="{40CF1EF7-FDC3-4CEC-A9F6-E501A71D95F3}"/>
            </a:ext>
          </a:extLst>
        </xdr:cNvPr>
        <xdr:cNvCxnSpPr/>
      </xdr:nvCxnSpPr>
      <xdr:spPr>
        <a:xfrm flipV="1">
          <a:off x="7861300" y="1081532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167640</xdr:rowOff>
    </xdr:from>
    <xdr:to>
      <xdr:col>36</xdr:col>
      <xdr:colOff>165100</xdr:colOff>
      <xdr:row>63</xdr:row>
      <xdr:rowOff>97790</xdr:rowOff>
    </xdr:to>
    <xdr:sp macro="" textlink="">
      <xdr:nvSpPr>
        <xdr:cNvPr id="252" name="楕円 251">
          <a:extLst>
            <a:ext uri="{FF2B5EF4-FFF2-40B4-BE49-F238E27FC236}">
              <a16:creationId xmlns:a16="http://schemas.microsoft.com/office/drawing/2014/main" id="{48FFB0E0-2ECB-4B6A-8A23-647E7B79D9C9}"/>
            </a:ext>
          </a:extLst>
        </xdr:cNvPr>
        <xdr:cNvSpPr/>
      </xdr:nvSpPr>
      <xdr:spPr>
        <a:xfrm>
          <a:off x="6921500" y="107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43180</xdr:rowOff>
    </xdr:from>
    <xdr:to>
      <xdr:col>41</xdr:col>
      <xdr:colOff>50800</xdr:colOff>
      <xdr:row>63</xdr:row>
      <xdr:rowOff>46990</xdr:rowOff>
    </xdr:to>
    <xdr:cxnSp macro="">
      <xdr:nvCxnSpPr>
        <xdr:cNvPr id="253" name="直線コネクタ 252">
          <a:extLst>
            <a:ext uri="{FF2B5EF4-FFF2-40B4-BE49-F238E27FC236}">
              <a16:creationId xmlns:a16="http://schemas.microsoft.com/office/drawing/2014/main" id="{5C43195A-C83B-4F18-8E44-EB00BBF76C8B}"/>
            </a:ext>
          </a:extLst>
        </xdr:cNvPr>
        <xdr:cNvCxnSpPr/>
      </xdr:nvCxnSpPr>
      <xdr:spPr>
        <a:xfrm flipV="1">
          <a:off x="6972300" y="108445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133367</xdr:rowOff>
    </xdr:from>
    <xdr:ext cx="469744" cy="259045"/>
    <xdr:sp macro="" textlink="">
      <xdr:nvSpPr>
        <xdr:cNvPr id="254" name="n_1aveValue【体育館・プール】&#10;一人当たり面積">
          <a:extLst>
            <a:ext uri="{FF2B5EF4-FFF2-40B4-BE49-F238E27FC236}">
              <a16:creationId xmlns:a16="http://schemas.microsoft.com/office/drawing/2014/main" id="{EE19CE3A-D6A6-4197-9C0E-B74362F5E42C}"/>
            </a:ext>
          </a:extLst>
        </xdr:cNvPr>
        <xdr:cNvSpPr txBox="1"/>
      </xdr:nvSpPr>
      <xdr:spPr>
        <a:xfrm>
          <a:off x="93917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167657</xdr:rowOff>
    </xdr:from>
    <xdr:ext cx="469744" cy="259045"/>
    <xdr:sp macro="" textlink="">
      <xdr:nvSpPr>
        <xdr:cNvPr id="255" name="n_2aveValue【体育館・プール】&#10;一人当たり面積">
          <a:extLst>
            <a:ext uri="{FF2B5EF4-FFF2-40B4-BE49-F238E27FC236}">
              <a16:creationId xmlns:a16="http://schemas.microsoft.com/office/drawing/2014/main" id="{522DC4AE-7519-47DF-BD83-7B72CBDC5D50}"/>
            </a:ext>
          </a:extLst>
        </xdr:cNvPr>
        <xdr:cNvSpPr txBox="1"/>
      </xdr:nvSpPr>
      <xdr:spPr>
        <a:xfrm>
          <a:off x="851542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156227</xdr:rowOff>
    </xdr:from>
    <xdr:ext cx="469744" cy="259045"/>
    <xdr:sp macro="" textlink="">
      <xdr:nvSpPr>
        <xdr:cNvPr id="256" name="n_3aveValue【体育館・プール】&#10;一人当たり面積">
          <a:extLst>
            <a:ext uri="{FF2B5EF4-FFF2-40B4-BE49-F238E27FC236}">
              <a16:creationId xmlns:a16="http://schemas.microsoft.com/office/drawing/2014/main" id="{83B9337F-0979-4712-B238-D0186847D751}"/>
            </a:ext>
          </a:extLst>
        </xdr:cNvPr>
        <xdr:cNvSpPr txBox="1"/>
      </xdr:nvSpPr>
      <xdr:spPr>
        <a:xfrm>
          <a:off x="7626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57" name="n_4aveValue【体育館・プール】&#10;一人当たり面積">
          <a:extLst>
            <a:ext uri="{FF2B5EF4-FFF2-40B4-BE49-F238E27FC236}">
              <a16:creationId xmlns:a16="http://schemas.microsoft.com/office/drawing/2014/main" id="{9FF657F7-43D1-43D8-A34C-EEB7448907E8}"/>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52087</xdr:rowOff>
    </xdr:from>
    <xdr:ext cx="469744" cy="259045"/>
    <xdr:sp macro="" textlink="">
      <xdr:nvSpPr>
        <xdr:cNvPr id="258" name="n_1mainValue【体育館・プール】&#10;一人当たり面積">
          <a:extLst>
            <a:ext uri="{FF2B5EF4-FFF2-40B4-BE49-F238E27FC236}">
              <a16:creationId xmlns:a16="http://schemas.microsoft.com/office/drawing/2014/main" id="{4C964A91-EE45-4821-A581-3A668D5FBA3E}"/>
            </a:ext>
          </a:extLst>
        </xdr:cNvPr>
        <xdr:cNvSpPr txBox="1"/>
      </xdr:nvSpPr>
      <xdr:spPr>
        <a:xfrm>
          <a:off x="9391727" y="1085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55897</xdr:rowOff>
    </xdr:from>
    <xdr:ext cx="469744" cy="259045"/>
    <xdr:sp macro="" textlink="">
      <xdr:nvSpPr>
        <xdr:cNvPr id="259" name="n_2mainValue【体育館・プール】&#10;一人当たり面積">
          <a:extLst>
            <a:ext uri="{FF2B5EF4-FFF2-40B4-BE49-F238E27FC236}">
              <a16:creationId xmlns:a16="http://schemas.microsoft.com/office/drawing/2014/main" id="{D957B817-3C91-4845-AAD9-13EE2FA7F0B2}"/>
            </a:ext>
          </a:extLst>
        </xdr:cNvPr>
        <xdr:cNvSpPr txBox="1"/>
      </xdr:nvSpPr>
      <xdr:spPr>
        <a:xfrm>
          <a:off x="8515427" y="1085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85107</xdr:rowOff>
    </xdr:from>
    <xdr:ext cx="469744" cy="259045"/>
    <xdr:sp macro="" textlink="">
      <xdr:nvSpPr>
        <xdr:cNvPr id="260" name="n_3mainValue【体育館・プール】&#10;一人当たり面積">
          <a:extLst>
            <a:ext uri="{FF2B5EF4-FFF2-40B4-BE49-F238E27FC236}">
              <a16:creationId xmlns:a16="http://schemas.microsoft.com/office/drawing/2014/main" id="{B9948251-2FFC-4370-B771-22CD0525CB62}"/>
            </a:ext>
          </a:extLst>
        </xdr:cNvPr>
        <xdr:cNvSpPr txBox="1"/>
      </xdr:nvSpPr>
      <xdr:spPr>
        <a:xfrm>
          <a:off x="7626427" y="1088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88917</xdr:rowOff>
    </xdr:from>
    <xdr:ext cx="469744" cy="259045"/>
    <xdr:sp macro="" textlink="">
      <xdr:nvSpPr>
        <xdr:cNvPr id="261" name="n_4mainValue【体育館・プール】&#10;一人当たり面積">
          <a:extLst>
            <a:ext uri="{FF2B5EF4-FFF2-40B4-BE49-F238E27FC236}">
              <a16:creationId xmlns:a16="http://schemas.microsoft.com/office/drawing/2014/main" id="{CF3D4F72-6450-4589-9361-25968A5B771A}"/>
            </a:ext>
          </a:extLst>
        </xdr:cNvPr>
        <xdr:cNvSpPr txBox="1"/>
      </xdr:nvSpPr>
      <xdr:spPr>
        <a:xfrm>
          <a:off x="6737427" y="1089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46AD482-5D31-4A88-B465-46337D998AC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07463C8-CE8F-42E6-B752-298619B2729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6A8F8071-4E61-4C6F-A613-8128CF19C58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1629788B-D348-460E-9A2F-BA80E653836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A1D45A41-14FB-499D-BFBA-B97BB0F1DA6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9EA71981-FC68-4868-9B16-731B2311921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9737F167-EF3C-4CC6-A59E-D45F3B38FF2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34C2176-9F71-4630-BEE0-ED8E658E40F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4B89A647-C54E-46DC-80F1-00FFA23B197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54A53D3C-7E75-4199-935B-8B8C82BC523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A1E58D21-C699-4CD0-B3F0-BFCDE1602F5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14797569-AB10-4F46-8399-8A532C193F0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B710112E-E02C-486C-A053-638B15989CB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9639B33D-E982-4B6C-82A0-15C54573ADA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319E0AA6-8C30-45DE-B254-295F1F8AA59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68F6F11B-B60B-42D8-A1D9-278D42B1AED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17285B35-726C-4941-8AB2-CCDE22794A9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EA3B0778-737D-4D0A-8F69-1BFA1F50C2F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F9E02E60-B0E7-437F-AE53-ECADE1611AF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2D9A2248-2190-4F86-A816-59F9E83695D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74B6C9CD-DF6C-47AB-9E36-576C40BC007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13ADB53B-5574-4D1A-B828-07BAD57A84F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4BA351A5-27EF-4B65-AB34-43438A41AC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85086824-19CA-4D5C-A7D1-331199F6FEF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F91ECE2D-2763-4AFB-9719-50D0E4282940}"/>
            </a:ext>
          </a:extLst>
        </xdr:cNvPr>
        <xdr:cNvCxnSpPr/>
      </xdr:nvCxnSpPr>
      <xdr:spPr>
        <a:xfrm flipV="1">
          <a:off x="4634865" y="13369289"/>
          <a:ext cx="0" cy="148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4ED20CE0-308C-4E5C-8A07-DF804773F0B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FFBDA85F-07F4-4C25-AC92-55FE5FAE203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16DD2CF2-2A87-469D-8886-514E50E0B2BB}"/>
            </a:ext>
          </a:extLst>
        </xdr:cNvPr>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90" name="直線コネクタ 289">
          <a:extLst>
            <a:ext uri="{FF2B5EF4-FFF2-40B4-BE49-F238E27FC236}">
              <a16:creationId xmlns:a16="http://schemas.microsoft.com/office/drawing/2014/main" id="{742829EF-F90F-4BC5-AB82-08F38D3BBC1B}"/>
            </a:ext>
          </a:extLst>
        </xdr:cNvPr>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4463</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B389A3A7-5B7A-4F7F-A426-73A795F908CB}"/>
            </a:ext>
          </a:extLst>
        </xdr:cNvPr>
        <xdr:cNvSpPr txBox="1"/>
      </xdr:nvSpPr>
      <xdr:spPr>
        <a:xfrm>
          <a:off x="4673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292" name="フローチャート: 判断 291">
          <a:extLst>
            <a:ext uri="{FF2B5EF4-FFF2-40B4-BE49-F238E27FC236}">
              <a16:creationId xmlns:a16="http://schemas.microsoft.com/office/drawing/2014/main" id="{C66A13B0-0E95-4913-BD41-7DB52122BBA6}"/>
            </a:ext>
          </a:extLst>
        </xdr:cNvPr>
        <xdr:cNvSpPr/>
      </xdr:nvSpPr>
      <xdr:spPr>
        <a:xfrm>
          <a:off x="4584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93" name="フローチャート: 判断 292">
          <a:extLst>
            <a:ext uri="{FF2B5EF4-FFF2-40B4-BE49-F238E27FC236}">
              <a16:creationId xmlns:a16="http://schemas.microsoft.com/office/drawing/2014/main" id="{BA725F09-A69A-4CDB-ADDD-8AC396265D06}"/>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4" name="フローチャート: 判断 293">
          <a:extLst>
            <a:ext uri="{FF2B5EF4-FFF2-40B4-BE49-F238E27FC236}">
              <a16:creationId xmlns:a16="http://schemas.microsoft.com/office/drawing/2014/main" id="{4E54CA9C-440A-4840-B69C-4722D2F97447}"/>
            </a:ext>
          </a:extLst>
        </xdr:cNvPr>
        <xdr:cNvSpPr/>
      </xdr:nvSpPr>
      <xdr:spPr>
        <a:xfrm>
          <a:off x="2857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5" name="フローチャート: 判断 294">
          <a:extLst>
            <a:ext uri="{FF2B5EF4-FFF2-40B4-BE49-F238E27FC236}">
              <a16:creationId xmlns:a16="http://schemas.microsoft.com/office/drawing/2014/main" id="{5713ECB8-978F-435C-8E76-5A4B7229DBB2}"/>
            </a:ext>
          </a:extLst>
        </xdr:cNvPr>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6" name="フローチャート: 判断 295">
          <a:extLst>
            <a:ext uri="{FF2B5EF4-FFF2-40B4-BE49-F238E27FC236}">
              <a16:creationId xmlns:a16="http://schemas.microsoft.com/office/drawing/2014/main" id="{3812517E-76F8-448F-8091-62DF5E0F2BF4}"/>
            </a:ext>
          </a:extLst>
        </xdr:cNvPr>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260EACA-15CE-4CDA-90DF-602AF6B40E0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3306593-1935-4E24-A557-A6EC89BB77C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07492D8-F40F-4022-8406-60E22E4886D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1794019-DCA3-42D8-A941-B4742E64C33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B7EF2AC-BDD0-43AE-831B-A493BA8033E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109220</xdr:rowOff>
    </xdr:from>
    <xdr:to>
      <xdr:col>24</xdr:col>
      <xdr:colOff>114300</xdr:colOff>
      <xdr:row>83</xdr:row>
      <xdr:rowOff>39370</xdr:rowOff>
    </xdr:to>
    <xdr:sp macro="" textlink="">
      <xdr:nvSpPr>
        <xdr:cNvPr id="302" name="楕円 301">
          <a:extLst>
            <a:ext uri="{FF2B5EF4-FFF2-40B4-BE49-F238E27FC236}">
              <a16:creationId xmlns:a16="http://schemas.microsoft.com/office/drawing/2014/main" id="{1BC816CE-2F84-48FF-AB22-1745689CB003}"/>
            </a:ext>
          </a:extLst>
        </xdr:cNvPr>
        <xdr:cNvSpPr/>
      </xdr:nvSpPr>
      <xdr:spPr>
        <a:xfrm>
          <a:off x="45847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87647</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4CB53DD1-19F1-4D55-9D08-5295894F3235}"/>
            </a:ext>
          </a:extLst>
        </xdr:cNvPr>
        <xdr:cNvSpPr txBox="1"/>
      </xdr:nvSpPr>
      <xdr:spPr>
        <a:xfrm>
          <a:off x="4673600"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130175</xdr:rowOff>
    </xdr:from>
    <xdr:to>
      <xdr:col>20</xdr:col>
      <xdr:colOff>38100</xdr:colOff>
      <xdr:row>83</xdr:row>
      <xdr:rowOff>60325</xdr:rowOff>
    </xdr:to>
    <xdr:sp macro="" textlink="">
      <xdr:nvSpPr>
        <xdr:cNvPr id="304" name="楕円 303">
          <a:extLst>
            <a:ext uri="{FF2B5EF4-FFF2-40B4-BE49-F238E27FC236}">
              <a16:creationId xmlns:a16="http://schemas.microsoft.com/office/drawing/2014/main" id="{1DCE73D6-E58F-4410-8F03-8DDED3B121A7}"/>
            </a:ext>
          </a:extLst>
        </xdr:cNvPr>
        <xdr:cNvSpPr/>
      </xdr:nvSpPr>
      <xdr:spPr>
        <a:xfrm>
          <a:off x="3746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160020</xdr:rowOff>
    </xdr:from>
    <xdr:to>
      <xdr:col>24</xdr:col>
      <xdr:colOff>63500</xdr:colOff>
      <xdr:row>83</xdr:row>
      <xdr:rowOff>9525</xdr:rowOff>
    </xdr:to>
    <xdr:cxnSp macro="">
      <xdr:nvCxnSpPr>
        <xdr:cNvPr id="305" name="直線コネクタ 304">
          <a:extLst>
            <a:ext uri="{FF2B5EF4-FFF2-40B4-BE49-F238E27FC236}">
              <a16:creationId xmlns:a16="http://schemas.microsoft.com/office/drawing/2014/main" id="{4E6DD328-C149-48D3-8A60-3A95C80EF460}"/>
            </a:ext>
          </a:extLst>
        </xdr:cNvPr>
        <xdr:cNvCxnSpPr/>
      </xdr:nvCxnSpPr>
      <xdr:spPr>
        <a:xfrm flipV="1">
          <a:off x="3797300" y="142189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101600</xdr:rowOff>
    </xdr:from>
    <xdr:to>
      <xdr:col>15</xdr:col>
      <xdr:colOff>101600</xdr:colOff>
      <xdr:row>83</xdr:row>
      <xdr:rowOff>31750</xdr:rowOff>
    </xdr:to>
    <xdr:sp macro="" textlink="">
      <xdr:nvSpPr>
        <xdr:cNvPr id="306" name="楕円 305">
          <a:extLst>
            <a:ext uri="{FF2B5EF4-FFF2-40B4-BE49-F238E27FC236}">
              <a16:creationId xmlns:a16="http://schemas.microsoft.com/office/drawing/2014/main" id="{D955D800-55D3-45B0-AB09-26DBB94D9B0D}"/>
            </a:ext>
          </a:extLst>
        </xdr:cNvPr>
        <xdr:cNvSpPr/>
      </xdr:nvSpPr>
      <xdr:spPr>
        <a:xfrm>
          <a:off x="2857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152400</xdr:rowOff>
    </xdr:from>
    <xdr:to>
      <xdr:col>19</xdr:col>
      <xdr:colOff>177800</xdr:colOff>
      <xdr:row>83</xdr:row>
      <xdr:rowOff>9525</xdr:rowOff>
    </xdr:to>
    <xdr:cxnSp macro="">
      <xdr:nvCxnSpPr>
        <xdr:cNvPr id="307" name="直線コネクタ 306">
          <a:extLst>
            <a:ext uri="{FF2B5EF4-FFF2-40B4-BE49-F238E27FC236}">
              <a16:creationId xmlns:a16="http://schemas.microsoft.com/office/drawing/2014/main" id="{75146502-D703-48F6-876C-D91F2FC77263}"/>
            </a:ext>
          </a:extLst>
        </xdr:cNvPr>
        <xdr:cNvCxnSpPr/>
      </xdr:nvCxnSpPr>
      <xdr:spPr>
        <a:xfrm>
          <a:off x="2908300" y="142113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73025</xdr:rowOff>
    </xdr:from>
    <xdr:to>
      <xdr:col>10</xdr:col>
      <xdr:colOff>165100</xdr:colOff>
      <xdr:row>83</xdr:row>
      <xdr:rowOff>3175</xdr:rowOff>
    </xdr:to>
    <xdr:sp macro="" textlink="">
      <xdr:nvSpPr>
        <xdr:cNvPr id="308" name="楕円 307">
          <a:extLst>
            <a:ext uri="{FF2B5EF4-FFF2-40B4-BE49-F238E27FC236}">
              <a16:creationId xmlns:a16="http://schemas.microsoft.com/office/drawing/2014/main" id="{AFDE33A6-AEFF-455E-862D-BE9DDC69BDC8}"/>
            </a:ext>
          </a:extLst>
        </xdr:cNvPr>
        <xdr:cNvSpPr/>
      </xdr:nvSpPr>
      <xdr:spPr>
        <a:xfrm>
          <a:off x="1968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123825</xdr:rowOff>
    </xdr:from>
    <xdr:to>
      <xdr:col>15</xdr:col>
      <xdr:colOff>50800</xdr:colOff>
      <xdr:row>82</xdr:row>
      <xdr:rowOff>152400</xdr:rowOff>
    </xdr:to>
    <xdr:cxnSp macro="">
      <xdr:nvCxnSpPr>
        <xdr:cNvPr id="309" name="直線コネクタ 308">
          <a:extLst>
            <a:ext uri="{FF2B5EF4-FFF2-40B4-BE49-F238E27FC236}">
              <a16:creationId xmlns:a16="http://schemas.microsoft.com/office/drawing/2014/main" id="{68C0964E-83D2-4E10-A8BC-A08A2FD25326}"/>
            </a:ext>
          </a:extLst>
        </xdr:cNvPr>
        <xdr:cNvCxnSpPr/>
      </xdr:nvCxnSpPr>
      <xdr:spPr>
        <a:xfrm>
          <a:off x="2019300" y="141827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42545</xdr:rowOff>
    </xdr:from>
    <xdr:to>
      <xdr:col>6</xdr:col>
      <xdr:colOff>38100</xdr:colOff>
      <xdr:row>82</xdr:row>
      <xdr:rowOff>144145</xdr:rowOff>
    </xdr:to>
    <xdr:sp macro="" textlink="">
      <xdr:nvSpPr>
        <xdr:cNvPr id="310" name="楕円 309">
          <a:extLst>
            <a:ext uri="{FF2B5EF4-FFF2-40B4-BE49-F238E27FC236}">
              <a16:creationId xmlns:a16="http://schemas.microsoft.com/office/drawing/2014/main" id="{2E5900B1-5341-477E-9793-5FC530B7AF0B}"/>
            </a:ext>
          </a:extLst>
        </xdr:cNvPr>
        <xdr:cNvSpPr/>
      </xdr:nvSpPr>
      <xdr:spPr>
        <a:xfrm>
          <a:off x="1079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93345</xdr:rowOff>
    </xdr:from>
    <xdr:to>
      <xdr:col>10</xdr:col>
      <xdr:colOff>114300</xdr:colOff>
      <xdr:row>82</xdr:row>
      <xdr:rowOff>123825</xdr:rowOff>
    </xdr:to>
    <xdr:cxnSp macro="">
      <xdr:nvCxnSpPr>
        <xdr:cNvPr id="311" name="直線コネクタ 310">
          <a:extLst>
            <a:ext uri="{FF2B5EF4-FFF2-40B4-BE49-F238E27FC236}">
              <a16:creationId xmlns:a16="http://schemas.microsoft.com/office/drawing/2014/main" id="{9466E0E6-03ED-4648-BDF7-4016B2C9C8E3}"/>
            </a:ext>
          </a:extLst>
        </xdr:cNvPr>
        <xdr:cNvCxnSpPr/>
      </xdr:nvCxnSpPr>
      <xdr:spPr>
        <a:xfrm>
          <a:off x="1130300" y="141522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73041</xdr:rowOff>
    </xdr:from>
    <xdr:ext cx="405111" cy="259045"/>
    <xdr:sp macro="" textlink="">
      <xdr:nvSpPr>
        <xdr:cNvPr id="312" name="n_1aveValue【福祉施設】&#10;有形固定資産減価償却率">
          <a:extLst>
            <a:ext uri="{FF2B5EF4-FFF2-40B4-BE49-F238E27FC236}">
              <a16:creationId xmlns:a16="http://schemas.microsoft.com/office/drawing/2014/main" id="{EE3DE9D4-5E18-4F41-819A-9C4BBB825FD8}"/>
            </a:ext>
          </a:extLst>
        </xdr:cNvPr>
        <xdr:cNvSpPr txBox="1"/>
      </xdr:nvSpPr>
      <xdr:spPr>
        <a:xfrm>
          <a:off x="3582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313" name="n_2aveValue【福祉施設】&#10;有形固定資産減価償却率">
          <a:extLst>
            <a:ext uri="{FF2B5EF4-FFF2-40B4-BE49-F238E27FC236}">
              <a16:creationId xmlns:a16="http://schemas.microsoft.com/office/drawing/2014/main" id="{7A12E265-0A85-409A-86D0-941150EB2A49}"/>
            </a:ext>
          </a:extLst>
        </xdr:cNvPr>
        <xdr:cNvSpPr txBox="1"/>
      </xdr:nvSpPr>
      <xdr:spPr>
        <a:xfrm>
          <a:off x="2705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14" name="n_3aveValue【福祉施設】&#10;有形固定資産減価償却率">
          <a:extLst>
            <a:ext uri="{FF2B5EF4-FFF2-40B4-BE49-F238E27FC236}">
              <a16:creationId xmlns:a16="http://schemas.microsoft.com/office/drawing/2014/main" id="{135EB440-89F6-442C-974C-D07290D147DC}"/>
            </a:ext>
          </a:extLst>
        </xdr:cNvPr>
        <xdr:cNvSpPr txBox="1"/>
      </xdr:nvSpPr>
      <xdr:spPr>
        <a:xfrm>
          <a:off x="1816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315" name="n_4aveValue【福祉施設】&#10;有形固定資産減価償却率">
          <a:extLst>
            <a:ext uri="{FF2B5EF4-FFF2-40B4-BE49-F238E27FC236}">
              <a16:creationId xmlns:a16="http://schemas.microsoft.com/office/drawing/2014/main" id="{C6112F70-D7D7-4C4C-AE74-A84EDB6CDAA3}"/>
            </a:ext>
          </a:extLst>
        </xdr:cNvPr>
        <xdr:cNvSpPr txBox="1"/>
      </xdr:nvSpPr>
      <xdr:spPr>
        <a:xfrm>
          <a:off x="927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51452</xdr:rowOff>
    </xdr:from>
    <xdr:ext cx="405111" cy="259045"/>
    <xdr:sp macro="" textlink="">
      <xdr:nvSpPr>
        <xdr:cNvPr id="316" name="n_1mainValue【福祉施設】&#10;有形固定資産減価償却率">
          <a:extLst>
            <a:ext uri="{FF2B5EF4-FFF2-40B4-BE49-F238E27FC236}">
              <a16:creationId xmlns:a16="http://schemas.microsoft.com/office/drawing/2014/main" id="{03D7F6BA-3B30-4869-8F67-08DE9ECFDFB7}"/>
            </a:ext>
          </a:extLst>
        </xdr:cNvPr>
        <xdr:cNvSpPr txBox="1"/>
      </xdr:nvSpPr>
      <xdr:spPr>
        <a:xfrm>
          <a:off x="35820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317" name="n_2mainValue【福祉施設】&#10;有形固定資産減価償却率">
          <a:extLst>
            <a:ext uri="{FF2B5EF4-FFF2-40B4-BE49-F238E27FC236}">
              <a16:creationId xmlns:a16="http://schemas.microsoft.com/office/drawing/2014/main" id="{B581363C-8407-4B5A-9CDA-A850F47A6670}"/>
            </a:ext>
          </a:extLst>
        </xdr:cNvPr>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318" name="n_3mainValue【福祉施設】&#10;有形固定資産減価償却率">
          <a:extLst>
            <a:ext uri="{FF2B5EF4-FFF2-40B4-BE49-F238E27FC236}">
              <a16:creationId xmlns:a16="http://schemas.microsoft.com/office/drawing/2014/main" id="{4DAD3741-21E3-4342-833D-4A3F97DFB301}"/>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135272</xdr:rowOff>
    </xdr:from>
    <xdr:ext cx="405111" cy="259045"/>
    <xdr:sp macro="" textlink="">
      <xdr:nvSpPr>
        <xdr:cNvPr id="319" name="n_4mainValue【福祉施設】&#10;有形固定資産減価償却率">
          <a:extLst>
            <a:ext uri="{FF2B5EF4-FFF2-40B4-BE49-F238E27FC236}">
              <a16:creationId xmlns:a16="http://schemas.microsoft.com/office/drawing/2014/main" id="{F53856AF-D1E0-4A66-888C-6B4AC97E60A7}"/>
            </a:ext>
          </a:extLst>
        </xdr:cNvPr>
        <xdr:cNvSpPr txBox="1"/>
      </xdr:nvSpPr>
      <xdr:spPr>
        <a:xfrm>
          <a:off x="927744"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F05E43A1-2831-4348-8594-E372422C023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CB63F131-D960-4DE5-84DC-BFCD2A57E8A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428DE0D6-7349-4A6C-A0A4-2E43085A855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CC8F0A12-B492-4397-B879-581EC930091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CD8FEDFA-B5EC-4BDC-A334-C6430ADAF03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90946E83-E156-41EA-9316-1F59577769F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470670E6-5734-49CE-9851-D1C6F6E7BF9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6DA5DEFE-E2E8-4502-8F20-F8E727ABC84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C7DCA650-09D5-4029-8CA6-1E019A4FA33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FE010BF1-AABD-4353-9688-DF52A8A6665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36EFA90C-2FC5-4B2A-AFC1-B0A67636388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E783398E-80B1-440C-9856-EC689CA24BA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82D2E35D-5BCA-4B01-BF13-9B3C1E67A09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A0B6A290-690E-4D35-BE1E-6F12578B09E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DD473191-67F9-49DF-AB4F-1FE030DC776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51C8F5AA-DB66-406F-9471-D0739A11FE8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BBA83675-60DE-44BA-89F3-632B2DF8B4A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597470DB-E389-458F-BA5C-A0054654AAD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CD3563FD-BA4F-4039-88B0-3D8BBA9B61B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EED32EA1-A9EF-43EC-9F7E-EBFD7C0FBEA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29B845C8-85C0-4085-A422-C7BDA8FE16D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E5CEC48D-54CD-4662-B96B-D67A6389C8C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37449FB7-EA20-40A3-BD4E-5478762BDE2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95250</xdr:rowOff>
    </xdr:to>
    <xdr:cxnSp macro="">
      <xdr:nvCxnSpPr>
        <xdr:cNvPr id="343" name="直線コネクタ 342">
          <a:extLst>
            <a:ext uri="{FF2B5EF4-FFF2-40B4-BE49-F238E27FC236}">
              <a16:creationId xmlns:a16="http://schemas.microsoft.com/office/drawing/2014/main" id="{5FB5DEE8-E3C5-4ED6-88F0-049252A5A11B}"/>
            </a:ext>
          </a:extLst>
        </xdr:cNvPr>
        <xdr:cNvCxnSpPr/>
      </xdr:nvCxnSpPr>
      <xdr:spPr>
        <a:xfrm flipV="1">
          <a:off x="10476865" y="135407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44" name="【福祉施設】&#10;一人当たり面積最小値テキスト">
          <a:extLst>
            <a:ext uri="{FF2B5EF4-FFF2-40B4-BE49-F238E27FC236}">
              <a16:creationId xmlns:a16="http://schemas.microsoft.com/office/drawing/2014/main" id="{DDE481BB-90C0-4047-9B57-D238A7A47B64}"/>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5" name="直線コネクタ 344">
          <a:extLst>
            <a:ext uri="{FF2B5EF4-FFF2-40B4-BE49-F238E27FC236}">
              <a16:creationId xmlns:a16="http://schemas.microsoft.com/office/drawing/2014/main" id="{9D4FB674-555B-40FE-BC6A-13A802DF2904}"/>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6" name="【福祉施設】&#10;一人当たり面積最大値テキスト">
          <a:extLst>
            <a:ext uri="{FF2B5EF4-FFF2-40B4-BE49-F238E27FC236}">
              <a16:creationId xmlns:a16="http://schemas.microsoft.com/office/drawing/2014/main" id="{35B893C0-32E4-4791-BC9B-F670FEDD86BA}"/>
            </a:ext>
          </a:extLst>
        </xdr:cNvPr>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7" name="直線コネクタ 346">
          <a:extLst>
            <a:ext uri="{FF2B5EF4-FFF2-40B4-BE49-F238E27FC236}">
              <a16:creationId xmlns:a16="http://schemas.microsoft.com/office/drawing/2014/main" id="{7D32BFED-6880-489E-B76B-287473D174B3}"/>
            </a:ext>
          </a:extLst>
        </xdr:cNvPr>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133366</xdr:rowOff>
    </xdr:from>
    <xdr:ext cx="469744" cy="259045"/>
    <xdr:sp macro="" textlink="">
      <xdr:nvSpPr>
        <xdr:cNvPr id="348" name="【福祉施設】&#10;一人当たり面積平均値テキスト">
          <a:extLst>
            <a:ext uri="{FF2B5EF4-FFF2-40B4-BE49-F238E27FC236}">
              <a16:creationId xmlns:a16="http://schemas.microsoft.com/office/drawing/2014/main" id="{8F117807-0778-4CA5-9C12-63228F8EB343}"/>
            </a:ext>
          </a:extLst>
        </xdr:cNvPr>
        <xdr:cNvSpPr txBox="1"/>
      </xdr:nvSpPr>
      <xdr:spPr>
        <a:xfrm>
          <a:off x="10515600" y="14363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154939</xdr:rowOff>
    </xdr:from>
    <xdr:to>
      <xdr:col>55</xdr:col>
      <xdr:colOff>50800</xdr:colOff>
      <xdr:row>84</xdr:row>
      <xdr:rowOff>85089</xdr:rowOff>
    </xdr:to>
    <xdr:sp macro="" textlink="">
      <xdr:nvSpPr>
        <xdr:cNvPr id="349" name="フローチャート: 判断 348">
          <a:extLst>
            <a:ext uri="{FF2B5EF4-FFF2-40B4-BE49-F238E27FC236}">
              <a16:creationId xmlns:a16="http://schemas.microsoft.com/office/drawing/2014/main" id="{CEB9B55B-053D-46F7-858A-5A8698611D15}"/>
            </a:ext>
          </a:extLst>
        </xdr:cNvPr>
        <xdr:cNvSpPr/>
      </xdr:nvSpPr>
      <xdr:spPr>
        <a:xfrm>
          <a:off x="10426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350" name="フローチャート: 判断 349">
          <a:extLst>
            <a:ext uri="{FF2B5EF4-FFF2-40B4-BE49-F238E27FC236}">
              <a16:creationId xmlns:a16="http://schemas.microsoft.com/office/drawing/2014/main" id="{B5E2F2EE-4199-4227-A2AD-9372D9319525}"/>
            </a:ext>
          </a:extLst>
        </xdr:cNvPr>
        <xdr:cNvSpPr/>
      </xdr:nvSpPr>
      <xdr:spPr>
        <a:xfrm>
          <a:off x="9588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1" name="フローチャート: 判断 350">
          <a:extLst>
            <a:ext uri="{FF2B5EF4-FFF2-40B4-BE49-F238E27FC236}">
              <a16:creationId xmlns:a16="http://schemas.microsoft.com/office/drawing/2014/main" id="{2C906004-4429-4E53-B884-A44951F19DFC}"/>
            </a:ext>
          </a:extLst>
        </xdr:cNvPr>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162561</xdr:rowOff>
    </xdr:from>
    <xdr:to>
      <xdr:col>41</xdr:col>
      <xdr:colOff>101600</xdr:colOff>
      <xdr:row>84</xdr:row>
      <xdr:rowOff>92711</xdr:rowOff>
    </xdr:to>
    <xdr:sp macro="" textlink="">
      <xdr:nvSpPr>
        <xdr:cNvPr id="352" name="フローチャート: 判断 351">
          <a:extLst>
            <a:ext uri="{FF2B5EF4-FFF2-40B4-BE49-F238E27FC236}">
              <a16:creationId xmlns:a16="http://schemas.microsoft.com/office/drawing/2014/main" id="{2371C843-F312-4C58-8F40-A9815DFFA5EF}"/>
            </a:ext>
          </a:extLst>
        </xdr:cNvPr>
        <xdr:cNvSpPr/>
      </xdr:nvSpPr>
      <xdr:spPr>
        <a:xfrm>
          <a:off x="7810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53" name="フローチャート: 判断 352">
          <a:extLst>
            <a:ext uri="{FF2B5EF4-FFF2-40B4-BE49-F238E27FC236}">
              <a16:creationId xmlns:a16="http://schemas.microsoft.com/office/drawing/2014/main" id="{FD43815E-B0A4-4C48-876D-4A5D4C209077}"/>
            </a:ext>
          </a:extLst>
        </xdr:cNvPr>
        <xdr:cNvSpPr/>
      </xdr:nvSpPr>
      <xdr:spPr>
        <a:xfrm>
          <a:off x="692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1D1EE80-0D9C-4CE2-AD4E-B68AD3423B4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FEAFE59-4C52-4224-824F-2F8C6FD8BE3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3F89E56-9EF0-49C7-98FE-B8C2A226469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47EB213-3749-441D-ACFF-113D1DFD49A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5E504BE-2B67-492F-82DD-F06CFFEBE99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25400</xdr:rowOff>
    </xdr:from>
    <xdr:to>
      <xdr:col>55</xdr:col>
      <xdr:colOff>50800</xdr:colOff>
      <xdr:row>82</xdr:row>
      <xdr:rowOff>127000</xdr:rowOff>
    </xdr:to>
    <xdr:sp macro="" textlink="">
      <xdr:nvSpPr>
        <xdr:cNvPr id="359" name="楕円 358">
          <a:extLst>
            <a:ext uri="{FF2B5EF4-FFF2-40B4-BE49-F238E27FC236}">
              <a16:creationId xmlns:a16="http://schemas.microsoft.com/office/drawing/2014/main" id="{17AD3AAB-58FA-47E7-B984-380F659B7798}"/>
            </a:ext>
          </a:extLst>
        </xdr:cNvPr>
        <xdr:cNvSpPr/>
      </xdr:nvSpPr>
      <xdr:spPr>
        <a:xfrm>
          <a:off x="10426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48277</xdr:rowOff>
    </xdr:from>
    <xdr:ext cx="469744" cy="259045"/>
    <xdr:sp macro="" textlink="">
      <xdr:nvSpPr>
        <xdr:cNvPr id="360" name="【福祉施設】&#10;一人当たり面積該当値テキスト">
          <a:extLst>
            <a:ext uri="{FF2B5EF4-FFF2-40B4-BE49-F238E27FC236}">
              <a16:creationId xmlns:a16="http://schemas.microsoft.com/office/drawing/2014/main" id="{66F2A9A0-280F-4F98-A0E7-6731A46BE10D}"/>
            </a:ext>
          </a:extLst>
        </xdr:cNvPr>
        <xdr:cNvSpPr txBox="1"/>
      </xdr:nvSpPr>
      <xdr:spPr>
        <a:xfrm>
          <a:off x="10515600"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36830</xdr:rowOff>
    </xdr:from>
    <xdr:to>
      <xdr:col>50</xdr:col>
      <xdr:colOff>165100</xdr:colOff>
      <xdr:row>82</xdr:row>
      <xdr:rowOff>138430</xdr:rowOff>
    </xdr:to>
    <xdr:sp macro="" textlink="">
      <xdr:nvSpPr>
        <xdr:cNvPr id="361" name="楕円 360">
          <a:extLst>
            <a:ext uri="{FF2B5EF4-FFF2-40B4-BE49-F238E27FC236}">
              <a16:creationId xmlns:a16="http://schemas.microsoft.com/office/drawing/2014/main" id="{71A3CE6D-508B-4BF6-A6FA-5E21807999B1}"/>
            </a:ext>
          </a:extLst>
        </xdr:cNvPr>
        <xdr:cNvSpPr/>
      </xdr:nvSpPr>
      <xdr:spPr>
        <a:xfrm>
          <a:off x="9588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76200</xdr:rowOff>
    </xdr:from>
    <xdr:to>
      <xdr:col>55</xdr:col>
      <xdr:colOff>0</xdr:colOff>
      <xdr:row>82</xdr:row>
      <xdr:rowOff>87630</xdr:rowOff>
    </xdr:to>
    <xdr:cxnSp macro="">
      <xdr:nvCxnSpPr>
        <xdr:cNvPr id="362" name="直線コネクタ 361">
          <a:extLst>
            <a:ext uri="{FF2B5EF4-FFF2-40B4-BE49-F238E27FC236}">
              <a16:creationId xmlns:a16="http://schemas.microsoft.com/office/drawing/2014/main" id="{1B653CC7-E1BB-476B-A973-E27E50BBC6AD}"/>
            </a:ext>
          </a:extLst>
        </xdr:cNvPr>
        <xdr:cNvCxnSpPr/>
      </xdr:nvCxnSpPr>
      <xdr:spPr>
        <a:xfrm flipV="1">
          <a:off x="9639300" y="141351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44450</xdr:rowOff>
    </xdr:from>
    <xdr:to>
      <xdr:col>46</xdr:col>
      <xdr:colOff>38100</xdr:colOff>
      <xdr:row>82</xdr:row>
      <xdr:rowOff>146050</xdr:rowOff>
    </xdr:to>
    <xdr:sp macro="" textlink="">
      <xdr:nvSpPr>
        <xdr:cNvPr id="363" name="楕円 362">
          <a:extLst>
            <a:ext uri="{FF2B5EF4-FFF2-40B4-BE49-F238E27FC236}">
              <a16:creationId xmlns:a16="http://schemas.microsoft.com/office/drawing/2014/main" id="{BB7C24E3-3BA1-4D3F-A7D6-9F5657791300}"/>
            </a:ext>
          </a:extLst>
        </xdr:cNvPr>
        <xdr:cNvSpPr/>
      </xdr:nvSpPr>
      <xdr:spPr>
        <a:xfrm>
          <a:off x="8699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87630</xdr:rowOff>
    </xdr:from>
    <xdr:to>
      <xdr:col>50</xdr:col>
      <xdr:colOff>114300</xdr:colOff>
      <xdr:row>82</xdr:row>
      <xdr:rowOff>95250</xdr:rowOff>
    </xdr:to>
    <xdr:cxnSp macro="">
      <xdr:nvCxnSpPr>
        <xdr:cNvPr id="364" name="直線コネクタ 363">
          <a:extLst>
            <a:ext uri="{FF2B5EF4-FFF2-40B4-BE49-F238E27FC236}">
              <a16:creationId xmlns:a16="http://schemas.microsoft.com/office/drawing/2014/main" id="{2D6BB172-F393-4DCA-AF1F-F2A5C241BF30}"/>
            </a:ext>
          </a:extLst>
        </xdr:cNvPr>
        <xdr:cNvCxnSpPr/>
      </xdr:nvCxnSpPr>
      <xdr:spPr>
        <a:xfrm flipV="1">
          <a:off x="8750300" y="141465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55880</xdr:rowOff>
    </xdr:from>
    <xdr:to>
      <xdr:col>41</xdr:col>
      <xdr:colOff>101600</xdr:colOff>
      <xdr:row>82</xdr:row>
      <xdr:rowOff>157480</xdr:rowOff>
    </xdr:to>
    <xdr:sp macro="" textlink="">
      <xdr:nvSpPr>
        <xdr:cNvPr id="365" name="楕円 364">
          <a:extLst>
            <a:ext uri="{FF2B5EF4-FFF2-40B4-BE49-F238E27FC236}">
              <a16:creationId xmlns:a16="http://schemas.microsoft.com/office/drawing/2014/main" id="{0739BAAF-E6E0-4989-AA42-53914703FCE0}"/>
            </a:ext>
          </a:extLst>
        </xdr:cNvPr>
        <xdr:cNvSpPr/>
      </xdr:nvSpPr>
      <xdr:spPr>
        <a:xfrm>
          <a:off x="7810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95250</xdr:rowOff>
    </xdr:from>
    <xdr:to>
      <xdr:col>45</xdr:col>
      <xdr:colOff>177800</xdr:colOff>
      <xdr:row>82</xdr:row>
      <xdr:rowOff>106680</xdr:rowOff>
    </xdr:to>
    <xdr:cxnSp macro="">
      <xdr:nvCxnSpPr>
        <xdr:cNvPr id="366" name="直線コネクタ 365">
          <a:extLst>
            <a:ext uri="{FF2B5EF4-FFF2-40B4-BE49-F238E27FC236}">
              <a16:creationId xmlns:a16="http://schemas.microsoft.com/office/drawing/2014/main" id="{4AEF7327-C61F-4A9F-88FC-776F9BD8EF19}"/>
            </a:ext>
          </a:extLst>
        </xdr:cNvPr>
        <xdr:cNvCxnSpPr/>
      </xdr:nvCxnSpPr>
      <xdr:spPr>
        <a:xfrm flipV="1">
          <a:off x="7861300" y="141541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67311</xdr:rowOff>
    </xdr:from>
    <xdr:to>
      <xdr:col>36</xdr:col>
      <xdr:colOff>165100</xdr:colOff>
      <xdr:row>82</xdr:row>
      <xdr:rowOff>168911</xdr:rowOff>
    </xdr:to>
    <xdr:sp macro="" textlink="">
      <xdr:nvSpPr>
        <xdr:cNvPr id="367" name="楕円 366">
          <a:extLst>
            <a:ext uri="{FF2B5EF4-FFF2-40B4-BE49-F238E27FC236}">
              <a16:creationId xmlns:a16="http://schemas.microsoft.com/office/drawing/2014/main" id="{C025751C-B553-4DFA-A65C-A7A08288EDB3}"/>
            </a:ext>
          </a:extLst>
        </xdr:cNvPr>
        <xdr:cNvSpPr/>
      </xdr:nvSpPr>
      <xdr:spPr>
        <a:xfrm>
          <a:off x="6921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106680</xdr:rowOff>
    </xdr:from>
    <xdr:to>
      <xdr:col>41</xdr:col>
      <xdr:colOff>50800</xdr:colOff>
      <xdr:row>82</xdr:row>
      <xdr:rowOff>118111</xdr:rowOff>
    </xdr:to>
    <xdr:cxnSp macro="">
      <xdr:nvCxnSpPr>
        <xdr:cNvPr id="368" name="直線コネクタ 367">
          <a:extLst>
            <a:ext uri="{FF2B5EF4-FFF2-40B4-BE49-F238E27FC236}">
              <a16:creationId xmlns:a16="http://schemas.microsoft.com/office/drawing/2014/main" id="{365DAA8B-D3E9-49B5-9220-4BC76F80CD6C}"/>
            </a:ext>
          </a:extLst>
        </xdr:cNvPr>
        <xdr:cNvCxnSpPr/>
      </xdr:nvCxnSpPr>
      <xdr:spPr>
        <a:xfrm flipV="1">
          <a:off x="6972300" y="141655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68597</xdr:rowOff>
    </xdr:from>
    <xdr:ext cx="469744" cy="259045"/>
    <xdr:sp macro="" textlink="">
      <xdr:nvSpPr>
        <xdr:cNvPr id="369" name="n_1aveValue【福祉施設】&#10;一人当たり面積">
          <a:extLst>
            <a:ext uri="{FF2B5EF4-FFF2-40B4-BE49-F238E27FC236}">
              <a16:creationId xmlns:a16="http://schemas.microsoft.com/office/drawing/2014/main" id="{07507575-5F1D-4654-8AF4-A9D31E4E25D4}"/>
            </a:ext>
          </a:extLst>
        </xdr:cNvPr>
        <xdr:cNvSpPr txBox="1"/>
      </xdr:nvSpPr>
      <xdr:spPr>
        <a:xfrm>
          <a:off x="93917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72407</xdr:rowOff>
    </xdr:from>
    <xdr:ext cx="469744" cy="259045"/>
    <xdr:sp macro="" textlink="">
      <xdr:nvSpPr>
        <xdr:cNvPr id="370" name="n_2aveValue【福祉施設】&#10;一人当たり面積">
          <a:extLst>
            <a:ext uri="{FF2B5EF4-FFF2-40B4-BE49-F238E27FC236}">
              <a16:creationId xmlns:a16="http://schemas.microsoft.com/office/drawing/2014/main" id="{A3EAD590-7106-4736-AE0F-421CAAD68EAA}"/>
            </a:ext>
          </a:extLst>
        </xdr:cNvPr>
        <xdr:cNvSpPr txBox="1"/>
      </xdr:nvSpPr>
      <xdr:spPr>
        <a:xfrm>
          <a:off x="85154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83838</xdr:rowOff>
    </xdr:from>
    <xdr:ext cx="469744" cy="259045"/>
    <xdr:sp macro="" textlink="">
      <xdr:nvSpPr>
        <xdr:cNvPr id="371" name="n_3aveValue【福祉施設】&#10;一人当たり面積">
          <a:extLst>
            <a:ext uri="{FF2B5EF4-FFF2-40B4-BE49-F238E27FC236}">
              <a16:creationId xmlns:a16="http://schemas.microsoft.com/office/drawing/2014/main" id="{C65F748B-11E6-43A4-B7E8-6F5ABBA87092}"/>
            </a:ext>
          </a:extLst>
        </xdr:cNvPr>
        <xdr:cNvSpPr txBox="1"/>
      </xdr:nvSpPr>
      <xdr:spPr>
        <a:xfrm>
          <a:off x="7626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87647</xdr:rowOff>
    </xdr:from>
    <xdr:ext cx="469744" cy="259045"/>
    <xdr:sp macro="" textlink="">
      <xdr:nvSpPr>
        <xdr:cNvPr id="372" name="n_4aveValue【福祉施設】&#10;一人当たり面積">
          <a:extLst>
            <a:ext uri="{FF2B5EF4-FFF2-40B4-BE49-F238E27FC236}">
              <a16:creationId xmlns:a16="http://schemas.microsoft.com/office/drawing/2014/main" id="{8603C24C-F6F7-438A-843A-D80581B3A82C}"/>
            </a:ext>
          </a:extLst>
        </xdr:cNvPr>
        <xdr:cNvSpPr txBox="1"/>
      </xdr:nvSpPr>
      <xdr:spPr>
        <a:xfrm>
          <a:off x="6737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154957</xdr:rowOff>
    </xdr:from>
    <xdr:ext cx="469744" cy="259045"/>
    <xdr:sp macro="" textlink="">
      <xdr:nvSpPr>
        <xdr:cNvPr id="373" name="n_1mainValue【福祉施設】&#10;一人当たり面積">
          <a:extLst>
            <a:ext uri="{FF2B5EF4-FFF2-40B4-BE49-F238E27FC236}">
              <a16:creationId xmlns:a16="http://schemas.microsoft.com/office/drawing/2014/main" id="{C0C955C7-13F7-4FAB-8CF3-B31D7F590306}"/>
            </a:ext>
          </a:extLst>
        </xdr:cNvPr>
        <xdr:cNvSpPr txBox="1"/>
      </xdr:nvSpPr>
      <xdr:spPr>
        <a:xfrm>
          <a:off x="93917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162577</xdr:rowOff>
    </xdr:from>
    <xdr:ext cx="469744" cy="259045"/>
    <xdr:sp macro="" textlink="">
      <xdr:nvSpPr>
        <xdr:cNvPr id="374" name="n_2mainValue【福祉施設】&#10;一人当たり面積">
          <a:extLst>
            <a:ext uri="{FF2B5EF4-FFF2-40B4-BE49-F238E27FC236}">
              <a16:creationId xmlns:a16="http://schemas.microsoft.com/office/drawing/2014/main" id="{5850F52B-9B2E-4C61-8061-966C5CAA5D30}"/>
            </a:ext>
          </a:extLst>
        </xdr:cNvPr>
        <xdr:cNvSpPr txBox="1"/>
      </xdr:nvSpPr>
      <xdr:spPr>
        <a:xfrm>
          <a:off x="8515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2557</xdr:rowOff>
    </xdr:from>
    <xdr:ext cx="469744" cy="259045"/>
    <xdr:sp macro="" textlink="">
      <xdr:nvSpPr>
        <xdr:cNvPr id="375" name="n_3mainValue【福祉施設】&#10;一人当たり面積">
          <a:extLst>
            <a:ext uri="{FF2B5EF4-FFF2-40B4-BE49-F238E27FC236}">
              <a16:creationId xmlns:a16="http://schemas.microsoft.com/office/drawing/2014/main" id="{83812D56-2ECB-44A7-9C67-0F9B6CDE5BBE}"/>
            </a:ext>
          </a:extLst>
        </xdr:cNvPr>
        <xdr:cNvSpPr txBox="1"/>
      </xdr:nvSpPr>
      <xdr:spPr>
        <a:xfrm>
          <a:off x="7626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13988</xdr:rowOff>
    </xdr:from>
    <xdr:ext cx="469744" cy="259045"/>
    <xdr:sp macro="" textlink="">
      <xdr:nvSpPr>
        <xdr:cNvPr id="376" name="n_4mainValue【福祉施設】&#10;一人当たり面積">
          <a:extLst>
            <a:ext uri="{FF2B5EF4-FFF2-40B4-BE49-F238E27FC236}">
              <a16:creationId xmlns:a16="http://schemas.microsoft.com/office/drawing/2014/main" id="{E2D8FCB8-E2AE-4CEE-9319-C82DA1FB4DB3}"/>
            </a:ext>
          </a:extLst>
        </xdr:cNvPr>
        <xdr:cNvSpPr txBox="1"/>
      </xdr:nvSpPr>
      <xdr:spPr>
        <a:xfrm>
          <a:off x="6737427" y="1390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A8811BF9-6C11-4481-9356-6D52DAC8F34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AD4F58F4-6DA8-4E8E-AD1A-78E4EF7B1D7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3224BB0A-E042-43FC-9BBD-6ADD4AEC91F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273BBF00-A571-4B52-BCAB-8E4A5891CF8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FD2208D6-F0D5-4E58-90BF-AACD758F6E7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2470878A-8A72-46ED-8DC3-86E07D47AE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6379CBBF-2F28-4CCC-B6A0-D7635F12216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6E61AD9F-AC33-4CD8-9AEB-731151ACDF6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33BF2B8-D475-448C-A3EB-B942D8252BB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D31F1DA0-393A-4AAD-B48B-C7A84F77620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1E10DC9C-C0A6-4965-A943-7EE2E9D6DD5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C3165A74-E477-410F-BE11-6A82F610FEE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32EF4BBE-63B2-43C5-85D6-8D95E724442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4735B5C0-613D-444B-8158-9990177B095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AC1B9234-6F11-4E1E-816C-1AFCE3E81BC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476FDFFD-2DFD-4004-8037-F5D40804E8A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B64C40A3-749C-4ED3-AA50-68C5BFB37B6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9720D9EE-F5BA-41BE-BD29-40F47424D4D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FDE02BA2-B0F8-410E-BF01-380F8460D98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C1E9F016-990D-4191-A3AA-9773E4C7AEF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2CB11B1F-BBD2-4708-AE6C-E03DBB51D77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2E5CFE6D-4C9B-4DB7-B5A4-390EB1AE198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A0FE9570-0BC9-4EE5-B806-08589AA29B9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8246A7AF-08F0-4F79-81FC-7BA20CA5117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9444718F-C67F-46EB-9AB3-05E3DDD7952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BC2F8AE3-1A76-4D96-8EEF-012F4AB9474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F85272AF-8089-49AC-AA1D-394565EDF54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21318070-CE13-4D52-9538-344729F66B9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C478F5CD-B04A-4B2F-BA43-893525CF9BB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49DCFA85-3EE3-43EF-98D8-51B8673A068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F74EA220-D0B8-4651-8A8C-03509FB7D37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9DCD6C4D-FDE4-4DD8-B460-B4F2E6B982F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4DD4040D-64E5-4422-89F3-D3252BCB275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420ED158-E668-4A3C-A4D5-5772D62B061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82E3B256-AA67-42E7-AF0C-A68E96160B9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2E500581-1453-44ED-8B74-4DDC3E5D835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9F991C79-4159-4781-BB2B-6934463BE40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3ED468E1-30A3-4341-A06A-F92557AFD50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7E0C9DFD-AF2A-4B17-A525-8309956B46B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0B695314-2452-42E9-B020-56A90135D07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36195</xdr:rowOff>
    </xdr:to>
    <xdr:cxnSp macro="">
      <xdr:nvCxnSpPr>
        <xdr:cNvPr id="417" name="直線コネクタ 416">
          <a:extLst>
            <a:ext uri="{FF2B5EF4-FFF2-40B4-BE49-F238E27FC236}">
              <a16:creationId xmlns:a16="http://schemas.microsoft.com/office/drawing/2014/main" id="{87965592-9884-4E73-A01F-A2C338CFF9F0}"/>
            </a:ext>
          </a:extLst>
        </xdr:cNvPr>
        <xdr:cNvCxnSpPr/>
      </xdr:nvCxnSpPr>
      <xdr:spPr>
        <a:xfrm flipV="1">
          <a:off x="16318864"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一般廃棄物処理施設】&#10;有形固定資産減価償却率最小値テキスト">
          <a:extLst>
            <a:ext uri="{FF2B5EF4-FFF2-40B4-BE49-F238E27FC236}">
              <a16:creationId xmlns:a16="http://schemas.microsoft.com/office/drawing/2014/main" id="{615DE8C9-8398-48B1-97F2-933FD9875622}"/>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a:extLst>
            <a:ext uri="{FF2B5EF4-FFF2-40B4-BE49-F238E27FC236}">
              <a16:creationId xmlns:a16="http://schemas.microsoft.com/office/drawing/2014/main" id="{3EAE563B-A9F6-4807-9BFE-AE2581177B0F}"/>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420" name="【一般廃棄物処理施設】&#10;有形固定資産減価償却率最大値テキスト">
          <a:extLst>
            <a:ext uri="{FF2B5EF4-FFF2-40B4-BE49-F238E27FC236}">
              <a16:creationId xmlns:a16="http://schemas.microsoft.com/office/drawing/2014/main" id="{779B05AB-A128-4E10-BFB8-E42C5D8E27F3}"/>
            </a:ext>
          </a:extLst>
        </xdr:cNvPr>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421" name="直線コネクタ 420">
          <a:extLst>
            <a:ext uri="{FF2B5EF4-FFF2-40B4-BE49-F238E27FC236}">
              <a16:creationId xmlns:a16="http://schemas.microsoft.com/office/drawing/2014/main" id="{57BFACA1-37E6-4ED7-BDE4-AC89E4F0AB06}"/>
            </a:ext>
          </a:extLst>
        </xdr:cNvPr>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0558DFE5-D09C-451D-803C-0532C7FDCB07}"/>
            </a:ext>
          </a:extLst>
        </xdr:cNvPr>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23" name="フローチャート: 判断 422">
          <a:extLst>
            <a:ext uri="{FF2B5EF4-FFF2-40B4-BE49-F238E27FC236}">
              <a16:creationId xmlns:a16="http://schemas.microsoft.com/office/drawing/2014/main" id="{BE89F74B-B898-4358-B5C0-85AA76BF1891}"/>
            </a:ext>
          </a:extLst>
        </xdr:cNvPr>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31115</xdr:rowOff>
    </xdr:from>
    <xdr:to>
      <xdr:col>81</xdr:col>
      <xdr:colOff>101600</xdr:colOff>
      <xdr:row>37</xdr:row>
      <xdr:rowOff>132715</xdr:rowOff>
    </xdr:to>
    <xdr:sp macro="" textlink="">
      <xdr:nvSpPr>
        <xdr:cNvPr id="424" name="フローチャート: 判断 423">
          <a:extLst>
            <a:ext uri="{FF2B5EF4-FFF2-40B4-BE49-F238E27FC236}">
              <a16:creationId xmlns:a16="http://schemas.microsoft.com/office/drawing/2014/main" id="{1E009759-2F7B-48AF-A098-81C20CAAAEB4}"/>
            </a:ext>
          </a:extLst>
        </xdr:cNvPr>
        <xdr:cNvSpPr/>
      </xdr:nvSpPr>
      <xdr:spPr>
        <a:xfrm>
          <a:off x="15430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425" name="フローチャート: 判断 424">
          <a:extLst>
            <a:ext uri="{FF2B5EF4-FFF2-40B4-BE49-F238E27FC236}">
              <a16:creationId xmlns:a16="http://schemas.microsoft.com/office/drawing/2014/main" id="{122BEA2B-4285-4BB5-A731-D2DA1D01D203}"/>
            </a:ext>
          </a:extLst>
        </xdr:cNvPr>
        <xdr:cNvSpPr/>
      </xdr:nvSpPr>
      <xdr:spPr>
        <a:xfrm>
          <a:off x="14541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426" name="フローチャート: 判断 425">
          <a:extLst>
            <a:ext uri="{FF2B5EF4-FFF2-40B4-BE49-F238E27FC236}">
              <a16:creationId xmlns:a16="http://schemas.microsoft.com/office/drawing/2014/main" id="{E81B4BC6-E000-46E4-BD00-B3215ACED09F}"/>
            </a:ext>
          </a:extLst>
        </xdr:cNvPr>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427" name="フローチャート: 判断 426">
          <a:extLst>
            <a:ext uri="{FF2B5EF4-FFF2-40B4-BE49-F238E27FC236}">
              <a16:creationId xmlns:a16="http://schemas.microsoft.com/office/drawing/2014/main" id="{C4B72987-5393-4AE8-AD35-7EBEEA746054}"/>
            </a:ext>
          </a:extLst>
        </xdr:cNvPr>
        <xdr:cNvSpPr/>
      </xdr:nvSpPr>
      <xdr:spPr>
        <a:xfrm>
          <a:off x="12763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4F36E992-6D3B-4F03-B258-87B0E05F89F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486643E-2D95-4514-A857-C49404D8BA8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E943F62-2B1E-41D4-8287-53D09463A45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47D14A9-AEBA-49FE-88ED-2C7D205C59A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F914B8D-3E7C-44AC-9E32-146A3C87891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23495</xdr:rowOff>
    </xdr:from>
    <xdr:to>
      <xdr:col>85</xdr:col>
      <xdr:colOff>177800</xdr:colOff>
      <xdr:row>38</xdr:row>
      <xdr:rowOff>125095</xdr:rowOff>
    </xdr:to>
    <xdr:sp macro="" textlink="">
      <xdr:nvSpPr>
        <xdr:cNvPr id="433" name="楕円 432">
          <a:extLst>
            <a:ext uri="{FF2B5EF4-FFF2-40B4-BE49-F238E27FC236}">
              <a16:creationId xmlns:a16="http://schemas.microsoft.com/office/drawing/2014/main" id="{3E80E5DC-BC24-424A-BB53-F24540D79A11}"/>
            </a:ext>
          </a:extLst>
        </xdr:cNvPr>
        <xdr:cNvSpPr/>
      </xdr:nvSpPr>
      <xdr:spPr>
        <a:xfrm>
          <a:off x="162687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1922</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id="{B19621A8-7C93-45A1-864F-6B663A0602CF}"/>
            </a:ext>
          </a:extLst>
        </xdr:cNvPr>
        <xdr:cNvSpPr txBox="1"/>
      </xdr:nvSpPr>
      <xdr:spPr>
        <a:xfrm>
          <a:off x="16357600"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147320</xdr:rowOff>
    </xdr:from>
    <xdr:to>
      <xdr:col>81</xdr:col>
      <xdr:colOff>101600</xdr:colOff>
      <xdr:row>38</xdr:row>
      <xdr:rowOff>77470</xdr:rowOff>
    </xdr:to>
    <xdr:sp macro="" textlink="">
      <xdr:nvSpPr>
        <xdr:cNvPr id="435" name="楕円 434">
          <a:extLst>
            <a:ext uri="{FF2B5EF4-FFF2-40B4-BE49-F238E27FC236}">
              <a16:creationId xmlns:a16="http://schemas.microsoft.com/office/drawing/2014/main" id="{BFB7DE67-FA1D-46F9-A53D-51FF30613AB9}"/>
            </a:ext>
          </a:extLst>
        </xdr:cNvPr>
        <xdr:cNvSpPr/>
      </xdr:nvSpPr>
      <xdr:spPr>
        <a:xfrm>
          <a:off x="15430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26670</xdr:rowOff>
    </xdr:from>
    <xdr:to>
      <xdr:col>85</xdr:col>
      <xdr:colOff>127000</xdr:colOff>
      <xdr:row>38</xdr:row>
      <xdr:rowOff>74295</xdr:rowOff>
    </xdr:to>
    <xdr:cxnSp macro="">
      <xdr:nvCxnSpPr>
        <xdr:cNvPr id="436" name="直線コネクタ 435">
          <a:extLst>
            <a:ext uri="{FF2B5EF4-FFF2-40B4-BE49-F238E27FC236}">
              <a16:creationId xmlns:a16="http://schemas.microsoft.com/office/drawing/2014/main" id="{D92E95E9-DF20-444F-8E42-BE10F7FF649F}"/>
            </a:ext>
          </a:extLst>
        </xdr:cNvPr>
        <xdr:cNvCxnSpPr/>
      </xdr:nvCxnSpPr>
      <xdr:spPr>
        <a:xfrm>
          <a:off x="15481300" y="654177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37" name="楕円 436">
          <a:extLst>
            <a:ext uri="{FF2B5EF4-FFF2-40B4-BE49-F238E27FC236}">
              <a16:creationId xmlns:a16="http://schemas.microsoft.com/office/drawing/2014/main" id="{BBB4258A-7644-41FB-96FF-49C54F68DB1B}"/>
            </a:ext>
          </a:extLst>
        </xdr:cNvPr>
        <xdr:cNvSpPr/>
      </xdr:nvSpPr>
      <xdr:spPr>
        <a:xfrm>
          <a:off x="14541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154305</xdr:rowOff>
    </xdr:from>
    <xdr:to>
      <xdr:col>81</xdr:col>
      <xdr:colOff>50800</xdr:colOff>
      <xdr:row>38</xdr:row>
      <xdr:rowOff>26670</xdr:rowOff>
    </xdr:to>
    <xdr:cxnSp macro="">
      <xdr:nvCxnSpPr>
        <xdr:cNvPr id="438" name="直線コネクタ 437">
          <a:extLst>
            <a:ext uri="{FF2B5EF4-FFF2-40B4-BE49-F238E27FC236}">
              <a16:creationId xmlns:a16="http://schemas.microsoft.com/office/drawing/2014/main" id="{398453D8-A85E-48F9-A299-88BD5100FF78}"/>
            </a:ext>
          </a:extLst>
        </xdr:cNvPr>
        <xdr:cNvCxnSpPr/>
      </xdr:nvCxnSpPr>
      <xdr:spPr>
        <a:xfrm>
          <a:off x="14592300" y="6326505"/>
          <a:ext cx="8890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40640</xdr:rowOff>
    </xdr:from>
    <xdr:to>
      <xdr:col>72</xdr:col>
      <xdr:colOff>38100</xdr:colOff>
      <xdr:row>39</xdr:row>
      <xdr:rowOff>142240</xdr:rowOff>
    </xdr:to>
    <xdr:sp macro="" textlink="">
      <xdr:nvSpPr>
        <xdr:cNvPr id="439" name="楕円 438">
          <a:extLst>
            <a:ext uri="{FF2B5EF4-FFF2-40B4-BE49-F238E27FC236}">
              <a16:creationId xmlns:a16="http://schemas.microsoft.com/office/drawing/2014/main" id="{9ED7E982-685F-4378-BF34-9585AAB1D1C3}"/>
            </a:ext>
          </a:extLst>
        </xdr:cNvPr>
        <xdr:cNvSpPr/>
      </xdr:nvSpPr>
      <xdr:spPr>
        <a:xfrm>
          <a:off x="13652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154305</xdr:rowOff>
    </xdr:from>
    <xdr:to>
      <xdr:col>76</xdr:col>
      <xdr:colOff>114300</xdr:colOff>
      <xdr:row>39</xdr:row>
      <xdr:rowOff>91440</xdr:rowOff>
    </xdr:to>
    <xdr:cxnSp macro="">
      <xdr:nvCxnSpPr>
        <xdr:cNvPr id="440" name="直線コネクタ 439">
          <a:extLst>
            <a:ext uri="{FF2B5EF4-FFF2-40B4-BE49-F238E27FC236}">
              <a16:creationId xmlns:a16="http://schemas.microsoft.com/office/drawing/2014/main" id="{94BEB22D-95A2-43F9-8982-7616D2C13899}"/>
            </a:ext>
          </a:extLst>
        </xdr:cNvPr>
        <xdr:cNvCxnSpPr/>
      </xdr:nvCxnSpPr>
      <xdr:spPr>
        <a:xfrm flipV="1">
          <a:off x="13703300" y="6326505"/>
          <a:ext cx="889000" cy="4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8255</xdr:rowOff>
    </xdr:from>
    <xdr:to>
      <xdr:col>67</xdr:col>
      <xdr:colOff>101600</xdr:colOff>
      <xdr:row>39</xdr:row>
      <xdr:rowOff>109855</xdr:rowOff>
    </xdr:to>
    <xdr:sp macro="" textlink="">
      <xdr:nvSpPr>
        <xdr:cNvPr id="441" name="楕円 440">
          <a:extLst>
            <a:ext uri="{FF2B5EF4-FFF2-40B4-BE49-F238E27FC236}">
              <a16:creationId xmlns:a16="http://schemas.microsoft.com/office/drawing/2014/main" id="{845ADB21-BBAC-4E1C-9645-D164C5DB12B8}"/>
            </a:ext>
          </a:extLst>
        </xdr:cNvPr>
        <xdr:cNvSpPr/>
      </xdr:nvSpPr>
      <xdr:spPr>
        <a:xfrm>
          <a:off x="12763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59055</xdr:rowOff>
    </xdr:from>
    <xdr:to>
      <xdr:col>71</xdr:col>
      <xdr:colOff>177800</xdr:colOff>
      <xdr:row>39</xdr:row>
      <xdr:rowOff>91440</xdr:rowOff>
    </xdr:to>
    <xdr:cxnSp macro="">
      <xdr:nvCxnSpPr>
        <xdr:cNvPr id="442" name="直線コネクタ 441">
          <a:extLst>
            <a:ext uri="{FF2B5EF4-FFF2-40B4-BE49-F238E27FC236}">
              <a16:creationId xmlns:a16="http://schemas.microsoft.com/office/drawing/2014/main" id="{86F50E11-CB05-40DC-A70C-5F0E24FF7C86}"/>
            </a:ext>
          </a:extLst>
        </xdr:cNvPr>
        <xdr:cNvCxnSpPr/>
      </xdr:nvCxnSpPr>
      <xdr:spPr>
        <a:xfrm>
          <a:off x="12814300" y="67456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149242</xdr:rowOff>
    </xdr:from>
    <xdr:ext cx="405111" cy="259045"/>
    <xdr:sp macro="" textlink="">
      <xdr:nvSpPr>
        <xdr:cNvPr id="443" name="n_1aveValue【一般廃棄物処理施設】&#10;有形固定資産減価償却率">
          <a:extLst>
            <a:ext uri="{FF2B5EF4-FFF2-40B4-BE49-F238E27FC236}">
              <a16:creationId xmlns:a16="http://schemas.microsoft.com/office/drawing/2014/main" id="{6C7DA538-7ABD-4FFA-810F-CDF8A0A307DA}"/>
            </a:ext>
          </a:extLst>
        </xdr:cNvPr>
        <xdr:cNvSpPr txBox="1"/>
      </xdr:nvSpPr>
      <xdr:spPr>
        <a:xfrm>
          <a:off x="1526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114317</xdr:rowOff>
    </xdr:from>
    <xdr:ext cx="405111" cy="259045"/>
    <xdr:sp macro="" textlink="">
      <xdr:nvSpPr>
        <xdr:cNvPr id="444" name="n_2aveValue【一般廃棄物処理施設】&#10;有形固定資産減価償却率">
          <a:extLst>
            <a:ext uri="{FF2B5EF4-FFF2-40B4-BE49-F238E27FC236}">
              <a16:creationId xmlns:a16="http://schemas.microsoft.com/office/drawing/2014/main" id="{57561C01-9B05-4D75-B6AD-39E4778E197E}"/>
            </a:ext>
          </a:extLst>
        </xdr:cNvPr>
        <xdr:cNvSpPr txBox="1"/>
      </xdr:nvSpPr>
      <xdr:spPr>
        <a:xfrm>
          <a:off x="14389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445" name="n_3aveValue【一般廃棄物処理施設】&#10;有形固定資産減価償却率">
          <a:extLst>
            <a:ext uri="{FF2B5EF4-FFF2-40B4-BE49-F238E27FC236}">
              <a16:creationId xmlns:a16="http://schemas.microsoft.com/office/drawing/2014/main" id="{9C1F4A9B-BB10-4E8F-8EA8-FF392E526F89}"/>
            </a:ext>
          </a:extLst>
        </xdr:cNvPr>
        <xdr:cNvSpPr txBox="1"/>
      </xdr:nvSpPr>
      <xdr:spPr>
        <a:xfrm>
          <a:off x="13500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132097</xdr:rowOff>
    </xdr:from>
    <xdr:ext cx="405111" cy="259045"/>
    <xdr:sp macro="" textlink="">
      <xdr:nvSpPr>
        <xdr:cNvPr id="446" name="n_4aveValue【一般廃棄物処理施設】&#10;有形固定資産減価償却率">
          <a:extLst>
            <a:ext uri="{FF2B5EF4-FFF2-40B4-BE49-F238E27FC236}">
              <a16:creationId xmlns:a16="http://schemas.microsoft.com/office/drawing/2014/main" id="{A921B6FE-5B23-41B7-9712-68841DBD92C9}"/>
            </a:ext>
          </a:extLst>
        </xdr:cNvPr>
        <xdr:cNvSpPr txBox="1"/>
      </xdr:nvSpPr>
      <xdr:spPr>
        <a:xfrm>
          <a:off x="12611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68597</xdr:rowOff>
    </xdr:from>
    <xdr:ext cx="405111" cy="259045"/>
    <xdr:sp macro="" textlink="">
      <xdr:nvSpPr>
        <xdr:cNvPr id="447" name="n_1mainValue【一般廃棄物処理施設】&#10;有形固定資産減価償却率">
          <a:extLst>
            <a:ext uri="{FF2B5EF4-FFF2-40B4-BE49-F238E27FC236}">
              <a16:creationId xmlns:a16="http://schemas.microsoft.com/office/drawing/2014/main" id="{175526C1-82BA-40DB-9094-EF0376BD8ADC}"/>
            </a:ext>
          </a:extLst>
        </xdr:cNvPr>
        <xdr:cNvSpPr txBox="1"/>
      </xdr:nvSpPr>
      <xdr:spPr>
        <a:xfrm>
          <a:off x="15266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448" name="n_2mainValue【一般廃棄物処理施設】&#10;有形固定資産減価償却率">
          <a:extLst>
            <a:ext uri="{FF2B5EF4-FFF2-40B4-BE49-F238E27FC236}">
              <a16:creationId xmlns:a16="http://schemas.microsoft.com/office/drawing/2014/main" id="{EBE58072-67B3-424B-B03C-7B99AD5934D2}"/>
            </a:ext>
          </a:extLst>
        </xdr:cNvPr>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133367</xdr:rowOff>
    </xdr:from>
    <xdr:ext cx="405111" cy="259045"/>
    <xdr:sp macro="" textlink="">
      <xdr:nvSpPr>
        <xdr:cNvPr id="449" name="n_3mainValue【一般廃棄物処理施設】&#10;有形固定資産減価償却率">
          <a:extLst>
            <a:ext uri="{FF2B5EF4-FFF2-40B4-BE49-F238E27FC236}">
              <a16:creationId xmlns:a16="http://schemas.microsoft.com/office/drawing/2014/main" id="{B4D761F5-A17F-4290-966D-A3ABADB0A91E}"/>
            </a:ext>
          </a:extLst>
        </xdr:cNvPr>
        <xdr:cNvSpPr txBox="1"/>
      </xdr:nvSpPr>
      <xdr:spPr>
        <a:xfrm>
          <a:off x="135007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100982</xdr:rowOff>
    </xdr:from>
    <xdr:ext cx="405111" cy="259045"/>
    <xdr:sp macro="" textlink="">
      <xdr:nvSpPr>
        <xdr:cNvPr id="450" name="n_4mainValue【一般廃棄物処理施設】&#10;有形固定資産減価償却率">
          <a:extLst>
            <a:ext uri="{FF2B5EF4-FFF2-40B4-BE49-F238E27FC236}">
              <a16:creationId xmlns:a16="http://schemas.microsoft.com/office/drawing/2014/main" id="{63C01350-1D9B-429F-A78B-742AF92A2148}"/>
            </a:ext>
          </a:extLst>
        </xdr:cNvPr>
        <xdr:cNvSpPr txBox="1"/>
      </xdr:nvSpPr>
      <xdr:spPr>
        <a:xfrm>
          <a:off x="126117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C911F7C5-4EF3-46A1-B308-C5B9B687BDA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B60B6C06-CF0B-4007-92D8-7A93CD09169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767DC01D-EB83-42BB-94B7-79FD80B7BA0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1C8D45BA-743F-4BBC-8D1C-BAEAF9339CF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CABA310D-F3EE-46B2-980F-AB912002DD9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7CA327CD-2F41-4676-ABC5-5B691BFC779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9122FEE4-E130-4285-B895-63DAA87D330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EC7F4C4C-9D7F-4B21-B5B4-7AC7C3473B5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E4506AF8-7722-4566-B5F5-16FA617AB72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AABB69C7-D4DC-4595-A0BD-70018D83D6E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a:extLst>
            <a:ext uri="{FF2B5EF4-FFF2-40B4-BE49-F238E27FC236}">
              <a16:creationId xmlns:a16="http://schemas.microsoft.com/office/drawing/2014/main" id="{6A159A9D-25FB-443B-A89F-A06AC371718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2" name="テキスト ボックス 461">
          <a:extLst>
            <a:ext uri="{FF2B5EF4-FFF2-40B4-BE49-F238E27FC236}">
              <a16:creationId xmlns:a16="http://schemas.microsoft.com/office/drawing/2014/main" id="{213A8F1D-0247-4E4B-B7FA-EF171EAC8F93}"/>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a:extLst>
            <a:ext uri="{FF2B5EF4-FFF2-40B4-BE49-F238E27FC236}">
              <a16:creationId xmlns:a16="http://schemas.microsoft.com/office/drawing/2014/main" id="{EF8F35BB-6FF2-4EFE-9938-B8C495B10DE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4" name="テキスト ボックス 463">
          <a:extLst>
            <a:ext uri="{FF2B5EF4-FFF2-40B4-BE49-F238E27FC236}">
              <a16:creationId xmlns:a16="http://schemas.microsoft.com/office/drawing/2014/main" id="{2A71C5B4-8DC4-4BB0-BBCB-974F060538D2}"/>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a:extLst>
            <a:ext uri="{FF2B5EF4-FFF2-40B4-BE49-F238E27FC236}">
              <a16:creationId xmlns:a16="http://schemas.microsoft.com/office/drawing/2014/main" id="{A627EFE4-0AD9-49C6-886E-CCBD9C255B1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6" name="テキスト ボックス 465">
          <a:extLst>
            <a:ext uri="{FF2B5EF4-FFF2-40B4-BE49-F238E27FC236}">
              <a16:creationId xmlns:a16="http://schemas.microsoft.com/office/drawing/2014/main" id="{19A21DF4-85B6-416E-A211-91E2896CC74D}"/>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a:extLst>
            <a:ext uri="{FF2B5EF4-FFF2-40B4-BE49-F238E27FC236}">
              <a16:creationId xmlns:a16="http://schemas.microsoft.com/office/drawing/2014/main" id="{0ABF9CA3-1D78-40A6-970D-2EC1051BC61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8" name="テキスト ボックス 467">
          <a:extLst>
            <a:ext uri="{FF2B5EF4-FFF2-40B4-BE49-F238E27FC236}">
              <a16:creationId xmlns:a16="http://schemas.microsoft.com/office/drawing/2014/main" id="{2474EF74-1F56-481B-AC74-B730A12FD42D}"/>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432D1DBB-B7FE-49E4-A872-C73DEF82A0F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a:extLst>
            <a:ext uri="{FF2B5EF4-FFF2-40B4-BE49-F238E27FC236}">
              <a16:creationId xmlns:a16="http://schemas.microsoft.com/office/drawing/2014/main" id="{4F0498C4-CAC4-42EB-BEE9-E4E10EB4462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1FA55D25-E87D-4CA6-A387-5A0227607BF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21532</xdr:rowOff>
    </xdr:from>
    <xdr:to>
      <xdr:col>116</xdr:col>
      <xdr:colOff>62864</xdr:colOff>
      <xdr:row>41</xdr:row>
      <xdr:rowOff>121065</xdr:rowOff>
    </xdr:to>
    <xdr:cxnSp macro="">
      <xdr:nvCxnSpPr>
        <xdr:cNvPr id="472" name="直線コネクタ 471">
          <a:extLst>
            <a:ext uri="{FF2B5EF4-FFF2-40B4-BE49-F238E27FC236}">
              <a16:creationId xmlns:a16="http://schemas.microsoft.com/office/drawing/2014/main" id="{0E2E5D49-65FE-4CD3-AA38-0F550AA487EE}"/>
            </a:ext>
          </a:extLst>
        </xdr:cNvPr>
        <xdr:cNvCxnSpPr/>
      </xdr:nvCxnSpPr>
      <xdr:spPr>
        <a:xfrm flipV="1">
          <a:off x="22160864" y="5850832"/>
          <a:ext cx="0" cy="129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124892</xdr:rowOff>
    </xdr:from>
    <xdr:ext cx="469744" cy="259045"/>
    <xdr:sp macro="" textlink="">
      <xdr:nvSpPr>
        <xdr:cNvPr id="473" name="【一般廃棄物処理施設】&#10;一人当たり有形固定資産（償却資産）額最小値テキスト">
          <a:extLst>
            <a:ext uri="{FF2B5EF4-FFF2-40B4-BE49-F238E27FC236}">
              <a16:creationId xmlns:a16="http://schemas.microsoft.com/office/drawing/2014/main" id="{C03BEA98-6853-4F75-811C-26FB550B1D9B}"/>
            </a:ext>
          </a:extLst>
        </xdr:cNvPr>
        <xdr:cNvSpPr txBox="1"/>
      </xdr:nvSpPr>
      <xdr:spPr>
        <a:xfrm>
          <a:off x="22199600" y="715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121065</xdr:rowOff>
    </xdr:from>
    <xdr:to>
      <xdr:col>116</xdr:col>
      <xdr:colOff>152400</xdr:colOff>
      <xdr:row>41</xdr:row>
      <xdr:rowOff>121065</xdr:rowOff>
    </xdr:to>
    <xdr:cxnSp macro="">
      <xdr:nvCxnSpPr>
        <xdr:cNvPr id="474" name="直線コネクタ 473">
          <a:extLst>
            <a:ext uri="{FF2B5EF4-FFF2-40B4-BE49-F238E27FC236}">
              <a16:creationId xmlns:a16="http://schemas.microsoft.com/office/drawing/2014/main" id="{C91DA898-2117-4A7A-9D2B-49A3BFC7AAC4}"/>
            </a:ext>
          </a:extLst>
        </xdr:cNvPr>
        <xdr:cNvCxnSpPr/>
      </xdr:nvCxnSpPr>
      <xdr:spPr>
        <a:xfrm>
          <a:off x="22072600" y="715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139659</xdr:rowOff>
    </xdr:from>
    <xdr:ext cx="599010" cy="259045"/>
    <xdr:sp macro="" textlink="">
      <xdr:nvSpPr>
        <xdr:cNvPr id="475" name="【一般廃棄物処理施設】&#10;一人当たり有形固定資産（償却資産）額最大値テキスト">
          <a:extLst>
            <a:ext uri="{FF2B5EF4-FFF2-40B4-BE49-F238E27FC236}">
              <a16:creationId xmlns:a16="http://schemas.microsoft.com/office/drawing/2014/main" id="{7CC310B3-B581-401B-B042-F60859D29632}"/>
            </a:ext>
          </a:extLst>
        </xdr:cNvPr>
        <xdr:cNvSpPr txBox="1"/>
      </xdr:nvSpPr>
      <xdr:spPr>
        <a:xfrm>
          <a:off x="22199600" y="562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21532</xdr:rowOff>
    </xdr:from>
    <xdr:to>
      <xdr:col>116</xdr:col>
      <xdr:colOff>152400</xdr:colOff>
      <xdr:row>34</xdr:row>
      <xdr:rowOff>21532</xdr:rowOff>
    </xdr:to>
    <xdr:cxnSp macro="">
      <xdr:nvCxnSpPr>
        <xdr:cNvPr id="476" name="直線コネクタ 475">
          <a:extLst>
            <a:ext uri="{FF2B5EF4-FFF2-40B4-BE49-F238E27FC236}">
              <a16:creationId xmlns:a16="http://schemas.microsoft.com/office/drawing/2014/main" id="{8166D84A-907C-4E22-A4E6-6318CCCBE865}"/>
            </a:ext>
          </a:extLst>
        </xdr:cNvPr>
        <xdr:cNvCxnSpPr/>
      </xdr:nvCxnSpPr>
      <xdr:spPr>
        <a:xfrm>
          <a:off x="22072600" y="58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118936</xdr:rowOff>
    </xdr:from>
    <xdr:ext cx="534377" cy="259045"/>
    <xdr:sp macro="" textlink="">
      <xdr:nvSpPr>
        <xdr:cNvPr id="477" name="【一般廃棄物処理施設】&#10;一人当たり有形固定資産（償却資産）額平均値テキスト">
          <a:extLst>
            <a:ext uri="{FF2B5EF4-FFF2-40B4-BE49-F238E27FC236}">
              <a16:creationId xmlns:a16="http://schemas.microsoft.com/office/drawing/2014/main" id="{29742A21-2120-436C-955B-A3913AAB2664}"/>
            </a:ext>
          </a:extLst>
        </xdr:cNvPr>
        <xdr:cNvSpPr txBox="1"/>
      </xdr:nvSpPr>
      <xdr:spPr>
        <a:xfrm>
          <a:off x="22199600" y="6634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140509</xdr:rowOff>
    </xdr:from>
    <xdr:to>
      <xdr:col>116</xdr:col>
      <xdr:colOff>114300</xdr:colOff>
      <xdr:row>39</xdr:row>
      <xdr:rowOff>70659</xdr:rowOff>
    </xdr:to>
    <xdr:sp macro="" textlink="">
      <xdr:nvSpPr>
        <xdr:cNvPr id="478" name="フローチャート: 判断 477">
          <a:extLst>
            <a:ext uri="{FF2B5EF4-FFF2-40B4-BE49-F238E27FC236}">
              <a16:creationId xmlns:a16="http://schemas.microsoft.com/office/drawing/2014/main" id="{ACDB7667-B076-4D23-AA9F-4519AE141530}"/>
            </a:ext>
          </a:extLst>
        </xdr:cNvPr>
        <xdr:cNvSpPr/>
      </xdr:nvSpPr>
      <xdr:spPr>
        <a:xfrm>
          <a:off x="22110700" y="665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118239</xdr:rowOff>
    </xdr:from>
    <xdr:to>
      <xdr:col>112</xdr:col>
      <xdr:colOff>38100</xdr:colOff>
      <xdr:row>39</xdr:row>
      <xdr:rowOff>48389</xdr:rowOff>
    </xdr:to>
    <xdr:sp macro="" textlink="">
      <xdr:nvSpPr>
        <xdr:cNvPr id="479" name="フローチャート: 判断 478">
          <a:extLst>
            <a:ext uri="{FF2B5EF4-FFF2-40B4-BE49-F238E27FC236}">
              <a16:creationId xmlns:a16="http://schemas.microsoft.com/office/drawing/2014/main" id="{492D2A76-D97D-4993-BC55-CFCAB631CE2C}"/>
            </a:ext>
          </a:extLst>
        </xdr:cNvPr>
        <xdr:cNvSpPr/>
      </xdr:nvSpPr>
      <xdr:spPr>
        <a:xfrm>
          <a:off x="21272500" y="66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1827</xdr:rowOff>
    </xdr:from>
    <xdr:to>
      <xdr:col>107</xdr:col>
      <xdr:colOff>101600</xdr:colOff>
      <xdr:row>39</xdr:row>
      <xdr:rowOff>103427</xdr:rowOff>
    </xdr:to>
    <xdr:sp macro="" textlink="">
      <xdr:nvSpPr>
        <xdr:cNvPr id="480" name="フローチャート: 判断 479">
          <a:extLst>
            <a:ext uri="{FF2B5EF4-FFF2-40B4-BE49-F238E27FC236}">
              <a16:creationId xmlns:a16="http://schemas.microsoft.com/office/drawing/2014/main" id="{63C2EE49-3D71-44E5-A44D-DC60EA824BB1}"/>
            </a:ext>
          </a:extLst>
        </xdr:cNvPr>
        <xdr:cNvSpPr/>
      </xdr:nvSpPr>
      <xdr:spPr>
        <a:xfrm>
          <a:off x="20383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17522</xdr:rowOff>
    </xdr:from>
    <xdr:to>
      <xdr:col>102</xdr:col>
      <xdr:colOff>165100</xdr:colOff>
      <xdr:row>39</xdr:row>
      <xdr:rowOff>119122</xdr:rowOff>
    </xdr:to>
    <xdr:sp macro="" textlink="">
      <xdr:nvSpPr>
        <xdr:cNvPr id="481" name="フローチャート: 判断 480">
          <a:extLst>
            <a:ext uri="{FF2B5EF4-FFF2-40B4-BE49-F238E27FC236}">
              <a16:creationId xmlns:a16="http://schemas.microsoft.com/office/drawing/2014/main" id="{DD5C63C8-AD29-4C67-9C43-EE45B7CDF754}"/>
            </a:ext>
          </a:extLst>
        </xdr:cNvPr>
        <xdr:cNvSpPr/>
      </xdr:nvSpPr>
      <xdr:spPr>
        <a:xfrm>
          <a:off x="19494500" y="670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35138</xdr:rowOff>
    </xdr:from>
    <xdr:to>
      <xdr:col>98</xdr:col>
      <xdr:colOff>38100</xdr:colOff>
      <xdr:row>39</xdr:row>
      <xdr:rowOff>136738</xdr:rowOff>
    </xdr:to>
    <xdr:sp macro="" textlink="">
      <xdr:nvSpPr>
        <xdr:cNvPr id="482" name="フローチャート: 判断 481">
          <a:extLst>
            <a:ext uri="{FF2B5EF4-FFF2-40B4-BE49-F238E27FC236}">
              <a16:creationId xmlns:a16="http://schemas.microsoft.com/office/drawing/2014/main" id="{DF74839A-9CA4-41F7-A0EC-F033F9D9D7BB}"/>
            </a:ext>
          </a:extLst>
        </xdr:cNvPr>
        <xdr:cNvSpPr/>
      </xdr:nvSpPr>
      <xdr:spPr>
        <a:xfrm>
          <a:off x="18605500" y="672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FB1A37B4-B3D1-4A05-BB1E-04C18BF178C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ACA069BB-BE07-4A31-80FF-F325DED1830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1D0946D-D27A-4C44-BFF4-E42905EBE3C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4672BF0-5CAF-4895-A814-122823D2A5C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5177868-5854-48A8-8B57-D99653A3AAB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30749</xdr:rowOff>
    </xdr:from>
    <xdr:to>
      <xdr:col>116</xdr:col>
      <xdr:colOff>114300</xdr:colOff>
      <xdr:row>37</xdr:row>
      <xdr:rowOff>132349</xdr:rowOff>
    </xdr:to>
    <xdr:sp macro="" textlink="">
      <xdr:nvSpPr>
        <xdr:cNvPr id="488" name="楕円 487">
          <a:extLst>
            <a:ext uri="{FF2B5EF4-FFF2-40B4-BE49-F238E27FC236}">
              <a16:creationId xmlns:a16="http://schemas.microsoft.com/office/drawing/2014/main" id="{981F63A8-416D-43A9-8A9A-F067871764DC}"/>
            </a:ext>
          </a:extLst>
        </xdr:cNvPr>
        <xdr:cNvSpPr/>
      </xdr:nvSpPr>
      <xdr:spPr>
        <a:xfrm>
          <a:off x="22110700" y="637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53626</xdr:rowOff>
    </xdr:from>
    <xdr:ext cx="599010" cy="259045"/>
    <xdr:sp macro="" textlink="">
      <xdr:nvSpPr>
        <xdr:cNvPr id="489" name="【一般廃棄物処理施設】&#10;一人当たり有形固定資産（償却資産）額該当値テキスト">
          <a:extLst>
            <a:ext uri="{FF2B5EF4-FFF2-40B4-BE49-F238E27FC236}">
              <a16:creationId xmlns:a16="http://schemas.microsoft.com/office/drawing/2014/main" id="{F0A8D6E9-4661-4146-A0A2-990806A7DBF2}"/>
            </a:ext>
          </a:extLst>
        </xdr:cNvPr>
        <xdr:cNvSpPr txBox="1"/>
      </xdr:nvSpPr>
      <xdr:spPr>
        <a:xfrm>
          <a:off x="22199600" y="622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44561</xdr:rowOff>
    </xdr:from>
    <xdr:to>
      <xdr:col>112</xdr:col>
      <xdr:colOff>38100</xdr:colOff>
      <xdr:row>37</xdr:row>
      <xdr:rowOff>146161</xdr:rowOff>
    </xdr:to>
    <xdr:sp macro="" textlink="">
      <xdr:nvSpPr>
        <xdr:cNvPr id="490" name="楕円 489">
          <a:extLst>
            <a:ext uri="{FF2B5EF4-FFF2-40B4-BE49-F238E27FC236}">
              <a16:creationId xmlns:a16="http://schemas.microsoft.com/office/drawing/2014/main" id="{4FEB00B8-427F-4110-8062-ACFB46807E35}"/>
            </a:ext>
          </a:extLst>
        </xdr:cNvPr>
        <xdr:cNvSpPr/>
      </xdr:nvSpPr>
      <xdr:spPr>
        <a:xfrm>
          <a:off x="21272500" y="638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81549</xdr:rowOff>
    </xdr:from>
    <xdr:to>
      <xdr:col>116</xdr:col>
      <xdr:colOff>63500</xdr:colOff>
      <xdr:row>37</xdr:row>
      <xdr:rowOff>95361</xdr:rowOff>
    </xdr:to>
    <xdr:cxnSp macro="">
      <xdr:nvCxnSpPr>
        <xdr:cNvPr id="491" name="直線コネクタ 490">
          <a:extLst>
            <a:ext uri="{FF2B5EF4-FFF2-40B4-BE49-F238E27FC236}">
              <a16:creationId xmlns:a16="http://schemas.microsoft.com/office/drawing/2014/main" id="{F226A08E-04B3-4D8B-A878-44BCBF317C7D}"/>
            </a:ext>
          </a:extLst>
        </xdr:cNvPr>
        <xdr:cNvCxnSpPr/>
      </xdr:nvCxnSpPr>
      <xdr:spPr>
        <a:xfrm flipV="1">
          <a:off x="21323300" y="6425199"/>
          <a:ext cx="838200" cy="1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83707</xdr:rowOff>
    </xdr:from>
    <xdr:to>
      <xdr:col>107</xdr:col>
      <xdr:colOff>101600</xdr:colOff>
      <xdr:row>37</xdr:row>
      <xdr:rowOff>13857</xdr:rowOff>
    </xdr:to>
    <xdr:sp macro="" textlink="">
      <xdr:nvSpPr>
        <xdr:cNvPr id="492" name="楕円 491">
          <a:extLst>
            <a:ext uri="{FF2B5EF4-FFF2-40B4-BE49-F238E27FC236}">
              <a16:creationId xmlns:a16="http://schemas.microsoft.com/office/drawing/2014/main" id="{D9D416B7-CEE7-494A-9897-E4B41C511F03}"/>
            </a:ext>
          </a:extLst>
        </xdr:cNvPr>
        <xdr:cNvSpPr/>
      </xdr:nvSpPr>
      <xdr:spPr>
        <a:xfrm>
          <a:off x="20383500" y="625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134507</xdr:rowOff>
    </xdr:from>
    <xdr:to>
      <xdr:col>111</xdr:col>
      <xdr:colOff>177800</xdr:colOff>
      <xdr:row>37</xdr:row>
      <xdr:rowOff>95361</xdr:rowOff>
    </xdr:to>
    <xdr:cxnSp macro="">
      <xdr:nvCxnSpPr>
        <xdr:cNvPr id="493" name="直線コネクタ 492">
          <a:extLst>
            <a:ext uri="{FF2B5EF4-FFF2-40B4-BE49-F238E27FC236}">
              <a16:creationId xmlns:a16="http://schemas.microsoft.com/office/drawing/2014/main" id="{D118C542-58A7-42A5-B201-FE655BF26B79}"/>
            </a:ext>
          </a:extLst>
        </xdr:cNvPr>
        <xdr:cNvCxnSpPr/>
      </xdr:nvCxnSpPr>
      <xdr:spPr>
        <a:xfrm>
          <a:off x="20434300" y="6306707"/>
          <a:ext cx="889000" cy="13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31275</xdr:rowOff>
    </xdr:from>
    <xdr:to>
      <xdr:col>102</xdr:col>
      <xdr:colOff>165100</xdr:colOff>
      <xdr:row>38</xdr:row>
      <xdr:rowOff>132875</xdr:rowOff>
    </xdr:to>
    <xdr:sp macro="" textlink="">
      <xdr:nvSpPr>
        <xdr:cNvPr id="494" name="楕円 493">
          <a:extLst>
            <a:ext uri="{FF2B5EF4-FFF2-40B4-BE49-F238E27FC236}">
              <a16:creationId xmlns:a16="http://schemas.microsoft.com/office/drawing/2014/main" id="{2BC221FD-A568-443D-9797-0AC83FC4A17A}"/>
            </a:ext>
          </a:extLst>
        </xdr:cNvPr>
        <xdr:cNvSpPr/>
      </xdr:nvSpPr>
      <xdr:spPr>
        <a:xfrm>
          <a:off x="19494500" y="654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134507</xdr:rowOff>
    </xdr:from>
    <xdr:to>
      <xdr:col>107</xdr:col>
      <xdr:colOff>50800</xdr:colOff>
      <xdr:row>38</xdr:row>
      <xdr:rowOff>82075</xdr:rowOff>
    </xdr:to>
    <xdr:cxnSp macro="">
      <xdr:nvCxnSpPr>
        <xdr:cNvPr id="495" name="直線コネクタ 494">
          <a:extLst>
            <a:ext uri="{FF2B5EF4-FFF2-40B4-BE49-F238E27FC236}">
              <a16:creationId xmlns:a16="http://schemas.microsoft.com/office/drawing/2014/main" id="{94D34FE3-885E-4808-8B1E-587286456FFB}"/>
            </a:ext>
          </a:extLst>
        </xdr:cNvPr>
        <xdr:cNvCxnSpPr/>
      </xdr:nvCxnSpPr>
      <xdr:spPr>
        <a:xfrm flipV="1">
          <a:off x="19545300" y="6306707"/>
          <a:ext cx="889000" cy="29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30718</xdr:rowOff>
    </xdr:from>
    <xdr:to>
      <xdr:col>98</xdr:col>
      <xdr:colOff>38100</xdr:colOff>
      <xdr:row>38</xdr:row>
      <xdr:rowOff>132318</xdr:rowOff>
    </xdr:to>
    <xdr:sp macro="" textlink="">
      <xdr:nvSpPr>
        <xdr:cNvPr id="496" name="楕円 495">
          <a:extLst>
            <a:ext uri="{FF2B5EF4-FFF2-40B4-BE49-F238E27FC236}">
              <a16:creationId xmlns:a16="http://schemas.microsoft.com/office/drawing/2014/main" id="{FEB0AA74-2D31-43C9-9038-9F01CBC3E398}"/>
            </a:ext>
          </a:extLst>
        </xdr:cNvPr>
        <xdr:cNvSpPr/>
      </xdr:nvSpPr>
      <xdr:spPr>
        <a:xfrm>
          <a:off x="18605500" y="654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81518</xdr:rowOff>
    </xdr:from>
    <xdr:to>
      <xdr:col>102</xdr:col>
      <xdr:colOff>114300</xdr:colOff>
      <xdr:row>38</xdr:row>
      <xdr:rowOff>82075</xdr:rowOff>
    </xdr:to>
    <xdr:cxnSp macro="">
      <xdr:nvCxnSpPr>
        <xdr:cNvPr id="497" name="直線コネクタ 496">
          <a:extLst>
            <a:ext uri="{FF2B5EF4-FFF2-40B4-BE49-F238E27FC236}">
              <a16:creationId xmlns:a16="http://schemas.microsoft.com/office/drawing/2014/main" id="{2E8C7CF0-8CC2-4276-BCAA-46B5E38AD3DE}"/>
            </a:ext>
          </a:extLst>
        </xdr:cNvPr>
        <xdr:cNvCxnSpPr/>
      </xdr:nvCxnSpPr>
      <xdr:spPr>
        <a:xfrm>
          <a:off x="18656300" y="6596618"/>
          <a:ext cx="889000" cy="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39516</xdr:rowOff>
    </xdr:from>
    <xdr:ext cx="599010" cy="259045"/>
    <xdr:sp macro="" textlink="">
      <xdr:nvSpPr>
        <xdr:cNvPr id="498" name="n_1aveValue【一般廃棄物処理施設】&#10;一人当たり有形固定資産（償却資産）額">
          <a:extLst>
            <a:ext uri="{FF2B5EF4-FFF2-40B4-BE49-F238E27FC236}">
              <a16:creationId xmlns:a16="http://schemas.microsoft.com/office/drawing/2014/main" id="{E1556A38-0ABE-444A-B49D-9FC184CE051F}"/>
            </a:ext>
          </a:extLst>
        </xdr:cNvPr>
        <xdr:cNvSpPr txBox="1"/>
      </xdr:nvSpPr>
      <xdr:spPr>
        <a:xfrm>
          <a:off x="21011095" y="672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94554</xdr:rowOff>
    </xdr:from>
    <xdr:ext cx="534377" cy="259045"/>
    <xdr:sp macro="" textlink="">
      <xdr:nvSpPr>
        <xdr:cNvPr id="499" name="n_2aveValue【一般廃棄物処理施設】&#10;一人当たり有形固定資産（償却資産）額">
          <a:extLst>
            <a:ext uri="{FF2B5EF4-FFF2-40B4-BE49-F238E27FC236}">
              <a16:creationId xmlns:a16="http://schemas.microsoft.com/office/drawing/2014/main" id="{23576732-A69E-4E6A-BC39-0C77CDDDE529}"/>
            </a:ext>
          </a:extLst>
        </xdr:cNvPr>
        <xdr:cNvSpPr txBox="1"/>
      </xdr:nvSpPr>
      <xdr:spPr>
        <a:xfrm>
          <a:off x="20167111" y="678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110249</xdr:rowOff>
    </xdr:from>
    <xdr:ext cx="534377" cy="259045"/>
    <xdr:sp macro="" textlink="">
      <xdr:nvSpPr>
        <xdr:cNvPr id="500" name="n_3aveValue【一般廃棄物処理施設】&#10;一人当たり有形固定資産（償却資産）額">
          <a:extLst>
            <a:ext uri="{FF2B5EF4-FFF2-40B4-BE49-F238E27FC236}">
              <a16:creationId xmlns:a16="http://schemas.microsoft.com/office/drawing/2014/main" id="{4A29C423-4CEB-4F1F-AD37-2C9BC90FCBE8}"/>
            </a:ext>
          </a:extLst>
        </xdr:cNvPr>
        <xdr:cNvSpPr txBox="1"/>
      </xdr:nvSpPr>
      <xdr:spPr>
        <a:xfrm>
          <a:off x="19278111" y="679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127865</xdr:rowOff>
    </xdr:from>
    <xdr:ext cx="534377" cy="259045"/>
    <xdr:sp macro="" textlink="">
      <xdr:nvSpPr>
        <xdr:cNvPr id="501" name="n_4aveValue【一般廃棄物処理施設】&#10;一人当たり有形固定資産（償却資産）額">
          <a:extLst>
            <a:ext uri="{FF2B5EF4-FFF2-40B4-BE49-F238E27FC236}">
              <a16:creationId xmlns:a16="http://schemas.microsoft.com/office/drawing/2014/main" id="{289949AB-20F5-4372-A0E6-C756A495D622}"/>
            </a:ext>
          </a:extLst>
        </xdr:cNvPr>
        <xdr:cNvSpPr txBox="1"/>
      </xdr:nvSpPr>
      <xdr:spPr>
        <a:xfrm>
          <a:off x="18389111" y="681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162688</xdr:rowOff>
    </xdr:from>
    <xdr:ext cx="599010" cy="259045"/>
    <xdr:sp macro="" textlink="">
      <xdr:nvSpPr>
        <xdr:cNvPr id="502" name="n_1mainValue【一般廃棄物処理施設】&#10;一人当たり有形固定資産（償却資産）額">
          <a:extLst>
            <a:ext uri="{FF2B5EF4-FFF2-40B4-BE49-F238E27FC236}">
              <a16:creationId xmlns:a16="http://schemas.microsoft.com/office/drawing/2014/main" id="{2A880F34-56AB-4C5C-A2A9-2E843F2C24C4}"/>
            </a:ext>
          </a:extLst>
        </xdr:cNvPr>
        <xdr:cNvSpPr txBox="1"/>
      </xdr:nvSpPr>
      <xdr:spPr>
        <a:xfrm>
          <a:off x="21011095" y="616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30384</xdr:rowOff>
    </xdr:from>
    <xdr:ext cx="599010" cy="259045"/>
    <xdr:sp macro="" textlink="">
      <xdr:nvSpPr>
        <xdr:cNvPr id="503" name="n_2mainValue【一般廃棄物処理施設】&#10;一人当たり有形固定資産（償却資産）額">
          <a:extLst>
            <a:ext uri="{FF2B5EF4-FFF2-40B4-BE49-F238E27FC236}">
              <a16:creationId xmlns:a16="http://schemas.microsoft.com/office/drawing/2014/main" id="{46237EA2-A4AB-4159-AC16-6287CC9F3B7E}"/>
            </a:ext>
          </a:extLst>
        </xdr:cNvPr>
        <xdr:cNvSpPr txBox="1"/>
      </xdr:nvSpPr>
      <xdr:spPr>
        <a:xfrm>
          <a:off x="20134795" y="60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149402</xdr:rowOff>
    </xdr:from>
    <xdr:ext cx="599010" cy="259045"/>
    <xdr:sp macro="" textlink="">
      <xdr:nvSpPr>
        <xdr:cNvPr id="504" name="n_3mainValue【一般廃棄物処理施設】&#10;一人当たり有形固定資産（償却資産）額">
          <a:extLst>
            <a:ext uri="{FF2B5EF4-FFF2-40B4-BE49-F238E27FC236}">
              <a16:creationId xmlns:a16="http://schemas.microsoft.com/office/drawing/2014/main" id="{BCFB2061-D122-4F6C-8CC7-1DCA60207DAB}"/>
            </a:ext>
          </a:extLst>
        </xdr:cNvPr>
        <xdr:cNvSpPr txBox="1"/>
      </xdr:nvSpPr>
      <xdr:spPr>
        <a:xfrm>
          <a:off x="19245795" y="6321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148844</xdr:rowOff>
    </xdr:from>
    <xdr:ext cx="599010" cy="259045"/>
    <xdr:sp macro="" textlink="">
      <xdr:nvSpPr>
        <xdr:cNvPr id="505" name="n_4mainValue【一般廃棄物処理施設】&#10;一人当たり有形固定資産（償却資産）額">
          <a:extLst>
            <a:ext uri="{FF2B5EF4-FFF2-40B4-BE49-F238E27FC236}">
              <a16:creationId xmlns:a16="http://schemas.microsoft.com/office/drawing/2014/main" id="{FDAE3BEF-DE5C-47CC-9031-2DE2D1D2E0EB}"/>
            </a:ext>
          </a:extLst>
        </xdr:cNvPr>
        <xdr:cNvSpPr txBox="1"/>
      </xdr:nvSpPr>
      <xdr:spPr>
        <a:xfrm>
          <a:off x="18356795" y="632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B3BDD667-A6B1-4B7C-B1C8-3804AA51AEA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38CB90C2-278C-4B51-98E0-982C16C7B17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AA967A6B-7746-4DCE-A3FD-B3265F87356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FC01D361-8E81-41F4-B45C-0D14EAB7AE8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BE005D1B-FD09-45F1-83F7-EA633B5C2CB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F10B6CD6-0821-435E-9BFC-E668DCE1B74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62D8FED6-BD2E-46ED-86A6-518BB3A43A3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9B44779E-1CA4-478F-A490-B7EC8C23786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B056B8E6-BCFF-4D4F-949E-82B71995B29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2F600F6A-28AC-4D3A-92CC-6F25B780501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8B4451E3-EBB9-4324-BE4A-6ACFD28D60E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6E4A2CB8-EBAC-40EB-806F-DC3820C7C52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8" name="テキスト ボックス 517">
          <a:extLst>
            <a:ext uri="{FF2B5EF4-FFF2-40B4-BE49-F238E27FC236}">
              <a16:creationId xmlns:a16="http://schemas.microsoft.com/office/drawing/2014/main" id="{465E1E79-84CB-4929-A3D7-1A03B25434B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79F38D49-C8EC-42EA-9C90-9F97DD95D92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12B30587-409C-476D-9F7E-CD91767AD9B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3E98CAEF-0B87-40AE-AA8E-D0A8E8D6F7A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2B4C8E88-4904-4B34-BD61-F4F5E395203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9C2DA191-537C-4173-A1C8-E9EA37408F9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2FC81C8B-1232-4B56-AEC9-49979F63C6E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58F3DD4B-F210-4A85-99EC-620434EDFDD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a:extLst>
            <a:ext uri="{FF2B5EF4-FFF2-40B4-BE49-F238E27FC236}">
              <a16:creationId xmlns:a16="http://schemas.microsoft.com/office/drawing/2014/main" id="{9C1AB79A-2E6D-4E82-B02C-637F749CB81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5203E41C-06DF-445D-A21E-012B8492173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8" name="テキスト ボックス 527">
          <a:extLst>
            <a:ext uri="{FF2B5EF4-FFF2-40B4-BE49-F238E27FC236}">
              <a16:creationId xmlns:a16="http://schemas.microsoft.com/office/drawing/2014/main" id="{8ACF8ABB-34AF-4680-BA2C-35F68C1234F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a:extLst>
            <a:ext uri="{FF2B5EF4-FFF2-40B4-BE49-F238E27FC236}">
              <a16:creationId xmlns:a16="http://schemas.microsoft.com/office/drawing/2014/main" id="{F83952DF-9FFC-4FBC-9390-43C53151D2F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64</xdr:row>
      <xdr:rowOff>51435</xdr:rowOff>
    </xdr:to>
    <xdr:cxnSp macro="">
      <xdr:nvCxnSpPr>
        <xdr:cNvPr id="530" name="直線コネクタ 529">
          <a:extLst>
            <a:ext uri="{FF2B5EF4-FFF2-40B4-BE49-F238E27FC236}">
              <a16:creationId xmlns:a16="http://schemas.microsoft.com/office/drawing/2014/main" id="{4E440DD6-7519-4B1A-BFB6-9AED2BA8531E}"/>
            </a:ext>
          </a:extLst>
        </xdr:cNvPr>
        <xdr:cNvCxnSpPr/>
      </xdr:nvCxnSpPr>
      <xdr:spPr>
        <a:xfrm flipV="1">
          <a:off x="16318864" y="965263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55262</xdr:rowOff>
    </xdr:from>
    <xdr:ext cx="405111" cy="259045"/>
    <xdr:sp macro="" textlink="">
      <xdr:nvSpPr>
        <xdr:cNvPr id="531" name="【保健センター・保健所】&#10;有形固定資産減価償却率最小値テキスト">
          <a:extLst>
            <a:ext uri="{FF2B5EF4-FFF2-40B4-BE49-F238E27FC236}">
              <a16:creationId xmlns:a16="http://schemas.microsoft.com/office/drawing/2014/main" id="{141B3E9E-CB7F-4A7D-BB01-F2039A082787}"/>
            </a:ext>
          </a:extLst>
        </xdr:cNvPr>
        <xdr:cNvSpPr txBox="1"/>
      </xdr:nvSpPr>
      <xdr:spPr>
        <a:xfrm>
          <a:off x="16357600"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532" name="直線コネクタ 531">
          <a:extLst>
            <a:ext uri="{FF2B5EF4-FFF2-40B4-BE49-F238E27FC236}">
              <a16:creationId xmlns:a16="http://schemas.microsoft.com/office/drawing/2014/main" id="{97C91011-F87C-49D6-A46B-ACA99C00F6C1}"/>
            </a:ext>
          </a:extLst>
        </xdr:cNvPr>
        <xdr:cNvCxnSpPr/>
      </xdr:nvCxnSpPr>
      <xdr:spPr>
        <a:xfrm>
          <a:off x="16230600" y="110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33" name="【保健センター・保健所】&#10;有形固定資産減価償却率最大値テキスト">
          <a:extLst>
            <a:ext uri="{FF2B5EF4-FFF2-40B4-BE49-F238E27FC236}">
              <a16:creationId xmlns:a16="http://schemas.microsoft.com/office/drawing/2014/main" id="{7DA8B206-0D80-4F8C-A313-45AE8155E542}"/>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34" name="直線コネクタ 533">
          <a:extLst>
            <a:ext uri="{FF2B5EF4-FFF2-40B4-BE49-F238E27FC236}">
              <a16:creationId xmlns:a16="http://schemas.microsoft.com/office/drawing/2014/main" id="{38D1999A-AA33-4796-89B2-8A71259D49D9}"/>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15892</xdr:rowOff>
    </xdr:from>
    <xdr:ext cx="405111" cy="259045"/>
    <xdr:sp macro="" textlink="">
      <xdr:nvSpPr>
        <xdr:cNvPr id="535" name="【保健センター・保健所】&#10;有形固定資産減価償却率平均値テキスト">
          <a:extLst>
            <a:ext uri="{FF2B5EF4-FFF2-40B4-BE49-F238E27FC236}">
              <a16:creationId xmlns:a16="http://schemas.microsoft.com/office/drawing/2014/main" id="{B0A9940F-59B9-4E0A-AE90-9DBE546867FA}"/>
            </a:ext>
          </a:extLst>
        </xdr:cNvPr>
        <xdr:cNvSpPr txBox="1"/>
      </xdr:nvSpPr>
      <xdr:spPr>
        <a:xfrm>
          <a:off x="16357600" y="9959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536" name="フローチャート: 判断 535">
          <a:extLst>
            <a:ext uri="{FF2B5EF4-FFF2-40B4-BE49-F238E27FC236}">
              <a16:creationId xmlns:a16="http://schemas.microsoft.com/office/drawing/2014/main" id="{0F28BCBC-9823-45E5-9634-ADF425ADB0AA}"/>
            </a:ext>
          </a:extLst>
        </xdr:cNvPr>
        <xdr:cNvSpPr/>
      </xdr:nvSpPr>
      <xdr:spPr>
        <a:xfrm>
          <a:off x="162687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537" name="フローチャート: 判断 536">
          <a:extLst>
            <a:ext uri="{FF2B5EF4-FFF2-40B4-BE49-F238E27FC236}">
              <a16:creationId xmlns:a16="http://schemas.microsoft.com/office/drawing/2014/main" id="{3D790DA6-C876-4BBA-9D26-7D3A1E5CB5EC}"/>
            </a:ext>
          </a:extLst>
        </xdr:cNvPr>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36830</xdr:rowOff>
    </xdr:from>
    <xdr:to>
      <xdr:col>76</xdr:col>
      <xdr:colOff>165100</xdr:colOff>
      <xdr:row>58</xdr:row>
      <xdr:rowOff>138430</xdr:rowOff>
    </xdr:to>
    <xdr:sp macro="" textlink="">
      <xdr:nvSpPr>
        <xdr:cNvPr id="538" name="フローチャート: 判断 537">
          <a:extLst>
            <a:ext uri="{FF2B5EF4-FFF2-40B4-BE49-F238E27FC236}">
              <a16:creationId xmlns:a16="http://schemas.microsoft.com/office/drawing/2014/main" id="{D5837F50-304D-4633-9001-87FDA7C89ED5}"/>
            </a:ext>
          </a:extLst>
        </xdr:cNvPr>
        <xdr:cNvSpPr/>
      </xdr:nvSpPr>
      <xdr:spPr>
        <a:xfrm>
          <a:off x="14541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69215</xdr:rowOff>
    </xdr:from>
    <xdr:to>
      <xdr:col>72</xdr:col>
      <xdr:colOff>38100</xdr:colOff>
      <xdr:row>58</xdr:row>
      <xdr:rowOff>170815</xdr:rowOff>
    </xdr:to>
    <xdr:sp macro="" textlink="">
      <xdr:nvSpPr>
        <xdr:cNvPr id="539" name="フローチャート: 判断 538">
          <a:extLst>
            <a:ext uri="{FF2B5EF4-FFF2-40B4-BE49-F238E27FC236}">
              <a16:creationId xmlns:a16="http://schemas.microsoft.com/office/drawing/2014/main" id="{61A1CEBC-E919-41DE-9120-60D0D474EB6A}"/>
            </a:ext>
          </a:extLst>
        </xdr:cNvPr>
        <xdr:cNvSpPr/>
      </xdr:nvSpPr>
      <xdr:spPr>
        <a:xfrm>
          <a:off x="13652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540" name="フローチャート: 判断 539">
          <a:extLst>
            <a:ext uri="{FF2B5EF4-FFF2-40B4-BE49-F238E27FC236}">
              <a16:creationId xmlns:a16="http://schemas.microsoft.com/office/drawing/2014/main" id="{CEFA8F3D-CFBA-4181-8E88-82ABC9AD7BF9}"/>
            </a:ext>
          </a:extLst>
        </xdr:cNvPr>
        <xdr:cNvSpPr/>
      </xdr:nvSpPr>
      <xdr:spPr>
        <a:xfrm>
          <a:off x="12763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7A2DBDF3-7031-44F5-A791-08C6F353D45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B14E0B66-2258-485A-A3AB-96DDE93F4C1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1ED6DBF9-3418-4126-9459-D650EB00F87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F02F412-8DC8-44E5-BA1F-BFF489BF333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4AB82545-6995-4C8A-9B1C-45FAE3B2408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635</xdr:rowOff>
    </xdr:from>
    <xdr:to>
      <xdr:col>85</xdr:col>
      <xdr:colOff>177800</xdr:colOff>
      <xdr:row>64</xdr:row>
      <xdr:rowOff>102235</xdr:rowOff>
    </xdr:to>
    <xdr:sp macro="" textlink="">
      <xdr:nvSpPr>
        <xdr:cNvPr id="546" name="楕円 545">
          <a:extLst>
            <a:ext uri="{FF2B5EF4-FFF2-40B4-BE49-F238E27FC236}">
              <a16:creationId xmlns:a16="http://schemas.microsoft.com/office/drawing/2014/main" id="{F72EC772-1C45-441E-953D-3AD137B3E1A4}"/>
            </a:ext>
          </a:extLst>
        </xdr:cNvPr>
        <xdr:cNvSpPr/>
      </xdr:nvSpPr>
      <xdr:spPr>
        <a:xfrm>
          <a:off x="162687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87012</xdr:rowOff>
    </xdr:from>
    <xdr:ext cx="405111" cy="259045"/>
    <xdr:sp macro="" textlink="">
      <xdr:nvSpPr>
        <xdr:cNvPr id="547" name="【保健センター・保健所】&#10;有形固定資産減価償却率該当値テキスト">
          <a:extLst>
            <a:ext uri="{FF2B5EF4-FFF2-40B4-BE49-F238E27FC236}">
              <a16:creationId xmlns:a16="http://schemas.microsoft.com/office/drawing/2014/main" id="{EF57D7CE-C5E1-428C-97F8-9D96F3FE1765}"/>
            </a:ext>
          </a:extLst>
        </xdr:cNvPr>
        <xdr:cNvSpPr txBox="1"/>
      </xdr:nvSpPr>
      <xdr:spPr>
        <a:xfrm>
          <a:off x="16357600" y="10888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168275</xdr:rowOff>
    </xdr:from>
    <xdr:to>
      <xdr:col>81</xdr:col>
      <xdr:colOff>101600</xdr:colOff>
      <xdr:row>64</xdr:row>
      <xdr:rowOff>98425</xdr:rowOff>
    </xdr:to>
    <xdr:sp macro="" textlink="">
      <xdr:nvSpPr>
        <xdr:cNvPr id="548" name="楕円 547">
          <a:extLst>
            <a:ext uri="{FF2B5EF4-FFF2-40B4-BE49-F238E27FC236}">
              <a16:creationId xmlns:a16="http://schemas.microsoft.com/office/drawing/2014/main" id="{C3742A26-5FE3-4683-ABDF-B1CD543F1B09}"/>
            </a:ext>
          </a:extLst>
        </xdr:cNvPr>
        <xdr:cNvSpPr/>
      </xdr:nvSpPr>
      <xdr:spPr>
        <a:xfrm>
          <a:off x="154305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47625</xdr:rowOff>
    </xdr:from>
    <xdr:to>
      <xdr:col>85</xdr:col>
      <xdr:colOff>127000</xdr:colOff>
      <xdr:row>64</xdr:row>
      <xdr:rowOff>51435</xdr:rowOff>
    </xdr:to>
    <xdr:cxnSp macro="">
      <xdr:nvCxnSpPr>
        <xdr:cNvPr id="549" name="直線コネクタ 548">
          <a:extLst>
            <a:ext uri="{FF2B5EF4-FFF2-40B4-BE49-F238E27FC236}">
              <a16:creationId xmlns:a16="http://schemas.microsoft.com/office/drawing/2014/main" id="{5BD89E30-BCF6-4430-81C0-1400976283EE}"/>
            </a:ext>
          </a:extLst>
        </xdr:cNvPr>
        <xdr:cNvCxnSpPr/>
      </xdr:nvCxnSpPr>
      <xdr:spPr>
        <a:xfrm>
          <a:off x="15481300" y="1102042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166370</xdr:rowOff>
    </xdr:from>
    <xdr:to>
      <xdr:col>76</xdr:col>
      <xdr:colOff>165100</xdr:colOff>
      <xdr:row>64</xdr:row>
      <xdr:rowOff>96520</xdr:rowOff>
    </xdr:to>
    <xdr:sp macro="" textlink="">
      <xdr:nvSpPr>
        <xdr:cNvPr id="550" name="楕円 549">
          <a:extLst>
            <a:ext uri="{FF2B5EF4-FFF2-40B4-BE49-F238E27FC236}">
              <a16:creationId xmlns:a16="http://schemas.microsoft.com/office/drawing/2014/main" id="{CD3419EB-2C40-47A4-99CD-0C71D61A1A32}"/>
            </a:ext>
          </a:extLst>
        </xdr:cNvPr>
        <xdr:cNvSpPr/>
      </xdr:nvSpPr>
      <xdr:spPr>
        <a:xfrm>
          <a:off x="14541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45720</xdr:rowOff>
    </xdr:from>
    <xdr:to>
      <xdr:col>81</xdr:col>
      <xdr:colOff>50800</xdr:colOff>
      <xdr:row>64</xdr:row>
      <xdr:rowOff>47625</xdr:rowOff>
    </xdr:to>
    <xdr:cxnSp macro="">
      <xdr:nvCxnSpPr>
        <xdr:cNvPr id="551" name="直線コネクタ 550">
          <a:extLst>
            <a:ext uri="{FF2B5EF4-FFF2-40B4-BE49-F238E27FC236}">
              <a16:creationId xmlns:a16="http://schemas.microsoft.com/office/drawing/2014/main" id="{B15E93A2-1650-4FA4-B31B-0665D0D1F94C}"/>
            </a:ext>
          </a:extLst>
        </xdr:cNvPr>
        <xdr:cNvCxnSpPr/>
      </xdr:nvCxnSpPr>
      <xdr:spPr>
        <a:xfrm>
          <a:off x="14592300" y="110185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166370</xdr:rowOff>
    </xdr:from>
    <xdr:to>
      <xdr:col>72</xdr:col>
      <xdr:colOff>38100</xdr:colOff>
      <xdr:row>64</xdr:row>
      <xdr:rowOff>96520</xdr:rowOff>
    </xdr:to>
    <xdr:sp macro="" textlink="">
      <xdr:nvSpPr>
        <xdr:cNvPr id="552" name="楕円 551">
          <a:extLst>
            <a:ext uri="{FF2B5EF4-FFF2-40B4-BE49-F238E27FC236}">
              <a16:creationId xmlns:a16="http://schemas.microsoft.com/office/drawing/2014/main" id="{661C5B45-19AB-4A04-A4DA-411662C591D7}"/>
            </a:ext>
          </a:extLst>
        </xdr:cNvPr>
        <xdr:cNvSpPr/>
      </xdr:nvSpPr>
      <xdr:spPr>
        <a:xfrm>
          <a:off x="13652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45720</xdr:rowOff>
    </xdr:from>
    <xdr:to>
      <xdr:col>76</xdr:col>
      <xdr:colOff>114300</xdr:colOff>
      <xdr:row>64</xdr:row>
      <xdr:rowOff>45720</xdr:rowOff>
    </xdr:to>
    <xdr:cxnSp macro="">
      <xdr:nvCxnSpPr>
        <xdr:cNvPr id="553" name="直線コネクタ 552">
          <a:extLst>
            <a:ext uri="{FF2B5EF4-FFF2-40B4-BE49-F238E27FC236}">
              <a16:creationId xmlns:a16="http://schemas.microsoft.com/office/drawing/2014/main" id="{ED792C5C-33BA-4B20-9BF9-4B26D1432A6D}"/>
            </a:ext>
          </a:extLst>
        </xdr:cNvPr>
        <xdr:cNvCxnSpPr/>
      </xdr:nvCxnSpPr>
      <xdr:spPr>
        <a:xfrm>
          <a:off x="13703300" y="1101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130175</xdr:rowOff>
    </xdr:from>
    <xdr:to>
      <xdr:col>67</xdr:col>
      <xdr:colOff>101600</xdr:colOff>
      <xdr:row>64</xdr:row>
      <xdr:rowOff>60325</xdr:rowOff>
    </xdr:to>
    <xdr:sp macro="" textlink="">
      <xdr:nvSpPr>
        <xdr:cNvPr id="554" name="楕円 553">
          <a:extLst>
            <a:ext uri="{FF2B5EF4-FFF2-40B4-BE49-F238E27FC236}">
              <a16:creationId xmlns:a16="http://schemas.microsoft.com/office/drawing/2014/main" id="{DBF0C301-B8C0-4DD6-8689-EDE93981A37F}"/>
            </a:ext>
          </a:extLst>
        </xdr:cNvPr>
        <xdr:cNvSpPr/>
      </xdr:nvSpPr>
      <xdr:spPr>
        <a:xfrm>
          <a:off x="12763500" y="109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9525</xdr:rowOff>
    </xdr:from>
    <xdr:to>
      <xdr:col>71</xdr:col>
      <xdr:colOff>177800</xdr:colOff>
      <xdr:row>64</xdr:row>
      <xdr:rowOff>45720</xdr:rowOff>
    </xdr:to>
    <xdr:cxnSp macro="">
      <xdr:nvCxnSpPr>
        <xdr:cNvPr id="555" name="直線コネクタ 554">
          <a:extLst>
            <a:ext uri="{FF2B5EF4-FFF2-40B4-BE49-F238E27FC236}">
              <a16:creationId xmlns:a16="http://schemas.microsoft.com/office/drawing/2014/main" id="{D8AB918F-8227-4D1A-8556-C5769250512C}"/>
            </a:ext>
          </a:extLst>
        </xdr:cNvPr>
        <xdr:cNvCxnSpPr/>
      </xdr:nvCxnSpPr>
      <xdr:spPr>
        <a:xfrm>
          <a:off x="12814300" y="109823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556" name="n_1aveValue【保健センター・保健所】&#10;有形固定資産減価償却率">
          <a:extLst>
            <a:ext uri="{FF2B5EF4-FFF2-40B4-BE49-F238E27FC236}">
              <a16:creationId xmlns:a16="http://schemas.microsoft.com/office/drawing/2014/main" id="{8D9D83D3-A8D6-4849-829C-68FAB88F9A17}"/>
            </a:ext>
          </a:extLst>
        </xdr:cNvPr>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154957</xdr:rowOff>
    </xdr:from>
    <xdr:ext cx="405111" cy="259045"/>
    <xdr:sp macro="" textlink="">
      <xdr:nvSpPr>
        <xdr:cNvPr id="557" name="n_2aveValue【保健センター・保健所】&#10;有形固定資産減価償却率">
          <a:extLst>
            <a:ext uri="{FF2B5EF4-FFF2-40B4-BE49-F238E27FC236}">
              <a16:creationId xmlns:a16="http://schemas.microsoft.com/office/drawing/2014/main" id="{5FCB708C-9836-4CED-9DF6-D0903C12615C}"/>
            </a:ext>
          </a:extLst>
        </xdr:cNvPr>
        <xdr:cNvSpPr txBox="1"/>
      </xdr:nvSpPr>
      <xdr:spPr>
        <a:xfrm>
          <a:off x="143897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15892</xdr:rowOff>
    </xdr:from>
    <xdr:ext cx="405111" cy="259045"/>
    <xdr:sp macro="" textlink="">
      <xdr:nvSpPr>
        <xdr:cNvPr id="558" name="n_3aveValue【保健センター・保健所】&#10;有形固定資産減価償却率">
          <a:extLst>
            <a:ext uri="{FF2B5EF4-FFF2-40B4-BE49-F238E27FC236}">
              <a16:creationId xmlns:a16="http://schemas.microsoft.com/office/drawing/2014/main" id="{C6FF607E-85AB-474D-A41D-5B5DBDDC6C98}"/>
            </a:ext>
          </a:extLst>
        </xdr:cNvPr>
        <xdr:cNvSpPr txBox="1"/>
      </xdr:nvSpPr>
      <xdr:spPr>
        <a:xfrm>
          <a:off x="13500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170197</xdr:rowOff>
    </xdr:from>
    <xdr:ext cx="405111" cy="259045"/>
    <xdr:sp macro="" textlink="">
      <xdr:nvSpPr>
        <xdr:cNvPr id="559" name="n_4aveValue【保健センター・保健所】&#10;有形固定資産減価償却率">
          <a:extLst>
            <a:ext uri="{FF2B5EF4-FFF2-40B4-BE49-F238E27FC236}">
              <a16:creationId xmlns:a16="http://schemas.microsoft.com/office/drawing/2014/main" id="{0C300F75-C56F-4A3F-BCD8-10011029935B}"/>
            </a:ext>
          </a:extLst>
        </xdr:cNvPr>
        <xdr:cNvSpPr txBox="1"/>
      </xdr:nvSpPr>
      <xdr:spPr>
        <a:xfrm>
          <a:off x="12611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89552</xdr:rowOff>
    </xdr:from>
    <xdr:ext cx="405111" cy="259045"/>
    <xdr:sp macro="" textlink="">
      <xdr:nvSpPr>
        <xdr:cNvPr id="560" name="n_1mainValue【保健センター・保健所】&#10;有形固定資産減価償却率">
          <a:extLst>
            <a:ext uri="{FF2B5EF4-FFF2-40B4-BE49-F238E27FC236}">
              <a16:creationId xmlns:a16="http://schemas.microsoft.com/office/drawing/2014/main" id="{44C89C4A-7FF4-4B9F-9A9C-4E5886B7AD4C}"/>
            </a:ext>
          </a:extLst>
        </xdr:cNvPr>
        <xdr:cNvSpPr txBox="1"/>
      </xdr:nvSpPr>
      <xdr:spPr>
        <a:xfrm>
          <a:off x="15266044"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87647</xdr:rowOff>
    </xdr:from>
    <xdr:ext cx="405111" cy="259045"/>
    <xdr:sp macro="" textlink="">
      <xdr:nvSpPr>
        <xdr:cNvPr id="561" name="n_2mainValue【保健センター・保健所】&#10;有形固定資産減価償却率">
          <a:extLst>
            <a:ext uri="{FF2B5EF4-FFF2-40B4-BE49-F238E27FC236}">
              <a16:creationId xmlns:a16="http://schemas.microsoft.com/office/drawing/2014/main" id="{1DB85959-9E89-4489-9D5E-776DEACFF631}"/>
            </a:ext>
          </a:extLst>
        </xdr:cNvPr>
        <xdr:cNvSpPr txBox="1"/>
      </xdr:nvSpPr>
      <xdr:spPr>
        <a:xfrm>
          <a:off x="14389744"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87647</xdr:rowOff>
    </xdr:from>
    <xdr:ext cx="405111" cy="259045"/>
    <xdr:sp macro="" textlink="">
      <xdr:nvSpPr>
        <xdr:cNvPr id="562" name="n_3mainValue【保健センター・保健所】&#10;有形固定資産減価償却率">
          <a:extLst>
            <a:ext uri="{FF2B5EF4-FFF2-40B4-BE49-F238E27FC236}">
              <a16:creationId xmlns:a16="http://schemas.microsoft.com/office/drawing/2014/main" id="{6DCF0DE3-16CD-4FD5-B4FD-FD0D3EABAA30}"/>
            </a:ext>
          </a:extLst>
        </xdr:cNvPr>
        <xdr:cNvSpPr txBox="1"/>
      </xdr:nvSpPr>
      <xdr:spPr>
        <a:xfrm>
          <a:off x="13500744"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51452</xdr:rowOff>
    </xdr:from>
    <xdr:ext cx="405111" cy="259045"/>
    <xdr:sp macro="" textlink="">
      <xdr:nvSpPr>
        <xdr:cNvPr id="563" name="n_4mainValue【保健センター・保健所】&#10;有形固定資産減価償却率">
          <a:extLst>
            <a:ext uri="{FF2B5EF4-FFF2-40B4-BE49-F238E27FC236}">
              <a16:creationId xmlns:a16="http://schemas.microsoft.com/office/drawing/2014/main" id="{F6B98230-7551-4D82-AFB5-F072D2DC3271}"/>
            </a:ext>
          </a:extLst>
        </xdr:cNvPr>
        <xdr:cNvSpPr txBox="1"/>
      </xdr:nvSpPr>
      <xdr:spPr>
        <a:xfrm>
          <a:off x="12611744"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FA76D7B8-CA03-4C5E-97E2-7CE532E83EB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AFEF66C2-8673-4996-9F91-931B4EB336B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EAA92093-8432-489F-8612-6194B72C5E3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60A2BFFC-25B4-4020-B068-7D5993FC156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B8AABB00-13D1-4782-81F6-97370089234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32BEA748-C3BC-444A-833F-13C4567E237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527D2DD5-24C9-4CE5-AD16-52833EA1212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1F3AF861-5BF6-4C22-B470-61B2FC1473C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EE486D98-DD4F-47F7-8826-A7E4BC7DB21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1F03B880-4AA2-4D4E-A363-43159360E6F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4E8DFC55-5118-4F19-809D-AE39D418E8D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2DF642A1-C49B-48A3-928B-C14075D194E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94A4E4F2-243C-477E-A31D-A226581AAE2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078030B7-9F78-47FA-942B-7D01D95BF51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5532029C-1DCD-4F33-B679-C2FEEE1B46F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B9F0BA46-6A4C-43CF-95A8-B0A64EB2925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14FE8C61-0649-4BCF-9286-27E18E9B445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a:extLst>
            <a:ext uri="{FF2B5EF4-FFF2-40B4-BE49-F238E27FC236}">
              <a16:creationId xmlns:a16="http://schemas.microsoft.com/office/drawing/2014/main" id="{294FC88B-6A4B-4BCE-9182-ED547A79E0B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76A04F2D-94EC-45E1-8819-BAED2CC08F5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a:extLst>
            <a:ext uri="{FF2B5EF4-FFF2-40B4-BE49-F238E27FC236}">
              <a16:creationId xmlns:a16="http://schemas.microsoft.com/office/drawing/2014/main" id="{A280ABE1-D25F-489A-A6FD-9F3CCB3108A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4AB1AB17-8CAF-479E-A029-4C7FAB34825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3C325CC6-8A5D-428B-80FC-498D02458AA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a:extLst>
            <a:ext uri="{FF2B5EF4-FFF2-40B4-BE49-F238E27FC236}">
              <a16:creationId xmlns:a16="http://schemas.microsoft.com/office/drawing/2014/main" id="{5F473DC2-D3F0-4599-91A0-4B8833AC173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22860</xdr:rowOff>
    </xdr:from>
    <xdr:to>
      <xdr:col>116</xdr:col>
      <xdr:colOff>62864</xdr:colOff>
      <xdr:row>63</xdr:row>
      <xdr:rowOff>148590</xdr:rowOff>
    </xdr:to>
    <xdr:cxnSp macro="">
      <xdr:nvCxnSpPr>
        <xdr:cNvPr id="587" name="直線コネクタ 586">
          <a:extLst>
            <a:ext uri="{FF2B5EF4-FFF2-40B4-BE49-F238E27FC236}">
              <a16:creationId xmlns:a16="http://schemas.microsoft.com/office/drawing/2014/main" id="{AB8F0F88-48E0-4236-BB77-5ABFB11C5513}"/>
            </a:ext>
          </a:extLst>
        </xdr:cNvPr>
        <xdr:cNvCxnSpPr/>
      </xdr:nvCxnSpPr>
      <xdr:spPr>
        <a:xfrm flipV="1">
          <a:off x="22160864" y="96240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588" name="【保健センター・保健所】&#10;一人当たり面積最小値テキスト">
          <a:extLst>
            <a:ext uri="{FF2B5EF4-FFF2-40B4-BE49-F238E27FC236}">
              <a16:creationId xmlns:a16="http://schemas.microsoft.com/office/drawing/2014/main" id="{E0497A09-AFC0-431E-944A-6054E51F92C1}"/>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589" name="直線コネクタ 588">
          <a:extLst>
            <a:ext uri="{FF2B5EF4-FFF2-40B4-BE49-F238E27FC236}">
              <a16:creationId xmlns:a16="http://schemas.microsoft.com/office/drawing/2014/main" id="{66CDD7B4-A488-4831-8886-41048509A666}"/>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140987</xdr:rowOff>
    </xdr:from>
    <xdr:ext cx="469744" cy="259045"/>
    <xdr:sp macro="" textlink="">
      <xdr:nvSpPr>
        <xdr:cNvPr id="590" name="【保健センター・保健所】&#10;一人当たり面積最大値テキスト">
          <a:extLst>
            <a:ext uri="{FF2B5EF4-FFF2-40B4-BE49-F238E27FC236}">
              <a16:creationId xmlns:a16="http://schemas.microsoft.com/office/drawing/2014/main" id="{074EE09E-9DFB-45EE-84D1-67ADC800EDFE}"/>
            </a:ext>
          </a:extLst>
        </xdr:cNvPr>
        <xdr:cNvSpPr txBox="1"/>
      </xdr:nvSpPr>
      <xdr:spPr>
        <a:xfrm>
          <a:off x="22199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22860</xdr:rowOff>
    </xdr:from>
    <xdr:to>
      <xdr:col>116</xdr:col>
      <xdr:colOff>152400</xdr:colOff>
      <xdr:row>56</xdr:row>
      <xdr:rowOff>22860</xdr:rowOff>
    </xdr:to>
    <xdr:cxnSp macro="">
      <xdr:nvCxnSpPr>
        <xdr:cNvPr id="591" name="直線コネクタ 590">
          <a:extLst>
            <a:ext uri="{FF2B5EF4-FFF2-40B4-BE49-F238E27FC236}">
              <a16:creationId xmlns:a16="http://schemas.microsoft.com/office/drawing/2014/main" id="{04CEDD2B-3281-4E92-9BD1-C62A41BF2268}"/>
            </a:ext>
          </a:extLst>
        </xdr:cNvPr>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97807</xdr:rowOff>
    </xdr:from>
    <xdr:ext cx="469744" cy="259045"/>
    <xdr:sp macro="" textlink="">
      <xdr:nvSpPr>
        <xdr:cNvPr id="592" name="【保健センター・保健所】&#10;一人当たり面積平均値テキスト">
          <a:extLst>
            <a:ext uri="{FF2B5EF4-FFF2-40B4-BE49-F238E27FC236}">
              <a16:creationId xmlns:a16="http://schemas.microsoft.com/office/drawing/2014/main" id="{D64CFC7E-395F-4D51-B0CE-A103FD023A59}"/>
            </a:ext>
          </a:extLst>
        </xdr:cNvPr>
        <xdr:cNvSpPr txBox="1"/>
      </xdr:nvSpPr>
      <xdr:spPr>
        <a:xfrm>
          <a:off x="22199600" y="1038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593" name="フローチャート: 判断 592">
          <a:extLst>
            <a:ext uri="{FF2B5EF4-FFF2-40B4-BE49-F238E27FC236}">
              <a16:creationId xmlns:a16="http://schemas.microsoft.com/office/drawing/2014/main" id="{D4B53401-E49D-4AB3-8082-33F28CA867F2}"/>
            </a:ext>
          </a:extLst>
        </xdr:cNvPr>
        <xdr:cNvSpPr/>
      </xdr:nvSpPr>
      <xdr:spPr>
        <a:xfrm>
          <a:off x="22110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594" name="フローチャート: 判断 593">
          <a:extLst>
            <a:ext uri="{FF2B5EF4-FFF2-40B4-BE49-F238E27FC236}">
              <a16:creationId xmlns:a16="http://schemas.microsoft.com/office/drawing/2014/main" id="{45032134-032B-4B1E-985C-B2D92B068CC6}"/>
            </a:ext>
          </a:extLst>
        </xdr:cNvPr>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595" name="フローチャート: 判断 594">
          <a:extLst>
            <a:ext uri="{FF2B5EF4-FFF2-40B4-BE49-F238E27FC236}">
              <a16:creationId xmlns:a16="http://schemas.microsoft.com/office/drawing/2014/main" id="{CC725B56-FCCA-46C7-89AD-19A648F5CFF0}"/>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596" name="フローチャート: 判断 595">
          <a:extLst>
            <a:ext uri="{FF2B5EF4-FFF2-40B4-BE49-F238E27FC236}">
              <a16:creationId xmlns:a16="http://schemas.microsoft.com/office/drawing/2014/main" id="{52F37436-CFF9-4B54-8BFA-6A0CED380F65}"/>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597" name="フローチャート: 判断 596">
          <a:extLst>
            <a:ext uri="{FF2B5EF4-FFF2-40B4-BE49-F238E27FC236}">
              <a16:creationId xmlns:a16="http://schemas.microsoft.com/office/drawing/2014/main" id="{09897169-A623-4007-9B93-0BA1BACD7BD9}"/>
            </a:ext>
          </a:extLst>
        </xdr:cNvPr>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A451E7AF-B15D-4599-B046-2C1D14849AB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98A94975-AD82-4EA8-897D-019BA9A05BC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EED07160-E3E5-4F1A-A6C3-F4DDA77B2A3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8C3C6502-D49A-4680-9CB1-3FCE9CE4481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A9260671-CB7D-4A3B-A52B-CC51DF5E593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48260</xdr:rowOff>
    </xdr:from>
    <xdr:to>
      <xdr:col>116</xdr:col>
      <xdr:colOff>114300</xdr:colOff>
      <xdr:row>62</xdr:row>
      <xdr:rowOff>149860</xdr:rowOff>
    </xdr:to>
    <xdr:sp macro="" textlink="">
      <xdr:nvSpPr>
        <xdr:cNvPr id="603" name="楕円 602">
          <a:extLst>
            <a:ext uri="{FF2B5EF4-FFF2-40B4-BE49-F238E27FC236}">
              <a16:creationId xmlns:a16="http://schemas.microsoft.com/office/drawing/2014/main" id="{7BA1492E-C764-4D04-80DD-C4CE227E44EE}"/>
            </a:ext>
          </a:extLst>
        </xdr:cNvPr>
        <xdr:cNvSpPr/>
      </xdr:nvSpPr>
      <xdr:spPr>
        <a:xfrm>
          <a:off x="221107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26687</xdr:rowOff>
    </xdr:from>
    <xdr:ext cx="469744" cy="259045"/>
    <xdr:sp macro="" textlink="">
      <xdr:nvSpPr>
        <xdr:cNvPr id="604" name="【保健センター・保健所】&#10;一人当たり面積該当値テキスト">
          <a:extLst>
            <a:ext uri="{FF2B5EF4-FFF2-40B4-BE49-F238E27FC236}">
              <a16:creationId xmlns:a16="http://schemas.microsoft.com/office/drawing/2014/main" id="{0D97FD84-67D1-4BFF-96D4-37ED717A1F78}"/>
            </a:ext>
          </a:extLst>
        </xdr:cNvPr>
        <xdr:cNvSpPr txBox="1"/>
      </xdr:nvSpPr>
      <xdr:spPr>
        <a:xfrm>
          <a:off x="2219960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55880</xdr:rowOff>
    </xdr:from>
    <xdr:to>
      <xdr:col>112</xdr:col>
      <xdr:colOff>38100</xdr:colOff>
      <xdr:row>62</xdr:row>
      <xdr:rowOff>157480</xdr:rowOff>
    </xdr:to>
    <xdr:sp macro="" textlink="">
      <xdr:nvSpPr>
        <xdr:cNvPr id="605" name="楕円 604">
          <a:extLst>
            <a:ext uri="{FF2B5EF4-FFF2-40B4-BE49-F238E27FC236}">
              <a16:creationId xmlns:a16="http://schemas.microsoft.com/office/drawing/2014/main" id="{6188AF92-B62D-467C-9A1C-F9293EAA854A}"/>
            </a:ext>
          </a:extLst>
        </xdr:cNvPr>
        <xdr:cNvSpPr/>
      </xdr:nvSpPr>
      <xdr:spPr>
        <a:xfrm>
          <a:off x="21272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99060</xdr:rowOff>
    </xdr:from>
    <xdr:to>
      <xdr:col>116</xdr:col>
      <xdr:colOff>63500</xdr:colOff>
      <xdr:row>62</xdr:row>
      <xdr:rowOff>106680</xdr:rowOff>
    </xdr:to>
    <xdr:cxnSp macro="">
      <xdr:nvCxnSpPr>
        <xdr:cNvPr id="606" name="直線コネクタ 605">
          <a:extLst>
            <a:ext uri="{FF2B5EF4-FFF2-40B4-BE49-F238E27FC236}">
              <a16:creationId xmlns:a16="http://schemas.microsoft.com/office/drawing/2014/main" id="{10E64047-E791-479E-B459-0093E7A38570}"/>
            </a:ext>
          </a:extLst>
        </xdr:cNvPr>
        <xdr:cNvCxnSpPr/>
      </xdr:nvCxnSpPr>
      <xdr:spPr>
        <a:xfrm flipV="1">
          <a:off x="21323300" y="10728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07" name="楕円 606">
          <a:extLst>
            <a:ext uri="{FF2B5EF4-FFF2-40B4-BE49-F238E27FC236}">
              <a16:creationId xmlns:a16="http://schemas.microsoft.com/office/drawing/2014/main" id="{E17289AC-E81E-4640-8398-D412FAF7A1FD}"/>
            </a:ext>
          </a:extLst>
        </xdr:cNvPr>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106680</xdr:rowOff>
    </xdr:from>
    <xdr:to>
      <xdr:col>111</xdr:col>
      <xdr:colOff>177800</xdr:colOff>
      <xdr:row>62</xdr:row>
      <xdr:rowOff>114300</xdr:rowOff>
    </xdr:to>
    <xdr:cxnSp macro="">
      <xdr:nvCxnSpPr>
        <xdr:cNvPr id="608" name="直線コネクタ 607">
          <a:extLst>
            <a:ext uri="{FF2B5EF4-FFF2-40B4-BE49-F238E27FC236}">
              <a16:creationId xmlns:a16="http://schemas.microsoft.com/office/drawing/2014/main" id="{02AE4DF8-1C71-495D-9BF0-9A65ABD4D809}"/>
            </a:ext>
          </a:extLst>
        </xdr:cNvPr>
        <xdr:cNvCxnSpPr/>
      </xdr:nvCxnSpPr>
      <xdr:spPr>
        <a:xfrm flipV="1">
          <a:off x="20434300" y="10736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09" name="楕円 608">
          <a:extLst>
            <a:ext uri="{FF2B5EF4-FFF2-40B4-BE49-F238E27FC236}">
              <a16:creationId xmlns:a16="http://schemas.microsoft.com/office/drawing/2014/main" id="{07B8133A-D6CC-45C2-A298-BDD6157E936C}"/>
            </a:ext>
          </a:extLst>
        </xdr:cNvPr>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610" name="直線コネクタ 609">
          <a:extLst>
            <a:ext uri="{FF2B5EF4-FFF2-40B4-BE49-F238E27FC236}">
              <a16:creationId xmlns:a16="http://schemas.microsoft.com/office/drawing/2014/main" id="{C7FA7946-673A-4DB5-8DBD-5A35C33B590A}"/>
            </a:ext>
          </a:extLst>
        </xdr:cNvPr>
        <xdr:cNvCxnSpPr/>
      </xdr:nvCxnSpPr>
      <xdr:spPr>
        <a:xfrm>
          <a:off x="19545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71120</xdr:rowOff>
    </xdr:from>
    <xdr:to>
      <xdr:col>98</xdr:col>
      <xdr:colOff>38100</xdr:colOff>
      <xdr:row>63</xdr:row>
      <xdr:rowOff>1270</xdr:rowOff>
    </xdr:to>
    <xdr:sp macro="" textlink="">
      <xdr:nvSpPr>
        <xdr:cNvPr id="611" name="楕円 610">
          <a:extLst>
            <a:ext uri="{FF2B5EF4-FFF2-40B4-BE49-F238E27FC236}">
              <a16:creationId xmlns:a16="http://schemas.microsoft.com/office/drawing/2014/main" id="{6E56D2CD-3F0B-4E4E-BA57-9A704F17EA70}"/>
            </a:ext>
          </a:extLst>
        </xdr:cNvPr>
        <xdr:cNvSpPr/>
      </xdr:nvSpPr>
      <xdr:spPr>
        <a:xfrm>
          <a:off x="18605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121920</xdr:rowOff>
    </xdr:to>
    <xdr:cxnSp macro="">
      <xdr:nvCxnSpPr>
        <xdr:cNvPr id="612" name="直線コネクタ 611">
          <a:extLst>
            <a:ext uri="{FF2B5EF4-FFF2-40B4-BE49-F238E27FC236}">
              <a16:creationId xmlns:a16="http://schemas.microsoft.com/office/drawing/2014/main" id="{1DA82B7B-E9DA-41DD-8677-E38721A560FB}"/>
            </a:ext>
          </a:extLst>
        </xdr:cNvPr>
        <xdr:cNvCxnSpPr/>
      </xdr:nvCxnSpPr>
      <xdr:spPr>
        <a:xfrm flipV="1">
          <a:off x="18656300" y="10744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21607</xdr:rowOff>
    </xdr:from>
    <xdr:ext cx="469744" cy="259045"/>
    <xdr:sp macro="" textlink="">
      <xdr:nvSpPr>
        <xdr:cNvPr id="613" name="n_1aveValue【保健センター・保健所】&#10;一人当たり面積">
          <a:extLst>
            <a:ext uri="{FF2B5EF4-FFF2-40B4-BE49-F238E27FC236}">
              <a16:creationId xmlns:a16="http://schemas.microsoft.com/office/drawing/2014/main" id="{9098054B-D045-4D87-85CD-806C82739C8A}"/>
            </a:ext>
          </a:extLst>
        </xdr:cNvPr>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614" name="n_2aveValue【保健センター・保健所】&#10;一人当たり面積">
          <a:extLst>
            <a:ext uri="{FF2B5EF4-FFF2-40B4-BE49-F238E27FC236}">
              <a16:creationId xmlns:a16="http://schemas.microsoft.com/office/drawing/2014/main" id="{C6C798D1-B95F-412B-9EE3-74A7E03D1524}"/>
            </a:ext>
          </a:extLst>
        </xdr:cNvPr>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615" name="n_3aveValue【保健センター・保健所】&#10;一人当たり面積">
          <a:extLst>
            <a:ext uri="{FF2B5EF4-FFF2-40B4-BE49-F238E27FC236}">
              <a16:creationId xmlns:a16="http://schemas.microsoft.com/office/drawing/2014/main" id="{B3823380-9554-4EEB-B5EA-E62D9352FFB4}"/>
            </a:ext>
          </a:extLst>
        </xdr:cNvPr>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616" name="n_4aveValue【保健センター・保健所】&#10;一人当たり面積">
          <a:extLst>
            <a:ext uri="{FF2B5EF4-FFF2-40B4-BE49-F238E27FC236}">
              <a16:creationId xmlns:a16="http://schemas.microsoft.com/office/drawing/2014/main" id="{4414CA5F-130A-41E8-AB93-85B7FFA99AA4}"/>
            </a:ext>
          </a:extLst>
        </xdr:cNvPr>
        <xdr:cNvSpPr txBox="1"/>
      </xdr:nvSpPr>
      <xdr:spPr>
        <a:xfrm>
          <a:off x="18421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148607</xdr:rowOff>
    </xdr:from>
    <xdr:ext cx="469744" cy="259045"/>
    <xdr:sp macro="" textlink="">
      <xdr:nvSpPr>
        <xdr:cNvPr id="617" name="n_1mainValue【保健センター・保健所】&#10;一人当たり面積">
          <a:extLst>
            <a:ext uri="{FF2B5EF4-FFF2-40B4-BE49-F238E27FC236}">
              <a16:creationId xmlns:a16="http://schemas.microsoft.com/office/drawing/2014/main" id="{E004C701-B9A1-4822-BF36-D3514A85A070}"/>
            </a:ext>
          </a:extLst>
        </xdr:cNvPr>
        <xdr:cNvSpPr txBox="1"/>
      </xdr:nvSpPr>
      <xdr:spPr>
        <a:xfrm>
          <a:off x="210757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618" name="n_2mainValue【保健センター・保健所】&#10;一人当たり面積">
          <a:extLst>
            <a:ext uri="{FF2B5EF4-FFF2-40B4-BE49-F238E27FC236}">
              <a16:creationId xmlns:a16="http://schemas.microsoft.com/office/drawing/2014/main" id="{41B1B842-A378-4093-9747-147063ED0577}"/>
            </a:ext>
          </a:extLst>
        </xdr:cNvPr>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619" name="n_3mainValue【保健センター・保健所】&#10;一人当たり面積">
          <a:extLst>
            <a:ext uri="{FF2B5EF4-FFF2-40B4-BE49-F238E27FC236}">
              <a16:creationId xmlns:a16="http://schemas.microsoft.com/office/drawing/2014/main" id="{8576850C-D930-4AEF-8231-1BFFAFD892E2}"/>
            </a:ext>
          </a:extLst>
        </xdr:cNvPr>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163847</xdr:rowOff>
    </xdr:from>
    <xdr:ext cx="469744" cy="259045"/>
    <xdr:sp macro="" textlink="">
      <xdr:nvSpPr>
        <xdr:cNvPr id="620" name="n_4mainValue【保健センター・保健所】&#10;一人当たり面積">
          <a:extLst>
            <a:ext uri="{FF2B5EF4-FFF2-40B4-BE49-F238E27FC236}">
              <a16:creationId xmlns:a16="http://schemas.microsoft.com/office/drawing/2014/main" id="{017A2276-AF35-49DD-BEBC-27300B79183D}"/>
            </a:ext>
          </a:extLst>
        </xdr:cNvPr>
        <xdr:cNvSpPr txBox="1"/>
      </xdr:nvSpPr>
      <xdr:spPr>
        <a:xfrm>
          <a:off x="18421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29F0841F-32BF-49B2-ABBC-D91B2D7E13D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E1A47E83-96C1-42EE-A3F9-FA67B57B621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E290BFF-C91B-4EC5-8387-0B18C13B8A3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BB4C688D-E2FC-420E-811C-9BF18305E57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C54D2C3D-AA2A-4549-B39D-CB95F164478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B9725EB3-9582-40BC-9A75-35DE2DFF58E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73C11E20-E4D3-41F1-AE55-9EC7347D79F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FEE29689-55E7-49AF-9063-BF0EB8CC3C5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C6CCA8A2-64D1-429A-B384-138D496F690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FD75E5A3-031E-49EC-B96E-2A796F054E3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F8B56E93-BCD3-465C-8093-E64FD109729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68362BFB-7DCF-45CC-BD7C-EA85B565D0F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7B79B507-8B57-4B6E-9BBE-7F186F6CFAB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1CD29F83-1A55-47E7-A95C-28330AACF16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EC434F72-96A9-44AD-B1FB-40A303D0C48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4DE38C32-1399-4B31-834D-13197997BDA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8D987B35-49CD-4967-9DBA-35BE30C916C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FBAD724B-AC9C-414E-9A86-D861C9B1CC7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2824B159-34EA-4F3E-95D9-9CA7F2F3838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DDBDAE26-EB62-4ED9-9881-78B6D3A0E26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a:extLst>
            <a:ext uri="{FF2B5EF4-FFF2-40B4-BE49-F238E27FC236}">
              <a16:creationId xmlns:a16="http://schemas.microsoft.com/office/drawing/2014/main" id="{CAB184B1-516A-43BD-BD4D-782557F7D4E7}"/>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D0B9CF83-47CF-4337-9F48-7DD65C8756F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a:extLst>
            <a:ext uri="{FF2B5EF4-FFF2-40B4-BE49-F238E27FC236}">
              <a16:creationId xmlns:a16="http://schemas.microsoft.com/office/drawing/2014/main" id="{26A37D09-15F0-4B15-B82F-76956FF5F4D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31B9AB72-98A8-4735-BEF2-063A221B078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85</xdr:row>
      <xdr:rowOff>41911</xdr:rowOff>
    </xdr:to>
    <xdr:cxnSp macro="">
      <xdr:nvCxnSpPr>
        <xdr:cNvPr id="645" name="直線コネクタ 644">
          <a:extLst>
            <a:ext uri="{FF2B5EF4-FFF2-40B4-BE49-F238E27FC236}">
              <a16:creationId xmlns:a16="http://schemas.microsoft.com/office/drawing/2014/main" id="{C3E6EA2C-7ACB-4E88-A2F4-7A147245C795}"/>
            </a:ext>
          </a:extLst>
        </xdr:cNvPr>
        <xdr:cNvCxnSpPr/>
      </xdr:nvCxnSpPr>
      <xdr:spPr>
        <a:xfrm flipV="1">
          <a:off x="16318864" y="13232130"/>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646" name="【消防施設】&#10;有形固定資産減価償却率最小値テキスト">
          <a:extLst>
            <a:ext uri="{FF2B5EF4-FFF2-40B4-BE49-F238E27FC236}">
              <a16:creationId xmlns:a16="http://schemas.microsoft.com/office/drawing/2014/main" id="{39ED6866-A570-401D-B15E-2790178ACB95}"/>
            </a:ext>
          </a:extLst>
        </xdr:cNvPr>
        <xdr:cNvSpPr txBox="1"/>
      </xdr:nvSpPr>
      <xdr:spPr>
        <a:xfrm>
          <a:off x="16357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647" name="直線コネクタ 646">
          <a:extLst>
            <a:ext uri="{FF2B5EF4-FFF2-40B4-BE49-F238E27FC236}">
              <a16:creationId xmlns:a16="http://schemas.microsoft.com/office/drawing/2014/main" id="{4A573AE0-DFF4-46D0-AD26-AC8808318741}"/>
            </a:ext>
          </a:extLst>
        </xdr:cNvPr>
        <xdr:cNvCxnSpPr/>
      </xdr:nvCxnSpPr>
      <xdr:spPr>
        <a:xfrm>
          <a:off x="16230600" y="1461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648" name="【消防施設】&#10;有形固定資産減価償却率最大値テキスト">
          <a:extLst>
            <a:ext uri="{FF2B5EF4-FFF2-40B4-BE49-F238E27FC236}">
              <a16:creationId xmlns:a16="http://schemas.microsoft.com/office/drawing/2014/main" id="{53D03AAB-418D-4D4B-9B90-DC1A37057F1E}"/>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649" name="直線コネクタ 648">
          <a:extLst>
            <a:ext uri="{FF2B5EF4-FFF2-40B4-BE49-F238E27FC236}">
              <a16:creationId xmlns:a16="http://schemas.microsoft.com/office/drawing/2014/main" id="{407B1B46-E0E2-4F4E-9206-3EBD18BD5438}"/>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5732</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F5930946-1414-4220-9066-9078978D8217}"/>
            </a:ext>
          </a:extLst>
        </xdr:cNvPr>
        <xdr:cNvSpPr txBox="1"/>
      </xdr:nvSpPr>
      <xdr:spPr>
        <a:xfrm>
          <a:off x="16357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27305</xdr:rowOff>
    </xdr:from>
    <xdr:to>
      <xdr:col>85</xdr:col>
      <xdr:colOff>177800</xdr:colOff>
      <xdr:row>82</xdr:row>
      <xdr:rowOff>128905</xdr:rowOff>
    </xdr:to>
    <xdr:sp macro="" textlink="">
      <xdr:nvSpPr>
        <xdr:cNvPr id="651" name="フローチャート: 判断 650">
          <a:extLst>
            <a:ext uri="{FF2B5EF4-FFF2-40B4-BE49-F238E27FC236}">
              <a16:creationId xmlns:a16="http://schemas.microsoft.com/office/drawing/2014/main" id="{26D50308-ABBC-48CB-9B8E-115209E36F69}"/>
            </a:ext>
          </a:extLst>
        </xdr:cNvPr>
        <xdr:cNvSpPr/>
      </xdr:nvSpPr>
      <xdr:spPr>
        <a:xfrm>
          <a:off x="16268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652" name="フローチャート: 判断 651">
          <a:extLst>
            <a:ext uri="{FF2B5EF4-FFF2-40B4-BE49-F238E27FC236}">
              <a16:creationId xmlns:a16="http://schemas.microsoft.com/office/drawing/2014/main" id="{D30117A4-5D27-42C3-91FC-85E163C195E0}"/>
            </a:ext>
          </a:extLst>
        </xdr:cNvPr>
        <xdr:cNvSpPr/>
      </xdr:nvSpPr>
      <xdr:spPr>
        <a:xfrm>
          <a:off x="15430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653" name="フローチャート: 判断 652">
          <a:extLst>
            <a:ext uri="{FF2B5EF4-FFF2-40B4-BE49-F238E27FC236}">
              <a16:creationId xmlns:a16="http://schemas.microsoft.com/office/drawing/2014/main" id="{2A5CABED-5A9E-4837-9316-E19585696998}"/>
            </a:ext>
          </a:extLst>
        </xdr:cNvPr>
        <xdr:cNvSpPr/>
      </xdr:nvSpPr>
      <xdr:spPr>
        <a:xfrm>
          <a:off x="14541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654" name="フローチャート: 判断 653">
          <a:extLst>
            <a:ext uri="{FF2B5EF4-FFF2-40B4-BE49-F238E27FC236}">
              <a16:creationId xmlns:a16="http://schemas.microsoft.com/office/drawing/2014/main" id="{33EB2030-5A51-48F1-9429-48A43B4AAC7F}"/>
            </a:ext>
          </a:extLst>
        </xdr:cNvPr>
        <xdr:cNvSpPr/>
      </xdr:nvSpPr>
      <xdr:spPr>
        <a:xfrm>
          <a:off x="13652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655" name="フローチャート: 判断 654">
          <a:extLst>
            <a:ext uri="{FF2B5EF4-FFF2-40B4-BE49-F238E27FC236}">
              <a16:creationId xmlns:a16="http://schemas.microsoft.com/office/drawing/2014/main" id="{E4F763D7-C4FC-4726-971D-BE78343EDE73}"/>
            </a:ext>
          </a:extLst>
        </xdr:cNvPr>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527F6586-341B-4314-8644-EC27DF45678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444E15B6-2D96-41B0-B6FD-762B997435E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E283E19B-275A-416C-A7E9-A75E7DFE30D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E5CBF6D7-E841-4330-A009-6B394DC3F52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BEA74DC2-4709-4CA2-93E8-8D91EBEF097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21589</xdr:rowOff>
    </xdr:from>
    <xdr:to>
      <xdr:col>85</xdr:col>
      <xdr:colOff>177800</xdr:colOff>
      <xdr:row>79</xdr:row>
      <xdr:rowOff>123189</xdr:rowOff>
    </xdr:to>
    <xdr:sp macro="" textlink="">
      <xdr:nvSpPr>
        <xdr:cNvPr id="661" name="楕円 660">
          <a:extLst>
            <a:ext uri="{FF2B5EF4-FFF2-40B4-BE49-F238E27FC236}">
              <a16:creationId xmlns:a16="http://schemas.microsoft.com/office/drawing/2014/main" id="{3D7AF44C-CF28-4C10-8B2E-792B59162526}"/>
            </a:ext>
          </a:extLst>
        </xdr:cNvPr>
        <xdr:cNvSpPr/>
      </xdr:nvSpPr>
      <xdr:spPr>
        <a:xfrm>
          <a:off x="162687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44466</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E171032A-319C-410C-AFAE-AA1C460C0774}"/>
            </a:ext>
          </a:extLst>
        </xdr:cNvPr>
        <xdr:cNvSpPr txBox="1"/>
      </xdr:nvSpPr>
      <xdr:spPr>
        <a:xfrm>
          <a:off x="16357600"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160655</xdr:rowOff>
    </xdr:from>
    <xdr:to>
      <xdr:col>81</xdr:col>
      <xdr:colOff>101600</xdr:colOff>
      <xdr:row>80</xdr:row>
      <xdr:rowOff>90805</xdr:rowOff>
    </xdr:to>
    <xdr:sp macro="" textlink="">
      <xdr:nvSpPr>
        <xdr:cNvPr id="663" name="楕円 662">
          <a:extLst>
            <a:ext uri="{FF2B5EF4-FFF2-40B4-BE49-F238E27FC236}">
              <a16:creationId xmlns:a16="http://schemas.microsoft.com/office/drawing/2014/main" id="{6474338A-C2C7-41B6-ACEC-E669D117C600}"/>
            </a:ext>
          </a:extLst>
        </xdr:cNvPr>
        <xdr:cNvSpPr/>
      </xdr:nvSpPr>
      <xdr:spPr>
        <a:xfrm>
          <a:off x="15430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72389</xdr:rowOff>
    </xdr:from>
    <xdr:to>
      <xdr:col>85</xdr:col>
      <xdr:colOff>127000</xdr:colOff>
      <xdr:row>80</xdr:row>
      <xdr:rowOff>40005</xdr:rowOff>
    </xdr:to>
    <xdr:cxnSp macro="">
      <xdr:nvCxnSpPr>
        <xdr:cNvPr id="664" name="直線コネクタ 663">
          <a:extLst>
            <a:ext uri="{FF2B5EF4-FFF2-40B4-BE49-F238E27FC236}">
              <a16:creationId xmlns:a16="http://schemas.microsoft.com/office/drawing/2014/main" id="{055853A5-C80F-4F9F-A1D6-D9725B62DF16}"/>
            </a:ext>
          </a:extLst>
        </xdr:cNvPr>
        <xdr:cNvCxnSpPr/>
      </xdr:nvCxnSpPr>
      <xdr:spPr>
        <a:xfrm flipV="1">
          <a:off x="15481300" y="13616939"/>
          <a:ext cx="838200" cy="13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74930</xdr:rowOff>
    </xdr:from>
    <xdr:to>
      <xdr:col>76</xdr:col>
      <xdr:colOff>165100</xdr:colOff>
      <xdr:row>80</xdr:row>
      <xdr:rowOff>5080</xdr:rowOff>
    </xdr:to>
    <xdr:sp macro="" textlink="">
      <xdr:nvSpPr>
        <xdr:cNvPr id="665" name="楕円 664">
          <a:extLst>
            <a:ext uri="{FF2B5EF4-FFF2-40B4-BE49-F238E27FC236}">
              <a16:creationId xmlns:a16="http://schemas.microsoft.com/office/drawing/2014/main" id="{F4360B9C-816A-4324-8B8C-EDC01DE3E6BF}"/>
            </a:ext>
          </a:extLst>
        </xdr:cNvPr>
        <xdr:cNvSpPr/>
      </xdr:nvSpPr>
      <xdr:spPr>
        <a:xfrm>
          <a:off x="14541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125730</xdr:rowOff>
    </xdr:from>
    <xdr:to>
      <xdr:col>81</xdr:col>
      <xdr:colOff>50800</xdr:colOff>
      <xdr:row>80</xdr:row>
      <xdr:rowOff>40005</xdr:rowOff>
    </xdr:to>
    <xdr:cxnSp macro="">
      <xdr:nvCxnSpPr>
        <xdr:cNvPr id="666" name="直線コネクタ 665">
          <a:extLst>
            <a:ext uri="{FF2B5EF4-FFF2-40B4-BE49-F238E27FC236}">
              <a16:creationId xmlns:a16="http://schemas.microsoft.com/office/drawing/2014/main" id="{931273C7-51C4-4FE3-8260-4D36E436E568}"/>
            </a:ext>
          </a:extLst>
        </xdr:cNvPr>
        <xdr:cNvCxnSpPr/>
      </xdr:nvCxnSpPr>
      <xdr:spPr>
        <a:xfrm>
          <a:off x="14592300" y="1367028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76836</xdr:rowOff>
    </xdr:from>
    <xdr:to>
      <xdr:col>72</xdr:col>
      <xdr:colOff>38100</xdr:colOff>
      <xdr:row>79</xdr:row>
      <xdr:rowOff>6986</xdr:rowOff>
    </xdr:to>
    <xdr:sp macro="" textlink="">
      <xdr:nvSpPr>
        <xdr:cNvPr id="667" name="楕円 666">
          <a:extLst>
            <a:ext uri="{FF2B5EF4-FFF2-40B4-BE49-F238E27FC236}">
              <a16:creationId xmlns:a16="http://schemas.microsoft.com/office/drawing/2014/main" id="{94519765-8C44-4AA0-8E55-F48B8315A126}"/>
            </a:ext>
          </a:extLst>
        </xdr:cNvPr>
        <xdr:cNvSpPr/>
      </xdr:nvSpPr>
      <xdr:spPr>
        <a:xfrm>
          <a:off x="13652500" y="1344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127636</xdr:rowOff>
    </xdr:from>
    <xdr:to>
      <xdr:col>76</xdr:col>
      <xdr:colOff>114300</xdr:colOff>
      <xdr:row>79</xdr:row>
      <xdr:rowOff>125730</xdr:rowOff>
    </xdr:to>
    <xdr:cxnSp macro="">
      <xdr:nvCxnSpPr>
        <xdr:cNvPr id="668" name="直線コネクタ 667">
          <a:extLst>
            <a:ext uri="{FF2B5EF4-FFF2-40B4-BE49-F238E27FC236}">
              <a16:creationId xmlns:a16="http://schemas.microsoft.com/office/drawing/2014/main" id="{662AB53C-EDAF-47FB-AFA9-34C23EE9C853}"/>
            </a:ext>
          </a:extLst>
        </xdr:cNvPr>
        <xdr:cNvCxnSpPr/>
      </xdr:nvCxnSpPr>
      <xdr:spPr>
        <a:xfrm>
          <a:off x="13703300" y="13500736"/>
          <a:ext cx="889000" cy="16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93363</xdr:rowOff>
    </xdr:from>
    <xdr:ext cx="405111" cy="259045"/>
    <xdr:sp macro="" textlink="">
      <xdr:nvSpPr>
        <xdr:cNvPr id="669" name="n_1aveValue【消防施設】&#10;有形固定資産減価償却率">
          <a:extLst>
            <a:ext uri="{FF2B5EF4-FFF2-40B4-BE49-F238E27FC236}">
              <a16:creationId xmlns:a16="http://schemas.microsoft.com/office/drawing/2014/main" id="{0BBBD844-D044-4BF8-A7EC-FD321BB69A24}"/>
            </a:ext>
          </a:extLst>
        </xdr:cNvPr>
        <xdr:cNvSpPr txBox="1"/>
      </xdr:nvSpPr>
      <xdr:spPr>
        <a:xfrm>
          <a:off x="15266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70502</xdr:rowOff>
    </xdr:from>
    <xdr:ext cx="405111" cy="259045"/>
    <xdr:sp macro="" textlink="">
      <xdr:nvSpPr>
        <xdr:cNvPr id="670" name="n_2aveValue【消防施設】&#10;有形固定資産減価償却率">
          <a:extLst>
            <a:ext uri="{FF2B5EF4-FFF2-40B4-BE49-F238E27FC236}">
              <a16:creationId xmlns:a16="http://schemas.microsoft.com/office/drawing/2014/main" id="{8925F790-238F-4540-87E1-2C40BB82C34B}"/>
            </a:ext>
          </a:extLst>
        </xdr:cNvPr>
        <xdr:cNvSpPr txBox="1"/>
      </xdr:nvSpPr>
      <xdr:spPr>
        <a:xfrm>
          <a:off x="14389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32402</xdr:rowOff>
    </xdr:from>
    <xdr:ext cx="405111" cy="259045"/>
    <xdr:sp macro="" textlink="">
      <xdr:nvSpPr>
        <xdr:cNvPr id="671" name="n_3aveValue【消防施設】&#10;有形固定資産減価償却率">
          <a:extLst>
            <a:ext uri="{FF2B5EF4-FFF2-40B4-BE49-F238E27FC236}">
              <a16:creationId xmlns:a16="http://schemas.microsoft.com/office/drawing/2014/main" id="{A77C7CE8-6014-46BB-A00F-8A983CB4FF93}"/>
            </a:ext>
          </a:extLst>
        </xdr:cNvPr>
        <xdr:cNvSpPr txBox="1"/>
      </xdr:nvSpPr>
      <xdr:spPr>
        <a:xfrm>
          <a:off x="13500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50182</xdr:rowOff>
    </xdr:from>
    <xdr:ext cx="405111" cy="259045"/>
    <xdr:sp macro="" textlink="">
      <xdr:nvSpPr>
        <xdr:cNvPr id="672" name="n_4aveValue【消防施設】&#10;有形固定資産減価償却率">
          <a:extLst>
            <a:ext uri="{FF2B5EF4-FFF2-40B4-BE49-F238E27FC236}">
              <a16:creationId xmlns:a16="http://schemas.microsoft.com/office/drawing/2014/main" id="{412F4210-BDEA-4AEE-9B1C-342927087275}"/>
            </a:ext>
          </a:extLst>
        </xdr:cNvPr>
        <xdr:cNvSpPr txBox="1"/>
      </xdr:nvSpPr>
      <xdr:spPr>
        <a:xfrm>
          <a:off x="12611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107332</xdr:rowOff>
    </xdr:from>
    <xdr:ext cx="405111" cy="259045"/>
    <xdr:sp macro="" textlink="">
      <xdr:nvSpPr>
        <xdr:cNvPr id="673" name="n_1mainValue【消防施設】&#10;有形固定資産減価償却率">
          <a:extLst>
            <a:ext uri="{FF2B5EF4-FFF2-40B4-BE49-F238E27FC236}">
              <a16:creationId xmlns:a16="http://schemas.microsoft.com/office/drawing/2014/main" id="{F346FE13-9807-4504-B27A-80EFF97EED52}"/>
            </a:ext>
          </a:extLst>
        </xdr:cNvPr>
        <xdr:cNvSpPr txBox="1"/>
      </xdr:nvSpPr>
      <xdr:spPr>
        <a:xfrm>
          <a:off x="152660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21607</xdr:rowOff>
    </xdr:from>
    <xdr:ext cx="405111" cy="259045"/>
    <xdr:sp macro="" textlink="">
      <xdr:nvSpPr>
        <xdr:cNvPr id="674" name="n_2mainValue【消防施設】&#10;有形固定資産減価償却率">
          <a:extLst>
            <a:ext uri="{FF2B5EF4-FFF2-40B4-BE49-F238E27FC236}">
              <a16:creationId xmlns:a16="http://schemas.microsoft.com/office/drawing/2014/main" id="{5953CA12-D9F0-4AAC-BB42-0B6C5DEF264A}"/>
            </a:ext>
          </a:extLst>
        </xdr:cNvPr>
        <xdr:cNvSpPr txBox="1"/>
      </xdr:nvSpPr>
      <xdr:spPr>
        <a:xfrm>
          <a:off x="143897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23513</xdr:rowOff>
    </xdr:from>
    <xdr:ext cx="405111" cy="259045"/>
    <xdr:sp macro="" textlink="">
      <xdr:nvSpPr>
        <xdr:cNvPr id="675" name="n_3mainValue【消防施設】&#10;有形固定資産減価償却率">
          <a:extLst>
            <a:ext uri="{FF2B5EF4-FFF2-40B4-BE49-F238E27FC236}">
              <a16:creationId xmlns:a16="http://schemas.microsoft.com/office/drawing/2014/main" id="{B6259DF6-A97B-476B-BB8A-FE1CAB580CE0}"/>
            </a:ext>
          </a:extLst>
        </xdr:cNvPr>
        <xdr:cNvSpPr txBox="1"/>
      </xdr:nvSpPr>
      <xdr:spPr>
        <a:xfrm>
          <a:off x="13500744" y="1322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1535FF15-E235-49E6-B85B-A22765DCF3F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0B22F53A-677E-45E6-A9B5-D1141B8634E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CC5491F9-D82F-4D9D-AAB0-D944AD134AF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0B2F05D8-48EC-415D-BEEF-904830BDF1A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D90FD36C-341E-411C-A822-F9F83122CB6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EA860048-81F6-49F9-95D3-A15FF5C6CE0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56854B39-B907-4D17-A6CB-0BAA45A2D57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384D7C25-55B0-47DF-A2FF-CD03D0D112E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6766151C-37CD-48BE-8656-FFD78F0DBF0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EDAA579F-66D3-4555-BE74-7521EDF37E3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6" name="直線コネクタ 685">
          <a:extLst>
            <a:ext uri="{FF2B5EF4-FFF2-40B4-BE49-F238E27FC236}">
              <a16:creationId xmlns:a16="http://schemas.microsoft.com/office/drawing/2014/main" id="{566EAD38-7778-4BB8-B0C1-E6C043B20748}"/>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7" name="テキスト ボックス 686">
          <a:extLst>
            <a:ext uri="{FF2B5EF4-FFF2-40B4-BE49-F238E27FC236}">
              <a16:creationId xmlns:a16="http://schemas.microsoft.com/office/drawing/2014/main" id="{2EC64AD7-3807-4A43-8B35-C92580FCC2D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8" name="直線コネクタ 687">
          <a:extLst>
            <a:ext uri="{FF2B5EF4-FFF2-40B4-BE49-F238E27FC236}">
              <a16:creationId xmlns:a16="http://schemas.microsoft.com/office/drawing/2014/main" id="{1345EFC1-0D71-4E0C-BE88-CC4DE2E5BE82}"/>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9" name="テキスト ボックス 688">
          <a:extLst>
            <a:ext uri="{FF2B5EF4-FFF2-40B4-BE49-F238E27FC236}">
              <a16:creationId xmlns:a16="http://schemas.microsoft.com/office/drawing/2014/main" id="{EF205F8D-E671-492E-B2D9-049A3D4E05C7}"/>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0" name="直線コネクタ 689">
          <a:extLst>
            <a:ext uri="{FF2B5EF4-FFF2-40B4-BE49-F238E27FC236}">
              <a16:creationId xmlns:a16="http://schemas.microsoft.com/office/drawing/2014/main" id="{615E88B1-2B1E-49A1-9DB2-48F38677FC74}"/>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1" name="テキスト ボックス 690">
          <a:extLst>
            <a:ext uri="{FF2B5EF4-FFF2-40B4-BE49-F238E27FC236}">
              <a16:creationId xmlns:a16="http://schemas.microsoft.com/office/drawing/2014/main" id="{1C0746F8-EF56-4396-BA6C-A266E86C2AE5}"/>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2" name="直線コネクタ 691">
          <a:extLst>
            <a:ext uri="{FF2B5EF4-FFF2-40B4-BE49-F238E27FC236}">
              <a16:creationId xmlns:a16="http://schemas.microsoft.com/office/drawing/2014/main" id="{1E97BF1F-CCBA-4977-B1C8-AC6D39BAD1B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3" name="テキスト ボックス 692">
          <a:extLst>
            <a:ext uri="{FF2B5EF4-FFF2-40B4-BE49-F238E27FC236}">
              <a16:creationId xmlns:a16="http://schemas.microsoft.com/office/drawing/2014/main" id="{E115437A-65A8-4FAE-9A2A-FCF28875FAA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4" name="直線コネクタ 693">
          <a:extLst>
            <a:ext uri="{FF2B5EF4-FFF2-40B4-BE49-F238E27FC236}">
              <a16:creationId xmlns:a16="http://schemas.microsoft.com/office/drawing/2014/main" id="{16AA2209-042C-4C6D-88BB-9D49799901EA}"/>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5" name="テキスト ボックス 694">
          <a:extLst>
            <a:ext uri="{FF2B5EF4-FFF2-40B4-BE49-F238E27FC236}">
              <a16:creationId xmlns:a16="http://schemas.microsoft.com/office/drawing/2014/main" id="{998E9D8F-47FF-40EB-9A21-34FFC82C9B6E}"/>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6" name="直線コネクタ 695">
          <a:extLst>
            <a:ext uri="{FF2B5EF4-FFF2-40B4-BE49-F238E27FC236}">
              <a16:creationId xmlns:a16="http://schemas.microsoft.com/office/drawing/2014/main" id="{3E78352E-B517-4F63-9164-F00AF36FAE9B}"/>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7" name="テキスト ボックス 696">
          <a:extLst>
            <a:ext uri="{FF2B5EF4-FFF2-40B4-BE49-F238E27FC236}">
              <a16:creationId xmlns:a16="http://schemas.microsoft.com/office/drawing/2014/main" id="{90ED02F4-A1C6-48BD-9CA7-7C22CADE667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BA9DACE3-F1BF-418C-BFCE-1A3A1DFC2F2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659920B7-C423-424C-A2AA-2D7F38AFF3C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a:extLst>
            <a:ext uri="{FF2B5EF4-FFF2-40B4-BE49-F238E27FC236}">
              <a16:creationId xmlns:a16="http://schemas.microsoft.com/office/drawing/2014/main" id="{199F5A86-B6DC-4AF0-B893-4E52A44D498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96882</xdr:rowOff>
    </xdr:from>
    <xdr:to>
      <xdr:col>116</xdr:col>
      <xdr:colOff>62864</xdr:colOff>
      <xdr:row>85</xdr:row>
      <xdr:rowOff>111579</xdr:rowOff>
    </xdr:to>
    <xdr:cxnSp macro="">
      <xdr:nvCxnSpPr>
        <xdr:cNvPr id="701" name="直線コネクタ 700">
          <a:extLst>
            <a:ext uri="{FF2B5EF4-FFF2-40B4-BE49-F238E27FC236}">
              <a16:creationId xmlns:a16="http://schemas.microsoft.com/office/drawing/2014/main" id="{0B72660E-1E4D-495F-A271-25BAF679AD2B}"/>
            </a:ext>
          </a:extLst>
        </xdr:cNvPr>
        <xdr:cNvCxnSpPr/>
      </xdr:nvCxnSpPr>
      <xdr:spPr>
        <a:xfrm flipV="1">
          <a:off x="22160864" y="13469982"/>
          <a:ext cx="0" cy="1214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702" name="【消防施設】&#10;一人当たり面積最小値テキスト">
          <a:extLst>
            <a:ext uri="{FF2B5EF4-FFF2-40B4-BE49-F238E27FC236}">
              <a16:creationId xmlns:a16="http://schemas.microsoft.com/office/drawing/2014/main" id="{E906F9E3-8E1F-407E-8524-56826F56E7F1}"/>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703" name="直線コネクタ 702">
          <a:extLst>
            <a:ext uri="{FF2B5EF4-FFF2-40B4-BE49-F238E27FC236}">
              <a16:creationId xmlns:a16="http://schemas.microsoft.com/office/drawing/2014/main" id="{311F2E08-8857-44E7-9EF4-44EB849691F2}"/>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43559</xdr:rowOff>
    </xdr:from>
    <xdr:ext cx="469744" cy="259045"/>
    <xdr:sp macro="" textlink="">
      <xdr:nvSpPr>
        <xdr:cNvPr id="704" name="【消防施設】&#10;一人当たり面積最大値テキスト">
          <a:extLst>
            <a:ext uri="{FF2B5EF4-FFF2-40B4-BE49-F238E27FC236}">
              <a16:creationId xmlns:a16="http://schemas.microsoft.com/office/drawing/2014/main" id="{4FE6A9C2-2681-4C34-9C96-C16F0E177CB3}"/>
            </a:ext>
          </a:extLst>
        </xdr:cNvPr>
        <xdr:cNvSpPr txBox="1"/>
      </xdr:nvSpPr>
      <xdr:spPr>
        <a:xfrm>
          <a:off x="22199600" y="132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96882</xdr:rowOff>
    </xdr:from>
    <xdr:to>
      <xdr:col>116</xdr:col>
      <xdr:colOff>152400</xdr:colOff>
      <xdr:row>78</xdr:row>
      <xdr:rowOff>96882</xdr:rowOff>
    </xdr:to>
    <xdr:cxnSp macro="">
      <xdr:nvCxnSpPr>
        <xdr:cNvPr id="705" name="直線コネクタ 704">
          <a:extLst>
            <a:ext uri="{FF2B5EF4-FFF2-40B4-BE49-F238E27FC236}">
              <a16:creationId xmlns:a16="http://schemas.microsoft.com/office/drawing/2014/main" id="{61189B3B-3D95-483F-8EAF-AD1C9C8BF8BE}"/>
            </a:ext>
          </a:extLst>
        </xdr:cNvPr>
        <xdr:cNvCxnSpPr/>
      </xdr:nvCxnSpPr>
      <xdr:spPr>
        <a:xfrm>
          <a:off x="22072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31041</xdr:rowOff>
    </xdr:from>
    <xdr:ext cx="469744" cy="259045"/>
    <xdr:sp macro="" textlink="">
      <xdr:nvSpPr>
        <xdr:cNvPr id="706" name="【消防施設】&#10;一人当たり面積平均値テキスト">
          <a:extLst>
            <a:ext uri="{FF2B5EF4-FFF2-40B4-BE49-F238E27FC236}">
              <a16:creationId xmlns:a16="http://schemas.microsoft.com/office/drawing/2014/main" id="{BCBFAAE1-26F6-4F83-9614-5DDD0C2AACB9}"/>
            </a:ext>
          </a:extLst>
        </xdr:cNvPr>
        <xdr:cNvSpPr txBox="1"/>
      </xdr:nvSpPr>
      <xdr:spPr>
        <a:xfrm>
          <a:off x="22199600" y="1408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707" name="フローチャート: 判断 706">
          <a:extLst>
            <a:ext uri="{FF2B5EF4-FFF2-40B4-BE49-F238E27FC236}">
              <a16:creationId xmlns:a16="http://schemas.microsoft.com/office/drawing/2014/main" id="{3A84A58B-DB01-44F2-BB7E-25E180B54F95}"/>
            </a:ext>
          </a:extLst>
        </xdr:cNvPr>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708" name="フローチャート: 判断 707">
          <a:extLst>
            <a:ext uri="{FF2B5EF4-FFF2-40B4-BE49-F238E27FC236}">
              <a16:creationId xmlns:a16="http://schemas.microsoft.com/office/drawing/2014/main" id="{DB67FC00-0236-4E79-B98E-A81DDF8687F7}"/>
            </a:ext>
          </a:extLst>
        </xdr:cNvPr>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709" name="フローチャート: 判断 708">
          <a:extLst>
            <a:ext uri="{FF2B5EF4-FFF2-40B4-BE49-F238E27FC236}">
              <a16:creationId xmlns:a16="http://schemas.microsoft.com/office/drawing/2014/main" id="{21679099-844D-47D3-990F-E1176F63D45D}"/>
            </a:ext>
          </a:extLst>
        </xdr:cNvPr>
        <xdr:cNvSpPr/>
      </xdr:nvSpPr>
      <xdr:spPr>
        <a:xfrm>
          <a:off x="2038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710" name="フローチャート: 判断 709">
          <a:extLst>
            <a:ext uri="{FF2B5EF4-FFF2-40B4-BE49-F238E27FC236}">
              <a16:creationId xmlns:a16="http://schemas.microsoft.com/office/drawing/2014/main" id="{AC3CDDB2-8BE1-4616-83E6-E90CC4DC4613}"/>
            </a:ext>
          </a:extLst>
        </xdr:cNvPr>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157118</xdr:rowOff>
    </xdr:from>
    <xdr:to>
      <xdr:col>98</xdr:col>
      <xdr:colOff>38100</xdr:colOff>
      <xdr:row>83</xdr:row>
      <xdr:rowOff>87268</xdr:rowOff>
    </xdr:to>
    <xdr:sp macro="" textlink="">
      <xdr:nvSpPr>
        <xdr:cNvPr id="711" name="フローチャート: 判断 710">
          <a:extLst>
            <a:ext uri="{FF2B5EF4-FFF2-40B4-BE49-F238E27FC236}">
              <a16:creationId xmlns:a16="http://schemas.microsoft.com/office/drawing/2014/main" id="{28A9BD04-8693-49E5-BF89-B000A5D401CC}"/>
            </a:ext>
          </a:extLst>
        </xdr:cNvPr>
        <xdr:cNvSpPr/>
      </xdr:nvSpPr>
      <xdr:spPr>
        <a:xfrm>
          <a:off x="18605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81E8E394-5717-4816-BB39-85F129BD0B2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4855E25B-8AB9-4AC5-8BD0-3DB1D8D5CA3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2BF5B512-DE0D-40DF-934D-1D9F4D844D5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BA0CBEF6-093A-4F3E-989F-19B963F2EDF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DBC3DA9B-5C37-4EFD-88AD-93C039559EA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114663</xdr:rowOff>
    </xdr:from>
    <xdr:to>
      <xdr:col>116</xdr:col>
      <xdr:colOff>114300</xdr:colOff>
      <xdr:row>81</xdr:row>
      <xdr:rowOff>44813</xdr:rowOff>
    </xdr:to>
    <xdr:sp macro="" textlink="">
      <xdr:nvSpPr>
        <xdr:cNvPr id="717" name="楕円 716">
          <a:extLst>
            <a:ext uri="{FF2B5EF4-FFF2-40B4-BE49-F238E27FC236}">
              <a16:creationId xmlns:a16="http://schemas.microsoft.com/office/drawing/2014/main" id="{060A58F8-B231-428E-9364-B61CB82E6578}"/>
            </a:ext>
          </a:extLst>
        </xdr:cNvPr>
        <xdr:cNvSpPr/>
      </xdr:nvSpPr>
      <xdr:spPr>
        <a:xfrm>
          <a:off x="221107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137540</xdr:rowOff>
    </xdr:from>
    <xdr:ext cx="469744" cy="259045"/>
    <xdr:sp macro="" textlink="">
      <xdr:nvSpPr>
        <xdr:cNvPr id="718" name="【消防施設】&#10;一人当たり面積該当値テキスト">
          <a:extLst>
            <a:ext uri="{FF2B5EF4-FFF2-40B4-BE49-F238E27FC236}">
              <a16:creationId xmlns:a16="http://schemas.microsoft.com/office/drawing/2014/main" id="{F6656331-C783-4630-BC56-246F0D39B2B4}"/>
            </a:ext>
          </a:extLst>
        </xdr:cNvPr>
        <xdr:cNvSpPr txBox="1"/>
      </xdr:nvSpPr>
      <xdr:spPr>
        <a:xfrm>
          <a:off x="22199600" y="136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127726</xdr:rowOff>
    </xdr:from>
    <xdr:to>
      <xdr:col>112</xdr:col>
      <xdr:colOff>38100</xdr:colOff>
      <xdr:row>81</xdr:row>
      <xdr:rowOff>57876</xdr:rowOff>
    </xdr:to>
    <xdr:sp macro="" textlink="">
      <xdr:nvSpPr>
        <xdr:cNvPr id="719" name="楕円 718">
          <a:extLst>
            <a:ext uri="{FF2B5EF4-FFF2-40B4-BE49-F238E27FC236}">
              <a16:creationId xmlns:a16="http://schemas.microsoft.com/office/drawing/2014/main" id="{63D3066B-F4AA-4E2E-9F41-DF7D117E6DFE}"/>
            </a:ext>
          </a:extLst>
        </xdr:cNvPr>
        <xdr:cNvSpPr/>
      </xdr:nvSpPr>
      <xdr:spPr>
        <a:xfrm>
          <a:off x="212725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165463</xdr:rowOff>
    </xdr:from>
    <xdr:to>
      <xdr:col>116</xdr:col>
      <xdr:colOff>63500</xdr:colOff>
      <xdr:row>81</xdr:row>
      <xdr:rowOff>7076</xdr:rowOff>
    </xdr:to>
    <xdr:cxnSp macro="">
      <xdr:nvCxnSpPr>
        <xdr:cNvPr id="720" name="直線コネクタ 719">
          <a:extLst>
            <a:ext uri="{FF2B5EF4-FFF2-40B4-BE49-F238E27FC236}">
              <a16:creationId xmlns:a16="http://schemas.microsoft.com/office/drawing/2014/main" id="{CC07BD49-902D-431B-92F0-E40FBA6F19C2}"/>
            </a:ext>
          </a:extLst>
        </xdr:cNvPr>
        <xdr:cNvCxnSpPr/>
      </xdr:nvCxnSpPr>
      <xdr:spPr>
        <a:xfrm flipV="1">
          <a:off x="21323300" y="1388146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147320</xdr:rowOff>
    </xdr:from>
    <xdr:to>
      <xdr:col>107</xdr:col>
      <xdr:colOff>101600</xdr:colOff>
      <xdr:row>81</xdr:row>
      <xdr:rowOff>77470</xdr:rowOff>
    </xdr:to>
    <xdr:sp macro="" textlink="">
      <xdr:nvSpPr>
        <xdr:cNvPr id="721" name="楕円 720">
          <a:extLst>
            <a:ext uri="{FF2B5EF4-FFF2-40B4-BE49-F238E27FC236}">
              <a16:creationId xmlns:a16="http://schemas.microsoft.com/office/drawing/2014/main" id="{D2059201-76E1-4522-B190-FD3E90F91FC8}"/>
            </a:ext>
          </a:extLst>
        </xdr:cNvPr>
        <xdr:cNvSpPr/>
      </xdr:nvSpPr>
      <xdr:spPr>
        <a:xfrm>
          <a:off x="20383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7076</xdr:rowOff>
    </xdr:from>
    <xdr:to>
      <xdr:col>111</xdr:col>
      <xdr:colOff>177800</xdr:colOff>
      <xdr:row>81</xdr:row>
      <xdr:rowOff>26670</xdr:rowOff>
    </xdr:to>
    <xdr:cxnSp macro="">
      <xdr:nvCxnSpPr>
        <xdr:cNvPr id="722" name="直線コネクタ 721">
          <a:extLst>
            <a:ext uri="{FF2B5EF4-FFF2-40B4-BE49-F238E27FC236}">
              <a16:creationId xmlns:a16="http://schemas.microsoft.com/office/drawing/2014/main" id="{35B130EF-0E88-4F7D-B2A7-AAA013AE8821}"/>
            </a:ext>
          </a:extLst>
        </xdr:cNvPr>
        <xdr:cNvCxnSpPr/>
      </xdr:nvCxnSpPr>
      <xdr:spPr>
        <a:xfrm flipV="1">
          <a:off x="20434300" y="138945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106499</xdr:rowOff>
    </xdr:from>
    <xdr:to>
      <xdr:col>102</xdr:col>
      <xdr:colOff>165100</xdr:colOff>
      <xdr:row>82</xdr:row>
      <xdr:rowOff>36649</xdr:rowOff>
    </xdr:to>
    <xdr:sp macro="" textlink="">
      <xdr:nvSpPr>
        <xdr:cNvPr id="723" name="楕円 722">
          <a:extLst>
            <a:ext uri="{FF2B5EF4-FFF2-40B4-BE49-F238E27FC236}">
              <a16:creationId xmlns:a16="http://schemas.microsoft.com/office/drawing/2014/main" id="{45C814A5-BA33-4001-9B8E-5D4D7F057CC1}"/>
            </a:ext>
          </a:extLst>
        </xdr:cNvPr>
        <xdr:cNvSpPr/>
      </xdr:nvSpPr>
      <xdr:spPr>
        <a:xfrm>
          <a:off x="19494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26670</xdr:rowOff>
    </xdr:from>
    <xdr:to>
      <xdr:col>107</xdr:col>
      <xdr:colOff>50800</xdr:colOff>
      <xdr:row>81</xdr:row>
      <xdr:rowOff>157299</xdr:rowOff>
    </xdr:to>
    <xdr:cxnSp macro="">
      <xdr:nvCxnSpPr>
        <xdr:cNvPr id="724" name="直線コネクタ 723">
          <a:extLst>
            <a:ext uri="{FF2B5EF4-FFF2-40B4-BE49-F238E27FC236}">
              <a16:creationId xmlns:a16="http://schemas.microsoft.com/office/drawing/2014/main" id="{8D80D16C-2EE1-4C58-B000-97DDE4D478CE}"/>
            </a:ext>
          </a:extLst>
        </xdr:cNvPr>
        <xdr:cNvCxnSpPr/>
      </xdr:nvCxnSpPr>
      <xdr:spPr>
        <a:xfrm flipV="1">
          <a:off x="19545300" y="1391412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145341</xdr:rowOff>
    </xdr:from>
    <xdr:ext cx="469744" cy="259045"/>
    <xdr:sp macro="" textlink="">
      <xdr:nvSpPr>
        <xdr:cNvPr id="725" name="n_1aveValue【消防施設】&#10;一人当たり面積">
          <a:extLst>
            <a:ext uri="{FF2B5EF4-FFF2-40B4-BE49-F238E27FC236}">
              <a16:creationId xmlns:a16="http://schemas.microsoft.com/office/drawing/2014/main" id="{09924C29-C905-442D-A743-0D47A5CF72AE}"/>
            </a:ext>
          </a:extLst>
        </xdr:cNvPr>
        <xdr:cNvSpPr txBox="1"/>
      </xdr:nvSpPr>
      <xdr:spPr>
        <a:xfrm>
          <a:off x="21075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726" name="n_2aveValue【消防施設】&#10;一人当たり面積">
          <a:extLst>
            <a:ext uri="{FF2B5EF4-FFF2-40B4-BE49-F238E27FC236}">
              <a16:creationId xmlns:a16="http://schemas.microsoft.com/office/drawing/2014/main" id="{FA2EB02B-A178-47EA-99EA-7E53B85DB50C}"/>
            </a:ext>
          </a:extLst>
        </xdr:cNvPr>
        <xdr:cNvSpPr txBox="1"/>
      </xdr:nvSpPr>
      <xdr:spPr>
        <a:xfrm>
          <a:off x="20199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45738</xdr:rowOff>
    </xdr:from>
    <xdr:ext cx="469744" cy="259045"/>
    <xdr:sp macro="" textlink="">
      <xdr:nvSpPr>
        <xdr:cNvPr id="727" name="n_3aveValue【消防施設】&#10;一人当たり面積">
          <a:extLst>
            <a:ext uri="{FF2B5EF4-FFF2-40B4-BE49-F238E27FC236}">
              <a16:creationId xmlns:a16="http://schemas.microsoft.com/office/drawing/2014/main" id="{453705AD-11D9-41EE-BFFC-8341889495B8}"/>
            </a:ext>
          </a:extLst>
        </xdr:cNvPr>
        <xdr:cNvSpPr txBox="1"/>
      </xdr:nvSpPr>
      <xdr:spPr>
        <a:xfrm>
          <a:off x="19310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103795</xdr:rowOff>
    </xdr:from>
    <xdr:ext cx="469744" cy="259045"/>
    <xdr:sp macro="" textlink="">
      <xdr:nvSpPr>
        <xdr:cNvPr id="728" name="n_4aveValue【消防施設】&#10;一人当たり面積">
          <a:extLst>
            <a:ext uri="{FF2B5EF4-FFF2-40B4-BE49-F238E27FC236}">
              <a16:creationId xmlns:a16="http://schemas.microsoft.com/office/drawing/2014/main" id="{968278EC-DF20-4FA4-8EF0-E2A2CE5033C3}"/>
            </a:ext>
          </a:extLst>
        </xdr:cNvPr>
        <xdr:cNvSpPr txBox="1"/>
      </xdr:nvSpPr>
      <xdr:spPr>
        <a:xfrm>
          <a:off x="18421427" y="1399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74403</xdr:rowOff>
    </xdr:from>
    <xdr:ext cx="469744" cy="259045"/>
    <xdr:sp macro="" textlink="">
      <xdr:nvSpPr>
        <xdr:cNvPr id="729" name="n_1mainValue【消防施設】&#10;一人当たり面積">
          <a:extLst>
            <a:ext uri="{FF2B5EF4-FFF2-40B4-BE49-F238E27FC236}">
              <a16:creationId xmlns:a16="http://schemas.microsoft.com/office/drawing/2014/main" id="{587F6F16-6E4C-45E8-B4EA-3C14ECC0C46E}"/>
            </a:ext>
          </a:extLst>
        </xdr:cNvPr>
        <xdr:cNvSpPr txBox="1"/>
      </xdr:nvSpPr>
      <xdr:spPr>
        <a:xfrm>
          <a:off x="21075727" y="1361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93997</xdr:rowOff>
    </xdr:from>
    <xdr:ext cx="469744" cy="259045"/>
    <xdr:sp macro="" textlink="">
      <xdr:nvSpPr>
        <xdr:cNvPr id="730" name="n_2mainValue【消防施設】&#10;一人当たり面積">
          <a:extLst>
            <a:ext uri="{FF2B5EF4-FFF2-40B4-BE49-F238E27FC236}">
              <a16:creationId xmlns:a16="http://schemas.microsoft.com/office/drawing/2014/main" id="{81803F43-4E3F-4F9E-981F-FD1D5DB3CE7A}"/>
            </a:ext>
          </a:extLst>
        </xdr:cNvPr>
        <xdr:cNvSpPr txBox="1"/>
      </xdr:nvSpPr>
      <xdr:spPr>
        <a:xfrm>
          <a:off x="2019942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53176</xdr:rowOff>
    </xdr:from>
    <xdr:ext cx="469744" cy="259045"/>
    <xdr:sp macro="" textlink="">
      <xdr:nvSpPr>
        <xdr:cNvPr id="731" name="n_3mainValue【消防施設】&#10;一人当たり面積">
          <a:extLst>
            <a:ext uri="{FF2B5EF4-FFF2-40B4-BE49-F238E27FC236}">
              <a16:creationId xmlns:a16="http://schemas.microsoft.com/office/drawing/2014/main" id="{359ABB15-82DC-48E3-9CD7-4C81583C894F}"/>
            </a:ext>
          </a:extLst>
        </xdr:cNvPr>
        <xdr:cNvSpPr txBox="1"/>
      </xdr:nvSpPr>
      <xdr:spPr>
        <a:xfrm>
          <a:off x="19310427" y="1376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5F11AE50-FE93-4BAF-852F-910145A9C49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7D2CACB6-5DAF-4546-A90D-636705055FF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5931011A-6A98-4FA7-A3BA-97EA94FFAD1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94040F50-B7D3-478D-8012-C044F536B4F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EB903346-EAC5-48D8-8CD1-46C978BFEE2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F3F548A0-F0A6-4E29-89DC-9AD790E99A2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3193116B-5C50-41BD-9037-A1ADDF07C90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6ADC561D-EFA8-4FB1-B9EF-BCD96AC5214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BE827CFF-BF83-48C7-B526-16872B2EF90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BD0879A5-6B55-4B45-B2C0-0D63E9712E6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E925BDE1-C6E7-4B54-93B6-7B93A798D65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a:extLst>
            <a:ext uri="{FF2B5EF4-FFF2-40B4-BE49-F238E27FC236}">
              <a16:creationId xmlns:a16="http://schemas.microsoft.com/office/drawing/2014/main" id="{6314FE1D-87A9-4C5A-8EC7-844621FC307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a:extLst>
            <a:ext uri="{FF2B5EF4-FFF2-40B4-BE49-F238E27FC236}">
              <a16:creationId xmlns:a16="http://schemas.microsoft.com/office/drawing/2014/main" id="{AAD72685-423F-46A4-8C9B-2782BC30588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a:extLst>
            <a:ext uri="{FF2B5EF4-FFF2-40B4-BE49-F238E27FC236}">
              <a16:creationId xmlns:a16="http://schemas.microsoft.com/office/drawing/2014/main" id="{41074E51-BA32-448D-AE78-A1C6CCB5F9B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a:extLst>
            <a:ext uri="{FF2B5EF4-FFF2-40B4-BE49-F238E27FC236}">
              <a16:creationId xmlns:a16="http://schemas.microsoft.com/office/drawing/2014/main" id="{75F06C9C-F1D7-46C9-872D-7B06533CFAB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a:extLst>
            <a:ext uri="{FF2B5EF4-FFF2-40B4-BE49-F238E27FC236}">
              <a16:creationId xmlns:a16="http://schemas.microsoft.com/office/drawing/2014/main" id="{1EFE5AA2-F7C1-4BD3-BE8C-9A538665EDE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a:extLst>
            <a:ext uri="{FF2B5EF4-FFF2-40B4-BE49-F238E27FC236}">
              <a16:creationId xmlns:a16="http://schemas.microsoft.com/office/drawing/2014/main" id="{75FC504B-8B6C-49B8-A800-0C3D70B71D1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a:extLst>
            <a:ext uri="{FF2B5EF4-FFF2-40B4-BE49-F238E27FC236}">
              <a16:creationId xmlns:a16="http://schemas.microsoft.com/office/drawing/2014/main" id="{21F1010A-7AB7-41A2-9A74-453ACA2E677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a:extLst>
            <a:ext uri="{FF2B5EF4-FFF2-40B4-BE49-F238E27FC236}">
              <a16:creationId xmlns:a16="http://schemas.microsoft.com/office/drawing/2014/main" id="{B1612FAD-55A9-4F9F-A4AE-D6568B25772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a:extLst>
            <a:ext uri="{FF2B5EF4-FFF2-40B4-BE49-F238E27FC236}">
              <a16:creationId xmlns:a16="http://schemas.microsoft.com/office/drawing/2014/main" id="{CE253C58-2245-4A4D-ABA4-6A493E246AF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a:extLst>
            <a:ext uri="{FF2B5EF4-FFF2-40B4-BE49-F238E27FC236}">
              <a16:creationId xmlns:a16="http://schemas.microsoft.com/office/drawing/2014/main" id="{800DF2BC-FD9A-4FC2-B254-270EDEA0089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a:extLst>
            <a:ext uri="{FF2B5EF4-FFF2-40B4-BE49-F238E27FC236}">
              <a16:creationId xmlns:a16="http://schemas.microsoft.com/office/drawing/2014/main" id="{6CA80304-4330-42A9-99A8-A2B2592FFEE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a:extLst>
            <a:ext uri="{FF2B5EF4-FFF2-40B4-BE49-F238E27FC236}">
              <a16:creationId xmlns:a16="http://schemas.microsoft.com/office/drawing/2014/main" id="{5C82CBA6-AEDF-4CF5-8972-6DB71348A62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11F25F25-9E74-4AA5-96AC-82A8885BCC5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a:extLst>
            <a:ext uri="{FF2B5EF4-FFF2-40B4-BE49-F238E27FC236}">
              <a16:creationId xmlns:a16="http://schemas.microsoft.com/office/drawing/2014/main" id="{13DB49FD-5419-4FC0-BD8F-44555BD5DDD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23949</xdr:rowOff>
    </xdr:to>
    <xdr:cxnSp macro="">
      <xdr:nvCxnSpPr>
        <xdr:cNvPr id="757" name="直線コネクタ 756">
          <a:extLst>
            <a:ext uri="{FF2B5EF4-FFF2-40B4-BE49-F238E27FC236}">
              <a16:creationId xmlns:a16="http://schemas.microsoft.com/office/drawing/2014/main" id="{8B6B89F8-A723-47EF-8081-15AEF1403270}"/>
            </a:ext>
          </a:extLst>
        </xdr:cNvPr>
        <xdr:cNvCxnSpPr/>
      </xdr:nvCxnSpPr>
      <xdr:spPr>
        <a:xfrm flipV="1">
          <a:off x="16318864" y="17281616"/>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27776</xdr:rowOff>
    </xdr:from>
    <xdr:ext cx="405111" cy="259045"/>
    <xdr:sp macro="" textlink="">
      <xdr:nvSpPr>
        <xdr:cNvPr id="758" name="【庁舎】&#10;有形固定資産減価償却率最小値テキスト">
          <a:extLst>
            <a:ext uri="{FF2B5EF4-FFF2-40B4-BE49-F238E27FC236}">
              <a16:creationId xmlns:a16="http://schemas.microsoft.com/office/drawing/2014/main" id="{D3F93DF0-BCDC-412A-98E1-441958FBCC32}"/>
            </a:ext>
          </a:extLst>
        </xdr:cNvPr>
        <xdr:cNvSpPr txBox="1"/>
      </xdr:nvSpPr>
      <xdr:spPr>
        <a:xfrm>
          <a:off x="16357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23949</xdr:rowOff>
    </xdr:from>
    <xdr:to>
      <xdr:col>86</xdr:col>
      <xdr:colOff>25400</xdr:colOff>
      <xdr:row>108</xdr:row>
      <xdr:rowOff>23949</xdr:rowOff>
    </xdr:to>
    <xdr:cxnSp macro="">
      <xdr:nvCxnSpPr>
        <xdr:cNvPr id="759" name="直線コネクタ 758">
          <a:extLst>
            <a:ext uri="{FF2B5EF4-FFF2-40B4-BE49-F238E27FC236}">
              <a16:creationId xmlns:a16="http://schemas.microsoft.com/office/drawing/2014/main" id="{82010D99-5522-4AD4-AB9C-6570CB814A39}"/>
            </a:ext>
          </a:extLst>
        </xdr:cNvPr>
        <xdr:cNvCxnSpPr/>
      </xdr:nvCxnSpPr>
      <xdr:spPr>
        <a:xfrm>
          <a:off x="16230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760" name="【庁舎】&#10;有形固定資産減価償却率最大値テキスト">
          <a:extLst>
            <a:ext uri="{FF2B5EF4-FFF2-40B4-BE49-F238E27FC236}">
              <a16:creationId xmlns:a16="http://schemas.microsoft.com/office/drawing/2014/main" id="{9A841726-7910-47CC-88F6-B50F2E9C9E01}"/>
            </a:ext>
          </a:extLst>
        </xdr:cNvPr>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761" name="直線コネクタ 760">
          <a:extLst>
            <a:ext uri="{FF2B5EF4-FFF2-40B4-BE49-F238E27FC236}">
              <a16:creationId xmlns:a16="http://schemas.microsoft.com/office/drawing/2014/main" id="{D6E08978-F991-48CF-AEFC-F9AC233CAECC}"/>
            </a:ext>
          </a:extLst>
        </xdr:cNvPr>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762" name="【庁舎】&#10;有形固定資産減価償却率平均値テキスト">
          <a:extLst>
            <a:ext uri="{FF2B5EF4-FFF2-40B4-BE49-F238E27FC236}">
              <a16:creationId xmlns:a16="http://schemas.microsoft.com/office/drawing/2014/main" id="{8F90A1C9-0C39-43FA-94F7-3156F259086A}"/>
            </a:ext>
          </a:extLst>
        </xdr:cNvPr>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63" name="フローチャート: 判断 762">
          <a:extLst>
            <a:ext uri="{FF2B5EF4-FFF2-40B4-BE49-F238E27FC236}">
              <a16:creationId xmlns:a16="http://schemas.microsoft.com/office/drawing/2014/main" id="{0DA8D089-AE3D-4FDA-AA94-5BAF8BD29A8F}"/>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764" name="フローチャート: 判断 763">
          <a:extLst>
            <a:ext uri="{FF2B5EF4-FFF2-40B4-BE49-F238E27FC236}">
              <a16:creationId xmlns:a16="http://schemas.microsoft.com/office/drawing/2014/main" id="{343EB45E-FE3D-4A75-9A70-3A9445E87222}"/>
            </a:ext>
          </a:extLst>
        </xdr:cNvPr>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765" name="フローチャート: 判断 764">
          <a:extLst>
            <a:ext uri="{FF2B5EF4-FFF2-40B4-BE49-F238E27FC236}">
              <a16:creationId xmlns:a16="http://schemas.microsoft.com/office/drawing/2014/main" id="{6F5A9810-FF01-4317-8AFC-BBB3F91C0299}"/>
            </a:ext>
          </a:extLst>
        </xdr:cNvPr>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766" name="フローチャート: 判断 765">
          <a:extLst>
            <a:ext uri="{FF2B5EF4-FFF2-40B4-BE49-F238E27FC236}">
              <a16:creationId xmlns:a16="http://schemas.microsoft.com/office/drawing/2014/main" id="{AA447BEC-CCE4-45AF-A881-2F148DE6C61B}"/>
            </a:ext>
          </a:extLst>
        </xdr:cNvPr>
        <xdr:cNvSpPr/>
      </xdr:nvSpPr>
      <xdr:spPr>
        <a:xfrm>
          <a:off x="13652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767" name="フローチャート: 判断 766">
          <a:extLst>
            <a:ext uri="{FF2B5EF4-FFF2-40B4-BE49-F238E27FC236}">
              <a16:creationId xmlns:a16="http://schemas.microsoft.com/office/drawing/2014/main" id="{7DA7F0B6-DB9F-46E7-BA24-6BF864139AE2}"/>
            </a:ext>
          </a:extLst>
        </xdr:cNvPr>
        <xdr:cNvSpPr/>
      </xdr:nvSpPr>
      <xdr:spPr>
        <a:xfrm>
          <a:off x="12763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C8E64F2-2C22-447A-81AC-56724FD9081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DABD2EBC-80F7-40F2-94F0-EDCEF9AE71D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B8356281-A8A6-4C32-B390-9DC44FE822F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3A050418-1CE8-440D-BE87-D5E98193987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4DDC4576-2993-4CA2-9A9E-E8A7E2D8960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84182</xdr:rowOff>
    </xdr:from>
    <xdr:to>
      <xdr:col>85</xdr:col>
      <xdr:colOff>177800</xdr:colOff>
      <xdr:row>102</xdr:row>
      <xdr:rowOff>14332</xdr:rowOff>
    </xdr:to>
    <xdr:sp macro="" textlink="">
      <xdr:nvSpPr>
        <xdr:cNvPr id="773" name="楕円 772">
          <a:extLst>
            <a:ext uri="{FF2B5EF4-FFF2-40B4-BE49-F238E27FC236}">
              <a16:creationId xmlns:a16="http://schemas.microsoft.com/office/drawing/2014/main" id="{5A2BCE4C-3C58-4A4A-BDD3-4B2C4A735716}"/>
            </a:ext>
          </a:extLst>
        </xdr:cNvPr>
        <xdr:cNvSpPr/>
      </xdr:nvSpPr>
      <xdr:spPr>
        <a:xfrm>
          <a:off x="16268700" y="174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107059</xdr:rowOff>
    </xdr:from>
    <xdr:ext cx="405111" cy="259045"/>
    <xdr:sp macro="" textlink="">
      <xdr:nvSpPr>
        <xdr:cNvPr id="774" name="【庁舎】&#10;有形固定資産減価償却率該当値テキスト">
          <a:extLst>
            <a:ext uri="{FF2B5EF4-FFF2-40B4-BE49-F238E27FC236}">
              <a16:creationId xmlns:a16="http://schemas.microsoft.com/office/drawing/2014/main" id="{BEBFDD74-7590-499F-84B2-63AC97A52BFC}"/>
            </a:ext>
          </a:extLst>
        </xdr:cNvPr>
        <xdr:cNvSpPr txBox="1"/>
      </xdr:nvSpPr>
      <xdr:spPr>
        <a:xfrm>
          <a:off x="16357600" y="172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23768</xdr:rowOff>
    </xdr:from>
    <xdr:to>
      <xdr:col>81</xdr:col>
      <xdr:colOff>101600</xdr:colOff>
      <xdr:row>101</xdr:row>
      <xdr:rowOff>125368</xdr:rowOff>
    </xdr:to>
    <xdr:sp macro="" textlink="">
      <xdr:nvSpPr>
        <xdr:cNvPr id="775" name="楕円 774">
          <a:extLst>
            <a:ext uri="{FF2B5EF4-FFF2-40B4-BE49-F238E27FC236}">
              <a16:creationId xmlns:a16="http://schemas.microsoft.com/office/drawing/2014/main" id="{E29F002B-BBDB-4CB2-8162-E77D4C71598B}"/>
            </a:ext>
          </a:extLst>
        </xdr:cNvPr>
        <xdr:cNvSpPr/>
      </xdr:nvSpPr>
      <xdr:spPr>
        <a:xfrm>
          <a:off x="15430500" y="173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74568</xdr:rowOff>
    </xdr:from>
    <xdr:to>
      <xdr:col>85</xdr:col>
      <xdr:colOff>127000</xdr:colOff>
      <xdr:row>101</xdr:row>
      <xdr:rowOff>134982</xdr:rowOff>
    </xdr:to>
    <xdr:cxnSp macro="">
      <xdr:nvCxnSpPr>
        <xdr:cNvPr id="776" name="直線コネクタ 775">
          <a:extLst>
            <a:ext uri="{FF2B5EF4-FFF2-40B4-BE49-F238E27FC236}">
              <a16:creationId xmlns:a16="http://schemas.microsoft.com/office/drawing/2014/main" id="{62B853A3-A0DC-42DE-BD20-0A338EB430A9}"/>
            </a:ext>
          </a:extLst>
        </xdr:cNvPr>
        <xdr:cNvCxnSpPr/>
      </xdr:nvCxnSpPr>
      <xdr:spPr>
        <a:xfrm>
          <a:off x="15481300" y="17391018"/>
          <a:ext cx="838200" cy="6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136434</xdr:rowOff>
    </xdr:from>
    <xdr:to>
      <xdr:col>76</xdr:col>
      <xdr:colOff>165100</xdr:colOff>
      <xdr:row>101</xdr:row>
      <xdr:rowOff>66584</xdr:rowOff>
    </xdr:to>
    <xdr:sp macro="" textlink="">
      <xdr:nvSpPr>
        <xdr:cNvPr id="777" name="楕円 776">
          <a:extLst>
            <a:ext uri="{FF2B5EF4-FFF2-40B4-BE49-F238E27FC236}">
              <a16:creationId xmlns:a16="http://schemas.microsoft.com/office/drawing/2014/main" id="{6199BB33-9D69-4C69-9132-359E63AD38EC}"/>
            </a:ext>
          </a:extLst>
        </xdr:cNvPr>
        <xdr:cNvSpPr/>
      </xdr:nvSpPr>
      <xdr:spPr>
        <a:xfrm>
          <a:off x="14541500" y="172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15784</xdr:rowOff>
    </xdr:from>
    <xdr:to>
      <xdr:col>81</xdr:col>
      <xdr:colOff>50800</xdr:colOff>
      <xdr:row>101</xdr:row>
      <xdr:rowOff>74568</xdr:rowOff>
    </xdr:to>
    <xdr:cxnSp macro="">
      <xdr:nvCxnSpPr>
        <xdr:cNvPr id="778" name="直線コネクタ 777">
          <a:extLst>
            <a:ext uri="{FF2B5EF4-FFF2-40B4-BE49-F238E27FC236}">
              <a16:creationId xmlns:a16="http://schemas.microsoft.com/office/drawing/2014/main" id="{A4280E4A-BCAA-4466-9639-0B8439777565}"/>
            </a:ext>
          </a:extLst>
        </xdr:cNvPr>
        <xdr:cNvCxnSpPr/>
      </xdr:nvCxnSpPr>
      <xdr:spPr>
        <a:xfrm>
          <a:off x="14592300" y="17332234"/>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95613</xdr:rowOff>
    </xdr:from>
    <xdr:to>
      <xdr:col>72</xdr:col>
      <xdr:colOff>38100</xdr:colOff>
      <xdr:row>102</xdr:row>
      <xdr:rowOff>25763</xdr:rowOff>
    </xdr:to>
    <xdr:sp macro="" textlink="">
      <xdr:nvSpPr>
        <xdr:cNvPr id="779" name="楕円 778">
          <a:extLst>
            <a:ext uri="{FF2B5EF4-FFF2-40B4-BE49-F238E27FC236}">
              <a16:creationId xmlns:a16="http://schemas.microsoft.com/office/drawing/2014/main" id="{0B1A29FF-07BE-4141-8CC0-4B2B49222753}"/>
            </a:ext>
          </a:extLst>
        </xdr:cNvPr>
        <xdr:cNvSpPr/>
      </xdr:nvSpPr>
      <xdr:spPr>
        <a:xfrm>
          <a:off x="13652500" y="174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15784</xdr:rowOff>
    </xdr:from>
    <xdr:to>
      <xdr:col>76</xdr:col>
      <xdr:colOff>114300</xdr:colOff>
      <xdr:row>101</xdr:row>
      <xdr:rowOff>146413</xdr:rowOff>
    </xdr:to>
    <xdr:cxnSp macro="">
      <xdr:nvCxnSpPr>
        <xdr:cNvPr id="780" name="直線コネクタ 779">
          <a:extLst>
            <a:ext uri="{FF2B5EF4-FFF2-40B4-BE49-F238E27FC236}">
              <a16:creationId xmlns:a16="http://schemas.microsoft.com/office/drawing/2014/main" id="{0FBB6B52-1C90-4927-A960-395944AF4B6A}"/>
            </a:ext>
          </a:extLst>
        </xdr:cNvPr>
        <xdr:cNvCxnSpPr/>
      </xdr:nvCxnSpPr>
      <xdr:spPr>
        <a:xfrm flipV="1">
          <a:off x="13703300" y="1733223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38463</xdr:rowOff>
    </xdr:from>
    <xdr:to>
      <xdr:col>67</xdr:col>
      <xdr:colOff>101600</xdr:colOff>
      <xdr:row>101</xdr:row>
      <xdr:rowOff>140063</xdr:rowOff>
    </xdr:to>
    <xdr:sp macro="" textlink="">
      <xdr:nvSpPr>
        <xdr:cNvPr id="781" name="楕円 780">
          <a:extLst>
            <a:ext uri="{FF2B5EF4-FFF2-40B4-BE49-F238E27FC236}">
              <a16:creationId xmlns:a16="http://schemas.microsoft.com/office/drawing/2014/main" id="{A0D16A69-9B9B-4143-A8BF-950138DE2C22}"/>
            </a:ext>
          </a:extLst>
        </xdr:cNvPr>
        <xdr:cNvSpPr/>
      </xdr:nvSpPr>
      <xdr:spPr>
        <a:xfrm>
          <a:off x="12763500" y="173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89263</xdr:rowOff>
    </xdr:from>
    <xdr:to>
      <xdr:col>71</xdr:col>
      <xdr:colOff>177800</xdr:colOff>
      <xdr:row>101</xdr:row>
      <xdr:rowOff>146413</xdr:rowOff>
    </xdr:to>
    <xdr:cxnSp macro="">
      <xdr:nvCxnSpPr>
        <xdr:cNvPr id="782" name="直線コネクタ 781">
          <a:extLst>
            <a:ext uri="{FF2B5EF4-FFF2-40B4-BE49-F238E27FC236}">
              <a16:creationId xmlns:a16="http://schemas.microsoft.com/office/drawing/2014/main" id="{FF5EF631-BBAD-461D-8E82-E8F5189C8D4D}"/>
            </a:ext>
          </a:extLst>
        </xdr:cNvPr>
        <xdr:cNvCxnSpPr/>
      </xdr:nvCxnSpPr>
      <xdr:spPr>
        <a:xfrm>
          <a:off x="12814300" y="1740571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783" name="n_1aveValue【庁舎】&#10;有形固定資産減価償却率">
          <a:extLst>
            <a:ext uri="{FF2B5EF4-FFF2-40B4-BE49-F238E27FC236}">
              <a16:creationId xmlns:a16="http://schemas.microsoft.com/office/drawing/2014/main" id="{0CB2886E-AA18-4348-B4DB-A22523403712}"/>
            </a:ext>
          </a:extLst>
        </xdr:cNvPr>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784" name="n_2aveValue【庁舎】&#10;有形固定資産減価償却率">
          <a:extLst>
            <a:ext uri="{FF2B5EF4-FFF2-40B4-BE49-F238E27FC236}">
              <a16:creationId xmlns:a16="http://schemas.microsoft.com/office/drawing/2014/main" id="{FCE0A88B-04AF-4E05-8E3D-9B08DAF08EF3}"/>
            </a:ext>
          </a:extLst>
        </xdr:cNvPr>
        <xdr:cNvSpPr txBox="1"/>
      </xdr:nvSpPr>
      <xdr:spPr>
        <a:xfrm>
          <a:off x="14389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44648</xdr:rowOff>
    </xdr:from>
    <xdr:ext cx="405111" cy="259045"/>
    <xdr:sp macro="" textlink="">
      <xdr:nvSpPr>
        <xdr:cNvPr id="785" name="n_3aveValue【庁舎】&#10;有形固定資産減価償却率">
          <a:extLst>
            <a:ext uri="{FF2B5EF4-FFF2-40B4-BE49-F238E27FC236}">
              <a16:creationId xmlns:a16="http://schemas.microsoft.com/office/drawing/2014/main" id="{95B2F8CE-5815-4F7D-9FA2-AF48B4AD2A43}"/>
            </a:ext>
          </a:extLst>
        </xdr:cNvPr>
        <xdr:cNvSpPr txBox="1"/>
      </xdr:nvSpPr>
      <xdr:spPr>
        <a:xfrm>
          <a:off x="13500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65876</xdr:rowOff>
    </xdr:from>
    <xdr:ext cx="405111" cy="259045"/>
    <xdr:sp macro="" textlink="">
      <xdr:nvSpPr>
        <xdr:cNvPr id="786" name="n_4aveValue【庁舎】&#10;有形固定資産減価償却率">
          <a:extLst>
            <a:ext uri="{FF2B5EF4-FFF2-40B4-BE49-F238E27FC236}">
              <a16:creationId xmlns:a16="http://schemas.microsoft.com/office/drawing/2014/main" id="{C0B49401-AA6D-4A68-8220-E2A8A60EC692}"/>
            </a:ext>
          </a:extLst>
        </xdr:cNvPr>
        <xdr:cNvSpPr txBox="1"/>
      </xdr:nvSpPr>
      <xdr:spPr>
        <a:xfrm>
          <a:off x="12611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141895</xdr:rowOff>
    </xdr:from>
    <xdr:ext cx="405111" cy="259045"/>
    <xdr:sp macro="" textlink="">
      <xdr:nvSpPr>
        <xdr:cNvPr id="787" name="n_1mainValue【庁舎】&#10;有形固定資産減価償却率">
          <a:extLst>
            <a:ext uri="{FF2B5EF4-FFF2-40B4-BE49-F238E27FC236}">
              <a16:creationId xmlns:a16="http://schemas.microsoft.com/office/drawing/2014/main" id="{449B7E20-A40F-4602-A6F1-283C5366F841}"/>
            </a:ext>
          </a:extLst>
        </xdr:cNvPr>
        <xdr:cNvSpPr txBox="1"/>
      </xdr:nvSpPr>
      <xdr:spPr>
        <a:xfrm>
          <a:off x="15266044" y="1711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83111</xdr:rowOff>
    </xdr:from>
    <xdr:ext cx="405111" cy="259045"/>
    <xdr:sp macro="" textlink="">
      <xdr:nvSpPr>
        <xdr:cNvPr id="788" name="n_2mainValue【庁舎】&#10;有形固定資産減価償却率">
          <a:extLst>
            <a:ext uri="{FF2B5EF4-FFF2-40B4-BE49-F238E27FC236}">
              <a16:creationId xmlns:a16="http://schemas.microsoft.com/office/drawing/2014/main" id="{98BEC098-296F-418C-985C-3A8A8211ACDB}"/>
            </a:ext>
          </a:extLst>
        </xdr:cNvPr>
        <xdr:cNvSpPr txBox="1"/>
      </xdr:nvSpPr>
      <xdr:spPr>
        <a:xfrm>
          <a:off x="14389744" y="1705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42290</xdr:rowOff>
    </xdr:from>
    <xdr:ext cx="405111" cy="259045"/>
    <xdr:sp macro="" textlink="">
      <xdr:nvSpPr>
        <xdr:cNvPr id="789" name="n_3mainValue【庁舎】&#10;有形固定資産減価償却率">
          <a:extLst>
            <a:ext uri="{FF2B5EF4-FFF2-40B4-BE49-F238E27FC236}">
              <a16:creationId xmlns:a16="http://schemas.microsoft.com/office/drawing/2014/main" id="{72CE4A70-2386-41F2-9B0F-9D587380872B}"/>
            </a:ext>
          </a:extLst>
        </xdr:cNvPr>
        <xdr:cNvSpPr txBox="1"/>
      </xdr:nvSpPr>
      <xdr:spPr>
        <a:xfrm>
          <a:off x="13500744" y="1718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156590</xdr:rowOff>
    </xdr:from>
    <xdr:ext cx="405111" cy="259045"/>
    <xdr:sp macro="" textlink="">
      <xdr:nvSpPr>
        <xdr:cNvPr id="790" name="n_4mainValue【庁舎】&#10;有形固定資産減価償却率">
          <a:extLst>
            <a:ext uri="{FF2B5EF4-FFF2-40B4-BE49-F238E27FC236}">
              <a16:creationId xmlns:a16="http://schemas.microsoft.com/office/drawing/2014/main" id="{D9B90439-B2BB-4952-9194-0B75D61F806A}"/>
            </a:ext>
          </a:extLst>
        </xdr:cNvPr>
        <xdr:cNvSpPr txBox="1"/>
      </xdr:nvSpPr>
      <xdr:spPr>
        <a:xfrm>
          <a:off x="12611744" y="1713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37783EAA-05A2-4C06-B6D0-2CBE9243467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EC32C82B-65B1-44CE-9687-05715846BAF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5FACAD20-29B7-4438-AC89-F25B661A21E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62C5AB85-AC01-46F1-A45E-324770929C7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34D5066F-C028-4445-A28C-BE72334E51E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97AC7D40-2C06-40D5-94A2-B278F3916D0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19CC9182-C74D-4854-B389-FE4C2772ADB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2FF19C00-DFB7-4F42-B74C-6D0F7F82A22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E9693C25-35CB-41B2-B86A-9D525EFBD18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5FC48D77-B458-4BFC-9730-DEF93A8AED9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1" name="直線コネクタ 800">
          <a:extLst>
            <a:ext uri="{FF2B5EF4-FFF2-40B4-BE49-F238E27FC236}">
              <a16:creationId xmlns:a16="http://schemas.microsoft.com/office/drawing/2014/main" id="{FB8E58F5-D64A-4E4B-B867-CCD61B5C267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2" name="テキスト ボックス 801">
          <a:extLst>
            <a:ext uri="{FF2B5EF4-FFF2-40B4-BE49-F238E27FC236}">
              <a16:creationId xmlns:a16="http://schemas.microsoft.com/office/drawing/2014/main" id="{6B288F94-3405-44DF-BD02-CF8B2B5FB7E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3" name="直線コネクタ 802">
          <a:extLst>
            <a:ext uri="{FF2B5EF4-FFF2-40B4-BE49-F238E27FC236}">
              <a16:creationId xmlns:a16="http://schemas.microsoft.com/office/drawing/2014/main" id="{427CD98E-D5C5-4285-BEE2-F8371C1D053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4" name="テキスト ボックス 803">
          <a:extLst>
            <a:ext uri="{FF2B5EF4-FFF2-40B4-BE49-F238E27FC236}">
              <a16:creationId xmlns:a16="http://schemas.microsoft.com/office/drawing/2014/main" id="{31F081F1-4C97-42FF-B312-7844A1B9127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5" name="直線コネクタ 804">
          <a:extLst>
            <a:ext uri="{FF2B5EF4-FFF2-40B4-BE49-F238E27FC236}">
              <a16:creationId xmlns:a16="http://schemas.microsoft.com/office/drawing/2014/main" id="{DA18BD99-8DED-47A7-B8BA-D5C57F531BA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6" name="テキスト ボックス 805">
          <a:extLst>
            <a:ext uri="{FF2B5EF4-FFF2-40B4-BE49-F238E27FC236}">
              <a16:creationId xmlns:a16="http://schemas.microsoft.com/office/drawing/2014/main" id="{BBF05364-DD18-419F-B33F-CCA933D8AEE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7" name="直線コネクタ 806">
          <a:extLst>
            <a:ext uri="{FF2B5EF4-FFF2-40B4-BE49-F238E27FC236}">
              <a16:creationId xmlns:a16="http://schemas.microsoft.com/office/drawing/2014/main" id="{F0263AB2-0748-4BFD-BD7A-6A05E648174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8" name="テキスト ボックス 807">
          <a:extLst>
            <a:ext uri="{FF2B5EF4-FFF2-40B4-BE49-F238E27FC236}">
              <a16:creationId xmlns:a16="http://schemas.microsoft.com/office/drawing/2014/main" id="{CD798B33-BF3A-4729-B835-012147EDEB7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9" name="直線コネクタ 808">
          <a:extLst>
            <a:ext uri="{FF2B5EF4-FFF2-40B4-BE49-F238E27FC236}">
              <a16:creationId xmlns:a16="http://schemas.microsoft.com/office/drawing/2014/main" id="{9D26EEE7-2E40-490F-8B9E-4AEA3F1C945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0" name="テキスト ボックス 809">
          <a:extLst>
            <a:ext uri="{FF2B5EF4-FFF2-40B4-BE49-F238E27FC236}">
              <a16:creationId xmlns:a16="http://schemas.microsoft.com/office/drawing/2014/main" id="{28F959A3-2644-497F-BC30-5A6436D5E32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E1845AAC-135C-4B49-9498-17023DDE052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0F20EB7E-EE52-4F03-B7C9-2FBB052B5A1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庁舎】&#10;一人当たり面積グラフ枠">
          <a:extLst>
            <a:ext uri="{FF2B5EF4-FFF2-40B4-BE49-F238E27FC236}">
              <a16:creationId xmlns:a16="http://schemas.microsoft.com/office/drawing/2014/main" id="{621CAD0F-7112-4F6B-B2C1-7912EE9E4E3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24764</xdr:rowOff>
    </xdr:to>
    <xdr:cxnSp macro="">
      <xdr:nvCxnSpPr>
        <xdr:cNvPr id="814" name="直線コネクタ 813">
          <a:extLst>
            <a:ext uri="{FF2B5EF4-FFF2-40B4-BE49-F238E27FC236}">
              <a16:creationId xmlns:a16="http://schemas.microsoft.com/office/drawing/2014/main" id="{4123255F-E999-435D-A51C-B33A3C6B8A3C}"/>
            </a:ext>
          </a:extLst>
        </xdr:cNvPr>
        <xdr:cNvCxnSpPr/>
      </xdr:nvCxnSpPr>
      <xdr:spPr>
        <a:xfrm flipV="1">
          <a:off x="22160864" y="17316450"/>
          <a:ext cx="0" cy="1224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815" name="【庁舎】&#10;一人当たり面積最小値テキスト">
          <a:extLst>
            <a:ext uri="{FF2B5EF4-FFF2-40B4-BE49-F238E27FC236}">
              <a16:creationId xmlns:a16="http://schemas.microsoft.com/office/drawing/2014/main" id="{6E1EB556-09CD-4038-BB39-C49BB751124F}"/>
            </a:ext>
          </a:extLst>
        </xdr:cNvPr>
        <xdr:cNvSpPr txBox="1"/>
      </xdr:nvSpPr>
      <xdr:spPr>
        <a:xfrm>
          <a:off x="221996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816" name="直線コネクタ 815">
          <a:extLst>
            <a:ext uri="{FF2B5EF4-FFF2-40B4-BE49-F238E27FC236}">
              <a16:creationId xmlns:a16="http://schemas.microsoft.com/office/drawing/2014/main" id="{6627594F-9BEB-4863-A881-2F5BE4EB84AF}"/>
            </a:ext>
          </a:extLst>
        </xdr:cNvPr>
        <xdr:cNvCxnSpPr/>
      </xdr:nvCxnSpPr>
      <xdr:spPr>
        <a:xfrm>
          <a:off x="22072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817" name="【庁舎】&#10;一人当たり面積最大値テキスト">
          <a:extLst>
            <a:ext uri="{FF2B5EF4-FFF2-40B4-BE49-F238E27FC236}">
              <a16:creationId xmlns:a16="http://schemas.microsoft.com/office/drawing/2014/main" id="{A1A0040C-DB83-45DD-9246-030A844B76C0}"/>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818" name="直線コネクタ 817">
          <a:extLst>
            <a:ext uri="{FF2B5EF4-FFF2-40B4-BE49-F238E27FC236}">
              <a16:creationId xmlns:a16="http://schemas.microsoft.com/office/drawing/2014/main" id="{380FAE0F-F984-4879-A970-81E570BD7B20}"/>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31132</xdr:rowOff>
    </xdr:from>
    <xdr:ext cx="469744" cy="259045"/>
    <xdr:sp macro="" textlink="">
      <xdr:nvSpPr>
        <xdr:cNvPr id="819" name="【庁舎】&#10;一人当たり面積平均値テキスト">
          <a:extLst>
            <a:ext uri="{FF2B5EF4-FFF2-40B4-BE49-F238E27FC236}">
              <a16:creationId xmlns:a16="http://schemas.microsoft.com/office/drawing/2014/main" id="{54FC257E-B479-49D5-A64D-DFCA70ED4435}"/>
            </a:ext>
          </a:extLst>
        </xdr:cNvPr>
        <xdr:cNvSpPr txBox="1"/>
      </xdr:nvSpPr>
      <xdr:spPr>
        <a:xfrm>
          <a:off x="22199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820" name="フローチャート: 判断 819">
          <a:extLst>
            <a:ext uri="{FF2B5EF4-FFF2-40B4-BE49-F238E27FC236}">
              <a16:creationId xmlns:a16="http://schemas.microsoft.com/office/drawing/2014/main" id="{3AABE9BC-92A6-4531-B617-605CF7B87D46}"/>
            </a:ext>
          </a:extLst>
        </xdr:cNvPr>
        <xdr:cNvSpPr/>
      </xdr:nvSpPr>
      <xdr:spPr>
        <a:xfrm>
          <a:off x="22110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19686</xdr:rowOff>
    </xdr:from>
    <xdr:to>
      <xdr:col>112</xdr:col>
      <xdr:colOff>38100</xdr:colOff>
      <xdr:row>105</xdr:row>
      <xdr:rowOff>121286</xdr:rowOff>
    </xdr:to>
    <xdr:sp macro="" textlink="">
      <xdr:nvSpPr>
        <xdr:cNvPr id="821" name="フローチャート: 判断 820">
          <a:extLst>
            <a:ext uri="{FF2B5EF4-FFF2-40B4-BE49-F238E27FC236}">
              <a16:creationId xmlns:a16="http://schemas.microsoft.com/office/drawing/2014/main" id="{35DAF809-A8CB-40D4-9345-D2D0A3B45725}"/>
            </a:ext>
          </a:extLst>
        </xdr:cNvPr>
        <xdr:cNvSpPr/>
      </xdr:nvSpPr>
      <xdr:spPr>
        <a:xfrm>
          <a:off x="21272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99695</xdr:rowOff>
    </xdr:from>
    <xdr:to>
      <xdr:col>107</xdr:col>
      <xdr:colOff>101600</xdr:colOff>
      <xdr:row>106</xdr:row>
      <xdr:rowOff>29845</xdr:rowOff>
    </xdr:to>
    <xdr:sp macro="" textlink="">
      <xdr:nvSpPr>
        <xdr:cNvPr id="822" name="フローチャート: 判断 821">
          <a:extLst>
            <a:ext uri="{FF2B5EF4-FFF2-40B4-BE49-F238E27FC236}">
              <a16:creationId xmlns:a16="http://schemas.microsoft.com/office/drawing/2014/main" id="{1B361CC1-7B29-4E23-BE47-AF9675F6BE8E}"/>
            </a:ext>
          </a:extLst>
        </xdr:cNvPr>
        <xdr:cNvSpPr/>
      </xdr:nvSpPr>
      <xdr:spPr>
        <a:xfrm>
          <a:off x="20383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88264</xdr:rowOff>
    </xdr:from>
    <xdr:to>
      <xdr:col>102</xdr:col>
      <xdr:colOff>165100</xdr:colOff>
      <xdr:row>106</xdr:row>
      <xdr:rowOff>18414</xdr:rowOff>
    </xdr:to>
    <xdr:sp macro="" textlink="">
      <xdr:nvSpPr>
        <xdr:cNvPr id="823" name="フローチャート: 判断 822">
          <a:extLst>
            <a:ext uri="{FF2B5EF4-FFF2-40B4-BE49-F238E27FC236}">
              <a16:creationId xmlns:a16="http://schemas.microsoft.com/office/drawing/2014/main" id="{596E40E3-3236-4379-B3F2-EFB0C71A2939}"/>
            </a:ext>
          </a:extLst>
        </xdr:cNvPr>
        <xdr:cNvSpPr/>
      </xdr:nvSpPr>
      <xdr:spPr>
        <a:xfrm>
          <a:off x="19494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107314</xdr:rowOff>
    </xdr:from>
    <xdr:to>
      <xdr:col>98</xdr:col>
      <xdr:colOff>38100</xdr:colOff>
      <xdr:row>106</xdr:row>
      <xdr:rowOff>37464</xdr:rowOff>
    </xdr:to>
    <xdr:sp macro="" textlink="">
      <xdr:nvSpPr>
        <xdr:cNvPr id="824" name="フローチャート: 判断 823">
          <a:extLst>
            <a:ext uri="{FF2B5EF4-FFF2-40B4-BE49-F238E27FC236}">
              <a16:creationId xmlns:a16="http://schemas.microsoft.com/office/drawing/2014/main" id="{AB79D285-9F21-47F9-8648-7B113BE767FF}"/>
            </a:ext>
          </a:extLst>
        </xdr:cNvPr>
        <xdr:cNvSpPr/>
      </xdr:nvSpPr>
      <xdr:spPr>
        <a:xfrm>
          <a:off x="18605500" y="18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FEB617E4-F55D-476A-ACDF-B88C9EC8ADD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5A74C95D-A8CF-436F-B4AA-80D9BEA1811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BAF08093-A76F-4DD8-B40C-97180AE03E4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28C07A88-1B39-498D-9D68-ED508528B35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23539575-6E0A-4F79-9D20-D3A4F099C33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164464</xdr:rowOff>
    </xdr:from>
    <xdr:to>
      <xdr:col>116</xdr:col>
      <xdr:colOff>114300</xdr:colOff>
      <xdr:row>106</xdr:row>
      <xdr:rowOff>94614</xdr:rowOff>
    </xdr:to>
    <xdr:sp macro="" textlink="">
      <xdr:nvSpPr>
        <xdr:cNvPr id="830" name="楕円 829">
          <a:extLst>
            <a:ext uri="{FF2B5EF4-FFF2-40B4-BE49-F238E27FC236}">
              <a16:creationId xmlns:a16="http://schemas.microsoft.com/office/drawing/2014/main" id="{ED3DA30F-448A-4BC8-BDBA-5B5CF1F409E8}"/>
            </a:ext>
          </a:extLst>
        </xdr:cNvPr>
        <xdr:cNvSpPr/>
      </xdr:nvSpPr>
      <xdr:spPr>
        <a:xfrm>
          <a:off x="221107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142891</xdr:rowOff>
    </xdr:from>
    <xdr:ext cx="469744" cy="259045"/>
    <xdr:sp macro="" textlink="">
      <xdr:nvSpPr>
        <xdr:cNvPr id="831" name="【庁舎】&#10;一人当たり面積該当値テキスト">
          <a:extLst>
            <a:ext uri="{FF2B5EF4-FFF2-40B4-BE49-F238E27FC236}">
              <a16:creationId xmlns:a16="http://schemas.microsoft.com/office/drawing/2014/main" id="{A3452ACB-5D33-4D1A-9E05-17C5E4F9292F}"/>
            </a:ext>
          </a:extLst>
        </xdr:cNvPr>
        <xdr:cNvSpPr txBox="1"/>
      </xdr:nvSpPr>
      <xdr:spPr>
        <a:xfrm>
          <a:off x="22199600" y="1814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170180</xdr:rowOff>
    </xdr:from>
    <xdr:to>
      <xdr:col>112</xdr:col>
      <xdr:colOff>38100</xdr:colOff>
      <xdr:row>106</xdr:row>
      <xdr:rowOff>100330</xdr:rowOff>
    </xdr:to>
    <xdr:sp macro="" textlink="">
      <xdr:nvSpPr>
        <xdr:cNvPr id="832" name="楕円 831">
          <a:extLst>
            <a:ext uri="{FF2B5EF4-FFF2-40B4-BE49-F238E27FC236}">
              <a16:creationId xmlns:a16="http://schemas.microsoft.com/office/drawing/2014/main" id="{288ADDE7-69EF-4C01-98E5-25CFE1812F18}"/>
            </a:ext>
          </a:extLst>
        </xdr:cNvPr>
        <xdr:cNvSpPr/>
      </xdr:nvSpPr>
      <xdr:spPr>
        <a:xfrm>
          <a:off x="21272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43814</xdr:rowOff>
    </xdr:from>
    <xdr:to>
      <xdr:col>116</xdr:col>
      <xdr:colOff>63500</xdr:colOff>
      <xdr:row>106</xdr:row>
      <xdr:rowOff>49530</xdr:rowOff>
    </xdr:to>
    <xdr:cxnSp macro="">
      <xdr:nvCxnSpPr>
        <xdr:cNvPr id="833" name="直線コネクタ 832">
          <a:extLst>
            <a:ext uri="{FF2B5EF4-FFF2-40B4-BE49-F238E27FC236}">
              <a16:creationId xmlns:a16="http://schemas.microsoft.com/office/drawing/2014/main" id="{87116EB7-1DA0-4440-87BB-15225669D981}"/>
            </a:ext>
          </a:extLst>
        </xdr:cNvPr>
        <xdr:cNvCxnSpPr/>
      </xdr:nvCxnSpPr>
      <xdr:spPr>
        <a:xfrm flipV="1">
          <a:off x="21323300" y="1821751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6350</xdr:rowOff>
    </xdr:from>
    <xdr:to>
      <xdr:col>107</xdr:col>
      <xdr:colOff>101600</xdr:colOff>
      <xdr:row>106</xdr:row>
      <xdr:rowOff>107950</xdr:rowOff>
    </xdr:to>
    <xdr:sp macro="" textlink="">
      <xdr:nvSpPr>
        <xdr:cNvPr id="834" name="楕円 833">
          <a:extLst>
            <a:ext uri="{FF2B5EF4-FFF2-40B4-BE49-F238E27FC236}">
              <a16:creationId xmlns:a16="http://schemas.microsoft.com/office/drawing/2014/main" id="{765858E8-3E60-48AC-989A-360A9CD9DEDF}"/>
            </a:ext>
          </a:extLst>
        </xdr:cNvPr>
        <xdr:cNvSpPr/>
      </xdr:nvSpPr>
      <xdr:spPr>
        <a:xfrm>
          <a:off x="20383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49530</xdr:rowOff>
    </xdr:from>
    <xdr:to>
      <xdr:col>111</xdr:col>
      <xdr:colOff>177800</xdr:colOff>
      <xdr:row>106</xdr:row>
      <xdr:rowOff>57150</xdr:rowOff>
    </xdr:to>
    <xdr:cxnSp macro="">
      <xdr:nvCxnSpPr>
        <xdr:cNvPr id="835" name="直線コネクタ 834">
          <a:extLst>
            <a:ext uri="{FF2B5EF4-FFF2-40B4-BE49-F238E27FC236}">
              <a16:creationId xmlns:a16="http://schemas.microsoft.com/office/drawing/2014/main" id="{F3C49EE3-7219-4E14-9739-305FF837219B}"/>
            </a:ext>
          </a:extLst>
        </xdr:cNvPr>
        <xdr:cNvCxnSpPr/>
      </xdr:nvCxnSpPr>
      <xdr:spPr>
        <a:xfrm flipV="1">
          <a:off x="20434300" y="18223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135889</xdr:rowOff>
    </xdr:from>
    <xdr:to>
      <xdr:col>102</xdr:col>
      <xdr:colOff>165100</xdr:colOff>
      <xdr:row>106</xdr:row>
      <xdr:rowOff>66039</xdr:rowOff>
    </xdr:to>
    <xdr:sp macro="" textlink="">
      <xdr:nvSpPr>
        <xdr:cNvPr id="836" name="楕円 835">
          <a:extLst>
            <a:ext uri="{FF2B5EF4-FFF2-40B4-BE49-F238E27FC236}">
              <a16:creationId xmlns:a16="http://schemas.microsoft.com/office/drawing/2014/main" id="{ACADDCCD-B1C0-4B77-9668-DAF8463FA6A6}"/>
            </a:ext>
          </a:extLst>
        </xdr:cNvPr>
        <xdr:cNvSpPr/>
      </xdr:nvSpPr>
      <xdr:spPr>
        <a:xfrm>
          <a:off x="19494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15239</xdr:rowOff>
    </xdr:from>
    <xdr:to>
      <xdr:col>107</xdr:col>
      <xdr:colOff>50800</xdr:colOff>
      <xdr:row>106</xdr:row>
      <xdr:rowOff>57150</xdr:rowOff>
    </xdr:to>
    <xdr:cxnSp macro="">
      <xdr:nvCxnSpPr>
        <xdr:cNvPr id="837" name="直線コネクタ 836">
          <a:extLst>
            <a:ext uri="{FF2B5EF4-FFF2-40B4-BE49-F238E27FC236}">
              <a16:creationId xmlns:a16="http://schemas.microsoft.com/office/drawing/2014/main" id="{1449C798-C19D-483F-82E1-5B17AB0B79C4}"/>
            </a:ext>
          </a:extLst>
        </xdr:cNvPr>
        <xdr:cNvCxnSpPr/>
      </xdr:nvCxnSpPr>
      <xdr:spPr>
        <a:xfrm>
          <a:off x="19545300" y="181889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143511</xdr:rowOff>
    </xdr:from>
    <xdr:to>
      <xdr:col>98</xdr:col>
      <xdr:colOff>38100</xdr:colOff>
      <xdr:row>106</xdr:row>
      <xdr:rowOff>73661</xdr:rowOff>
    </xdr:to>
    <xdr:sp macro="" textlink="">
      <xdr:nvSpPr>
        <xdr:cNvPr id="838" name="楕円 837">
          <a:extLst>
            <a:ext uri="{FF2B5EF4-FFF2-40B4-BE49-F238E27FC236}">
              <a16:creationId xmlns:a16="http://schemas.microsoft.com/office/drawing/2014/main" id="{BE93B453-61B6-4A9C-8A2F-77606F8D176E}"/>
            </a:ext>
          </a:extLst>
        </xdr:cNvPr>
        <xdr:cNvSpPr/>
      </xdr:nvSpPr>
      <xdr:spPr>
        <a:xfrm>
          <a:off x="18605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15239</xdr:rowOff>
    </xdr:from>
    <xdr:to>
      <xdr:col>102</xdr:col>
      <xdr:colOff>114300</xdr:colOff>
      <xdr:row>106</xdr:row>
      <xdr:rowOff>22861</xdr:rowOff>
    </xdr:to>
    <xdr:cxnSp macro="">
      <xdr:nvCxnSpPr>
        <xdr:cNvPr id="839" name="直線コネクタ 838">
          <a:extLst>
            <a:ext uri="{FF2B5EF4-FFF2-40B4-BE49-F238E27FC236}">
              <a16:creationId xmlns:a16="http://schemas.microsoft.com/office/drawing/2014/main" id="{3E332B0B-C9AB-459B-9042-878108B8F079}"/>
            </a:ext>
          </a:extLst>
        </xdr:cNvPr>
        <xdr:cNvCxnSpPr/>
      </xdr:nvCxnSpPr>
      <xdr:spPr>
        <a:xfrm flipV="1">
          <a:off x="18656300" y="18188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137813</xdr:rowOff>
    </xdr:from>
    <xdr:ext cx="469744" cy="259045"/>
    <xdr:sp macro="" textlink="">
      <xdr:nvSpPr>
        <xdr:cNvPr id="840" name="n_1aveValue【庁舎】&#10;一人当たり面積">
          <a:extLst>
            <a:ext uri="{FF2B5EF4-FFF2-40B4-BE49-F238E27FC236}">
              <a16:creationId xmlns:a16="http://schemas.microsoft.com/office/drawing/2014/main" id="{27A21CFE-810C-4870-8051-35503E9999C9}"/>
            </a:ext>
          </a:extLst>
        </xdr:cNvPr>
        <xdr:cNvSpPr txBox="1"/>
      </xdr:nvSpPr>
      <xdr:spPr>
        <a:xfrm>
          <a:off x="21075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46372</xdr:rowOff>
    </xdr:from>
    <xdr:ext cx="469744" cy="259045"/>
    <xdr:sp macro="" textlink="">
      <xdr:nvSpPr>
        <xdr:cNvPr id="841" name="n_2aveValue【庁舎】&#10;一人当たり面積">
          <a:extLst>
            <a:ext uri="{FF2B5EF4-FFF2-40B4-BE49-F238E27FC236}">
              <a16:creationId xmlns:a16="http://schemas.microsoft.com/office/drawing/2014/main" id="{6B6D0472-795E-4C73-8D31-38DF21E0292D}"/>
            </a:ext>
          </a:extLst>
        </xdr:cNvPr>
        <xdr:cNvSpPr txBox="1"/>
      </xdr:nvSpPr>
      <xdr:spPr>
        <a:xfrm>
          <a:off x="20199427" y="178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34941</xdr:rowOff>
    </xdr:from>
    <xdr:ext cx="469744" cy="259045"/>
    <xdr:sp macro="" textlink="">
      <xdr:nvSpPr>
        <xdr:cNvPr id="842" name="n_3aveValue【庁舎】&#10;一人当たり面積">
          <a:extLst>
            <a:ext uri="{FF2B5EF4-FFF2-40B4-BE49-F238E27FC236}">
              <a16:creationId xmlns:a16="http://schemas.microsoft.com/office/drawing/2014/main" id="{299A94D3-124B-4B5F-ADB9-75AA7210775C}"/>
            </a:ext>
          </a:extLst>
        </xdr:cNvPr>
        <xdr:cNvSpPr txBox="1"/>
      </xdr:nvSpPr>
      <xdr:spPr>
        <a:xfrm>
          <a:off x="19310427" y="178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53991</xdr:rowOff>
    </xdr:from>
    <xdr:ext cx="469744" cy="259045"/>
    <xdr:sp macro="" textlink="">
      <xdr:nvSpPr>
        <xdr:cNvPr id="843" name="n_4aveValue【庁舎】&#10;一人当たり面積">
          <a:extLst>
            <a:ext uri="{FF2B5EF4-FFF2-40B4-BE49-F238E27FC236}">
              <a16:creationId xmlns:a16="http://schemas.microsoft.com/office/drawing/2014/main" id="{8EFD1B6F-FE99-4DBB-BAD2-A9A36967AC82}"/>
            </a:ext>
          </a:extLst>
        </xdr:cNvPr>
        <xdr:cNvSpPr txBox="1"/>
      </xdr:nvSpPr>
      <xdr:spPr>
        <a:xfrm>
          <a:off x="18421427" y="1788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91457</xdr:rowOff>
    </xdr:from>
    <xdr:ext cx="469744" cy="259045"/>
    <xdr:sp macro="" textlink="">
      <xdr:nvSpPr>
        <xdr:cNvPr id="844" name="n_1mainValue【庁舎】&#10;一人当たり面積">
          <a:extLst>
            <a:ext uri="{FF2B5EF4-FFF2-40B4-BE49-F238E27FC236}">
              <a16:creationId xmlns:a16="http://schemas.microsoft.com/office/drawing/2014/main" id="{47FA53BD-C8A5-4D79-BC11-BDA82B6B27FD}"/>
            </a:ext>
          </a:extLst>
        </xdr:cNvPr>
        <xdr:cNvSpPr txBox="1"/>
      </xdr:nvSpPr>
      <xdr:spPr>
        <a:xfrm>
          <a:off x="210757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99077</xdr:rowOff>
    </xdr:from>
    <xdr:ext cx="469744" cy="259045"/>
    <xdr:sp macro="" textlink="">
      <xdr:nvSpPr>
        <xdr:cNvPr id="845" name="n_2mainValue【庁舎】&#10;一人当たり面積">
          <a:extLst>
            <a:ext uri="{FF2B5EF4-FFF2-40B4-BE49-F238E27FC236}">
              <a16:creationId xmlns:a16="http://schemas.microsoft.com/office/drawing/2014/main" id="{01AD5978-4C2F-409D-898F-B865F589663E}"/>
            </a:ext>
          </a:extLst>
        </xdr:cNvPr>
        <xdr:cNvSpPr txBox="1"/>
      </xdr:nvSpPr>
      <xdr:spPr>
        <a:xfrm>
          <a:off x="20199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57166</xdr:rowOff>
    </xdr:from>
    <xdr:ext cx="469744" cy="259045"/>
    <xdr:sp macro="" textlink="">
      <xdr:nvSpPr>
        <xdr:cNvPr id="846" name="n_3mainValue【庁舎】&#10;一人当たり面積">
          <a:extLst>
            <a:ext uri="{FF2B5EF4-FFF2-40B4-BE49-F238E27FC236}">
              <a16:creationId xmlns:a16="http://schemas.microsoft.com/office/drawing/2014/main" id="{C4EA7EFD-5BF7-4E2F-85E2-77194CD55397}"/>
            </a:ext>
          </a:extLst>
        </xdr:cNvPr>
        <xdr:cNvSpPr txBox="1"/>
      </xdr:nvSpPr>
      <xdr:spPr>
        <a:xfrm>
          <a:off x="19310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64788</xdr:rowOff>
    </xdr:from>
    <xdr:ext cx="469744" cy="259045"/>
    <xdr:sp macro="" textlink="">
      <xdr:nvSpPr>
        <xdr:cNvPr id="847" name="n_4mainValue【庁舎】&#10;一人当たり面積">
          <a:extLst>
            <a:ext uri="{FF2B5EF4-FFF2-40B4-BE49-F238E27FC236}">
              <a16:creationId xmlns:a16="http://schemas.microsoft.com/office/drawing/2014/main" id="{69255434-74E2-4F03-834E-B1FFABFDE8F4}"/>
            </a:ext>
          </a:extLst>
        </xdr:cNvPr>
        <xdr:cNvSpPr txBox="1"/>
      </xdr:nvSpPr>
      <xdr:spPr>
        <a:xfrm>
          <a:off x="18421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2F8B0812-64BB-4DD5-A52A-03723C01398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BDFEFE2F-678F-4979-8200-C2AA05C06B8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9193E27E-9065-43BF-9E96-9C381E67B6B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類似団体と比較して特に有形固定資産減価償却率が高くなっている施設は、図書館、保健センター・保健所であり、特に低くなっている施設は、庁舎である。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庁舎については新本庁舎が平成３０年度に、新金木庁舎が令和２年度に建設されたため、有形固定資産減価償却率が低くなっている。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今後も個別施設計画に基づき、利用されていない公共施設については除却、利用されている公共施設については改修及び建替えなどの老朽化対策に取り組んでいくこととし、維持管理費用の抑制に努める。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79" customWidth="1"/>
    <col min="12" max="12" width="2.25" style="179" customWidth="1"/>
    <col min="13" max="17" width="2.375" style="179" customWidth="1"/>
    <col min="18" max="119" width="2.125" style="179" customWidth="1"/>
    <col min="120" max="16384" width="0" style="179" hidden="1"/>
  </cols>
  <sheetData>
    <row r="1" spans="1:119" ht="33" customHeight="1" x14ac:dyDescent="0.15">
      <c r="B1" s="416" t="s">
        <v>81</v>
      </c>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c r="BO1" s="416"/>
      <c r="BP1" s="416"/>
      <c r="BQ1" s="416"/>
      <c r="BR1" s="416"/>
      <c r="BS1" s="416"/>
      <c r="BT1" s="416"/>
      <c r="BU1" s="416"/>
      <c r="BV1" s="416"/>
      <c r="BW1" s="416"/>
      <c r="BX1" s="416"/>
      <c r="BY1" s="416"/>
      <c r="BZ1" s="416"/>
      <c r="CA1" s="416"/>
      <c r="CB1" s="416"/>
      <c r="CC1" s="416"/>
      <c r="CD1" s="416"/>
      <c r="CE1" s="416"/>
      <c r="CF1" s="416"/>
      <c r="CG1" s="416"/>
      <c r="CH1" s="416"/>
      <c r="CI1" s="416"/>
      <c r="CJ1" s="416"/>
      <c r="CK1" s="416"/>
      <c r="CL1" s="416"/>
      <c r="CM1" s="416"/>
      <c r="CN1" s="416"/>
      <c r="CO1" s="416"/>
      <c r="CP1" s="416"/>
      <c r="CQ1" s="416"/>
      <c r="CR1" s="416"/>
      <c r="CS1" s="416"/>
      <c r="CT1" s="416"/>
      <c r="CU1" s="416"/>
      <c r="CV1" s="416"/>
      <c r="CW1" s="416"/>
      <c r="CX1" s="416"/>
      <c r="CY1" s="416"/>
      <c r="CZ1" s="416"/>
      <c r="DA1" s="416"/>
      <c r="DB1" s="416"/>
      <c r="DC1" s="416"/>
      <c r="DD1" s="416"/>
      <c r="DE1" s="416"/>
      <c r="DF1" s="416"/>
      <c r="DG1" s="416"/>
      <c r="DH1" s="416"/>
      <c r="DI1" s="416"/>
      <c r="DJ1" s="180"/>
      <c r="DK1" s="180"/>
      <c r="DL1" s="180"/>
      <c r="DM1" s="180"/>
      <c r="DN1" s="180"/>
      <c r="DO1" s="180"/>
    </row>
    <row r="2" spans="1:119" ht="24.75" thickBot="1" x14ac:dyDescent="0.2">
      <c r="B2" s="181" t="s">
        <v>82</v>
      </c>
      <c r="C2" s="181"/>
      <c r="D2" s="182"/>
    </row>
    <row r="3" spans="1:119" ht="18.75" customHeight="1" thickBot="1" x14ac:dyDescent="0.2">
      <c r="A3" s="180"/>
      <c r="B3" s="417" t="s">
        <v>83</v>
      </c>
      <c r="C3" s="418"/>
      <c r="D3" s="418"/>
      <c r="E3" s="419"/>
      <c r="F3" s="419"/>
      <c r="G3" s="419"/>
      <c r="H3" s="419"/>
      <c r="I3" s="419"/>
      <c r="J3" s="419"/>
      <c r="K3" s="419"/>
      <c r="L3" s="419" t="s">
        <v>84</v>
      </c>
      <c r="M3" s="419"/>
      <c r="N3" s="419"/>
      <c r="O3" s="419"/>
      <c r="P3" s="419"/>
      <c r="Q3" s="419"/>
      <c r="R3" s="426"/>
      <c r="S3" s="426"/>
      <c r="T3" s="426"/>
      <c r="U3" s="426"/>
      <c r="V3" s="427"/>
      <c r="W3" s="401" t="s">
        <v>85</v>
      </c>
      <c r="X3" s="402"/>
      <c r="Y3" s="402"/>
      <c r="Z3" s="402"/>
      <c r="AA3" s="402"/>
      <c r="AB3" s="418"/>
      <c r="AC3" s="426" t="s">
        <v>86</v>
      </c>
      <c r="AD3" s="402"/>
      <c r="AE3" s="402"/>
      <c r="AF3" s="402"/>
      <c r="AG3" s="402"/>
      <c r="AH3" s="402"/>
      <c r="AI3" s="402"/>
      <c r="AJ3" s="402"/>
      <c r="AK3" s="402"/>
      <c r="AL3" s="403"/>
      <c r="AM3" s="401" t="s">
        <v>87</v>
      </c>
      <c r="AN3" s="402"/>
      <c r="AO3" s="402"/>
      <c r="AP3" s="402"/>
      <c r="AQ3" s="402"/>
      <c r="AR3" s="402"/>
      <c r="AS3" s="402"/>
      <c r="AT3" s="402"/>
      <c r="AU3" s="402"/>
      <c r="AV3" s="402"/>
      <c r="AW3" s="402"/>
      <c r="AX3" s="403"/>
      <c r="AY3" s="438" t="s">
        <v>1</v>
      </c>
      <c r="AZ3" s="439"/>
      <c r="BA3" s="439"/>
      <c r="BB3" s="439"/>
      <c r="BC3" s="439"/>
      <c r="BD3" s="439"/>
      <c r="BE3" s="439"/>
      <c r="BF3" s="439"/>
      <c r="BG3" s="439"/>
      <c r="BH3" s="439"/>
      <c r="BI3" s="439"/>
      <c r="BJ3" s="439"/>
      <c r="BK3" s="439"/>
      <c r="BL3" s="439"/>
      <c r="BM3" s="440"/>
      <c r="BN3" s="401" t="s">
        <v>88</v>
      </c>
      <c r="BO3" s="402"/>
      <c r="BP3" s="402"/>
      <c r="BQ3" s="402"/>
      <c r="BR3" s="402"/>
      <c r="BS3" s="402"/>
      <c r="BT3" s="402"/>
      <c r="BU3" s="403"/>
      <c r="BV3" s="401" t="s">
        <v>89</v>
      </c>
      <c r="BW3" s="402"/>
      <c r="BX3" s="402"/>
      <c r="BY3" s="402"/>
      <c r="BZ3" s="402"/>
      <c r="CA3" s="402"/>
      <c r="CB3" s="402"/>
      <c r="CC3" s="403"/>
      <c r="CD3" s="438" t="s">
        <v>1</v>
      </c>
      <c r="CE3" s="439"/>
      <c r="CF3" s="439"/>
      <c r="CG3" s="439"/>
      <c r="CH3" s="439"/>
      <c r="CI3" s="439"/>
      <c r="CJ3" s="439"/>
      <c r="CK3" s="439"/>
      <c r="CL3" s="439"/>
      <c r="CM3" s="439"/>
      <c r="CN3" s="439"/>
      <c r="CO3" s="439"/>
      <c r="CP3" s="439"/>
      <c r="CQ3" s="439"/>
      <c r="CR3" s="439"/>
      <c r="CS3" s="440"/>
      <c r="CT3" s="401" t="s">
        <v>90</v>
      </c>
      <c r="CU3" s="402"/>
      <c r="CV3" s="402"/>
      <c r="CW3" s="402"/>
      <c r="CX3" s="402"/>
      <c r="CY3" s="402"/>
      <c r="CZ3" s="402"/>
      <c r="DA3" s="403"/>
      <c r="DB3" s="401" t="s">
        <v>91</v>
      </c>
      <c r="DC3" s="402"/>
      <c r="DD3" s="402"/>
      <c r="DE3" s="402"/>
      <c r="DF3" s="402"/>
      <c r="DG3" s="402"/>
      <c r="DH3" s="402"/>
      <c r="DI3" s="403"/>
    </row>
    <row r="4" spans="1:119" ht="18.75" customHeight="1" x14ac:dyDescent="0.15">
      <c r="A4" s="180"/>
      <c r="B4" s="420"/>
      <c r="C4" s="421"/>
      <c r="D4" s="421"/>
      <c r="E4" s="422"/>
      <c r="F4" s="422"/>
      <c r="G4" s="422"/>
      <c r="H4" s="422"/>
      <c r="I4" s="422"/>
      <c r="J4" s="422"/>
      <c r="K4" s="422"/>
      <c r="L4" s="422"/>
      <c r="M4" s="422"/>
      <c r="N4" s="422"/>
      <c r="O4" s="422"/>
      <c r="P4" s="422"/>
      <c r="Q4" s="422"/>
      <c r="R4" s="428"/>
      <c r="S4" s="428"/>
      <c r="T4" s="428"/>
      <c r="U4" s="428"/>
      <c r="V4" s="429"/>
      <c r="W4" s="432"/>
      <c r="X4" s="433"/>
      <c r="Y4" s="433"/>
      <c r="Z4" s="433"/>
      <c r="AA4" s="433"/>
      <c r="AB4" s="421"/>
      <c r="AC4" s="428"/>
      <c r="AD4" s="433"/>
      <c r="AE4" s="433"/>
      <c r="AF4" s="433"/>
      <c r="AG4" s="433"/>
      <c r="AH4" s="433"/>
      <c r="AI4" s="433"/>
      <c r="AJ4" s="433"/>
      <c r="AK4" s="433"/>
      <c r="AL4" s="436"/>
      <c r="AM4" s="434"/>
      <c r="AN4" s="435"/>
      <c r="AO4" s="435"/>
      <c r="AP4" s="435"/>
      <c r="AQ4" s="435"/>
      <c r="AR4" s="435"/>
      <c r="AS4" s="435"/>
      <c r="AT4" s="435"/>
      <c r="AU4" s="435"/>
      <c r="AV4" s="435"/>
      <c r="AW4" s="435"/>
      <c r="AX4" s="437"/>
      <c r="AY4" s="404" t="s">
        <v>92</v>
      </c>
      <c r="AZ4" s="405"/>
      <c r="BA4" s="405"/>
      <c r="BB4" s="405"/>
      <c r="BC4" s="405"/>
      <c r="BD4" s="405"/>
      <c r="BE4" s="405"/>
      <c r="BF4" s="405"/>
      <c r="BG4" s="405"/>
      <c r="BH4" s="405"/>
      <c r="BI4" s="405"/>
      <c r="BJ4" s="405"/>
      <c r="BK4" s="405"/>
      <c r="BL4" s="405"/>
      <c r="BM4" s="406"/>
      <c r="BN4" s="407">
        <v>35317673</v>
      </c>
      <c r="BO4" s="408"/>
      <c r="BP4" s="408"/>
      <c r="BQ4" s="408"/>
      <c r="BR4" s="408"/>
      <c r="BS4" s="408"/>
      <c r="BT4" s="408"/>
      <c r="BU4" s="409"/>
      <c r="BV4" s="407">
        <v>36459752</v>
      </c>
      <c r="BW4" s="408"/>
      <c r="BX4" s="408"/>
      <c r="BY4" s="408"/>
      <c r="BZ4" s="408"/>
      <c r="CA4" s="408"/>
      <c r="CB4" s="408"/>
      <c r="CC4" s="409"/>
      <c r="CD4" s="410" t="s">
        <v>93</v>
      </c>
      <c r="CE4" s="411"/>
      <c r="CF4" s="411"/>
      <c r="CG4" s="411"/>
      <c r="CH4" s="411"/>
      <c r="CI4" s="411"/>
      <c r="CJ4" s="411"/>
      <c r="CK4" s="411"/>
      <c r="CL4" s="411"/>
      <c r="CM4" s="411"/>
      <c r="CN4" s="411"/>
      <c r="CO4" s="411"/>
      <c r="CP4" s="411"/>
      <c r="CQ4" s="411"/>
      <c r="CR4" s="411"/>
      <c r="CS4" s="412"/>
      <c r="CT4" s="413">
        <v>9.6</v>
      </c>
      <c r="CU4" s="414"/>
      <c r="CV4" s="414"/>
      <c r="CW4" s="414"/>
      <c r="CX4" s="414"/>
      <c r="CY4" s="414"/>
      <c r="CZ4" s="414"/>
      <c r="DA4" s="415"/>
      <c r="DB4" s="413">
        <v>10.9</v>
      </c>
      <c r="DC4" s="414"/>
      <c r="DD4" s="414"/>
      <c r="DE4" s="414"/>
      <c r="DF4" s="414"/>
      <c r="DG4" s="414"/>
      <c r="DH4" s="414"/>
      <c r="DI4" s="415"/>
    </row>
    <row r="5" spans="1:119" ht="18.75" customHeight="1" x14ac:dyDescent="0.15">
      <c r="A5" s="180"/>
      <c r="B5" s="423"/>
      <c r="C5" s="424"/>
      <c r="D5" s="424"/>
      <c r="E5" s="425"/>
      <c r="F5" s="425"/>
      <c r="G5" s="425"/>
      <c r="H5" s="425"/>
      <c r="I5" s="425"/>
      <c r="J5" s="425"/>
      <c r="K5" s="425"/>
      <c r="L5" s="425"/>
      <c r="M5" s="425"/>
      <c r="N5" s="425"/>
      <c r="O5" s="425"/>
      <c r="P5" s="425"/>
      <c r="Q5" s="425"/>
      <c r="R5" s="430"/>
      <c r="S5" s="430"/>
      <c r="T5" s="430"/>
      <c r="U5" s="430"/>
      <c r="V5" s="431"/>
      <c r="W5" s="434"/>
      <c r="X5" s="435"/>
      <c r="Y5" s="435"/>
      <c r="Z5" s="435"/>
      <c r="AA5" s="435"/>
      <c r="AB5" s="424"/>
      <c r="AC5" s="430"/>
      <c r="AD5" s="435"/>
      <c r="AE5" s="435"/>
      <c r="AF5" s="435"/>
      <c r="AG5" s="435"/>
      <c r="AH5" s="435"/>
      <c r="AI5" s="435"/>
      <c r="AJ5" s="435"/>
      <c r="AK5" s="435"/>
      <c r="AL5" s="437"/>
      <c r="AM5" s="473" t="s">
        <v>94</v>
      </c>
      <c r="AN5" s="474"/>
      <c r="AO5" s="474"/>
      <c r="AP5" s="474"/>
      <c r="AQ5" s="474"/>
      <c r="AR5" s="474"/>
      <c r="AS5" s="474"/>
      <c r="AT5" s="475"/>
      <c r="AU5" s="476" t="s">
        <v>95</v>
      </c>
      <c r="AV5" s="477"/>
      <c r="AW5" s="477"/>
      <c r="AX5" s="477"/>
      <c r="AY5" s="478" t="s">
        <v>96</v>
      </c>
      <c r="AZ5" s="479"/>
      <c r="BA5" s="479"/>
      <c r="BB5" s="479"/>
      <c r="BC5" s="479"/>
      <c r="BD5" s="479"/>
      <c r="BE5" s="479"/>
      <c r="BF5" s="479"/>
      <c r="BG5" s="479"/>
      <c r="BH5" s="479"/>
      <c r="BI5" s="479"/>
      <c r="BJ5" s="479"/>
      <c r="BK5" s="479"/>
      <c r="BL5" s="479"/>
      <c r="BM5" s="480"/>
      <c r="BN5" s="444">
        <v>33567239</v>
      </c>
      <c r="BO5" s="445"/>
      <c r="BP5" s="445"/>
      <c r="BQ5" s="445"/>
      <c r="BR5" s="445"/>
      <c r="BS5" s="445"/>
      <c r="BT5" s="445"/>
      <c r="BU5" s="446"/>
      <c r="BV5" s="444">
        <v>34513486</v>
      </c>
      <c r="BW5" s="445"/>
      <c r="BX5" s="445"/>
      <c r="BY5" s="445"/>
      <c r="BZ5" s="445"/>
      <c r="CA5" s="445"/>
      <c r="CB5" s="445"/>
      <c r="CC5" s="446"/>
      <c r="CD5" s="447" t="s">
        <v>97</v>
      </c>
      <c r="CE5" s="448"/>
      <c r="CF5" s="448"/>
      <c r="CG5" s="448"/>
      <c r="CH5" s="448"/>
      <c r="CI5" s="448"/>
      <c r="CJ5" s="448"/>
      <c r="CK5" s="448"/>
      <c r="CL5" s="448"/>
      <c r="CM5" s="448"/>
      <c r="CN5" s="448"/>
      <c r="CO5" s="448"/>
      <c r="CP5" s="448"/>
      <c r="CQ5" s="448"/>
      <c r="CR5" s="448"/>
      <c r="CS5" s="449"/>
      <c r="CT5" s="441">
        <v>98</v>
      </c>
      <c r="CU5" s="442"/>
      <c r="CV5" s="442"/>
      <c r="CW5" s="442"/>
      <c r="CX5" s="442"/>
      <c r="CY5" s="442"/>
      <c r="CZ5" s="442"/>
      <c r="DA5" s="443"/>
      <c r="DB5" s="441">
        <v>95.1</v>
      </c>
      <c r="DC5" s="442"/>
      <c r="DD5" s="442"/>
      <c r="DE5" s="442"/>
      <c r="DF5" s="442"/>
      <c r="DG5" s="442"/>
      <c r="DH5" s="442"/>
      <c r="DI5" s="443"/>
    </row>
    <row r="6" spans="1:119" ht="18.75" customHeight="1" x14ac:dyDescent="0.15">
      <c r="A6" s="180"/>
      <c r="B6" s="450" t="s">
        <v>98</v>
      </c>
      <c r="C6" s="451"/>
      <c r="D6" s="451"/>
      <c r="E6" s="452"/>
      <c r="F6" s="452"/>
      <c r="G6" s="452"/>
      <c r="H6" s="452"/>
      <c r="I6" s="452"/>
      <c r="J6" s="452"/>
      <c r="K6" s="452"/>
      <c r="L6" s="452" t="s">
        <v>99</v>
      </c>
      <c r="M6" s="452"/>
      <c r="N6" s="452"/>
      <c r="O6" s="452"/>
      <c r="P6" s="452"/>
      <c r="Q6" s="452"/>
      <c r="R6" s="456"/>
      <c r="S6" s="456"/>
      <c r="T6" s="456"/>
      <c r="U6" s="456"/>
      <c r="V6" s="457"/>
      <c r="W6" s="460" t="s">
        <v>100</v>
      </c>
      <c r="X6" s="461"/>
      <c r="Y6" s="461"/>
      <c r="Z6" s="461"/>
      <c r="AA6" s="461"/>
      <c r="AB6" s="451"/>
      <c r="AC6" s="464" t="s">
        <v>101</v>
      </c>
      <c r="AD6" s="465"/>
      <c r="AE6" s="465"/>
      <c r="AF6" s="465"/>
      <c r="AG6" s="465"/>
      <c r="AH6" s="465"/>
      <c r="AI6" s="465"/>
      <c r="AJ6" s="465"/>
      <c r="AK6" s="465"/>
      <c r="AL6" s="466"/>
      <c r="AM6" s="473" t="s">
        <v>102</v>
      </c>
      <c r="AN6" s="474"/>
      <c r="AO6" s="474"/>
      <c r="AP6" s="474"/>
      <c r="AQ6" s="474"/>
      <c r="AR6" s="474"/>
      <c r="AS6" s="474"/>
      <c r="AT6" s="475"/>
      <c r="AU6" s="476" t="s">
        <v>95</v>
      </c>
      <c r="AV6" s="477"/>
      <c r="AW6" s="477"/>
      <c r="AX6" s="477"/>
      <c r="AY6" s="478" t="s">
        <v>103</v>
      </c>
      <c r="AZ6" s="479"/>
      <c r="BA6" s="479"/>
      <c r="BB6" s="479"/>
      <c r="BC6" s="479"/>
      <c r="BD6" s="479"/>
      <c r="BE6" s="479"/>
      <c r="BF6" s="479"/>
      <c r="BG6" s="479"/>
      <c r="BH6" s="479"/>
      <c r="BI6" s="479"/>
      <c r="BJ6" s="479"/>
      <c r="BK6" s="479"/>
      <c r="BL6" s="479"/>
      <c r="BM6" s="480"/>
      <c r="BN6" s="444">
        <v>1750434</v>
      </c>
      <c r="BO6" s="445"/>
      <c r="BP6" s="445"/>
      <c r="BQ6" s="445"/>
      <c r="BR6" s="445"/>
      <c r="BS6" s="445"/>
      <c r="BT6" s="445"/>
      <c r="BU6" s="446"/>
      <c r="BV6" s="444">
        <v>1946266</v>
      </c>
      <c r="BW6" s="445"/>
      <c r="BX6" s="445"/>
      <c r="BY6" s="445"/>
      <c r="BZ6" s="445"/>
      <c r="CA6" s="445"/>
      <c r="CB6" s="445"/>
      <c r="CC6" s="446"/>
      <c r="CD6" s="447" t="s">
        <v>104</v>
      </c>
      <c r="CE6" s="448"/>
      <c r="CF6" s="448"/>
      <c r="CG6" s="448"/>
      <c r="CH6" s="448"/>
      <c r="CI6" s="448"/>
      <c r="CJ6" s="448"/>
      <c r="CK6" s="448"/>
      <c r="CL6" s="448"/>
      <c r="CM6" s="448"/>
      <c r="CN6" s="448"/>
      <c r="CO6" s="448"/>
      <c r="CP6" s="448"/>
      <c r="CQ6" s="448"/>
      <c r="CR6" s="448"/>
      <c r="CS6" s="449"/>
      <c r="CT6" s="481">
        <v>99.1</v>
      </c>
      <c r="CU6" s="482"/>
      <c r="CV6" s="482"/>
      <c r="CW6" s="482"/>
      <c r="CX6" s="482"/>
      <c r="CY6" s="482"/>
      <c r="CZ6" s="482"/>
      <c r="DA6" s="483"/>
      <c r="DB6" s="481">
        <v>97.8</v>
      </c>
      <c r="DC6" s="482"/>
      <c r="DD6" s="482"/>
      <c r="DE6" s="482"/>
      <c r="DF6" s="482"/>
      <c r="DG6" s="482"/>
      <c r="DH6" s="482"/>
      <c r="DI6" s="483"/>
    </row>
    <row r="7" spans="1:119" ht="18.75" customHeight="1" x14ac:dyDescent="0.15">
      <c r="A7" s="180"/>
      <c r="B7" s="420"/>
      <c r="C7" s="421"/>
      <c r="D7" s="421"/>
      <c r="E7" s="422"/>
      <c r="F7" s="422"/>
      <c r="G7" s="422"/>
      <c r="H7" s="422"/>
      <c r="I7" s="422"/>
      <c r="J7" s="422"/>
      <c r="K7" s="422"/>
      <c r="L7" s="422"/>
      <c r="M7" s="422"/>
      <c r="N7" s="422"/>
      <c r="O7" s="422"/>
      <c r="P7" s="422"/>
      <c r="Q7" s="422"/>
      <c r="R7" s="428"/>
      <c r="S7" s="428"/>
      <c r="T7" s="428"/>
      <c r="U7" s="428"/>
      <c r="V7" s="429"/>
      <c r="W7" s="432"/>
      <c r="X7" s="433"/>
      <c r="Y7" s="433"/>
      <c r="Z7" s="433"/>
      <c r="AA7" s="433"/>
      <c r="AB7" s="421"/>
      <c r="AC7" s="467"/>
      <c r="AD7" s="468"/>
      <c r="AE7" s="468"/>
      <c r="AF7" s="468"/>
      <c r="AG7" s="468"/>
      <c r="AH7" s="468"/>
      <c r="AI7" s="468"/>
      <c r="AJ7" s="468"/>
      <c r="AK7" s="468"/>
      <c r="AL7" s="469"/>
      <c r="AM7" s="473" t="s">
        <v>105</v>
      </c>
      <c r="AN7" s="474"/>
      <c r="AO7" s="474"/>
      <c r="AP7" s="474"/>
      <c r="AQ7" s="474"/>
      <c r="AR7" s="474"/>
      <c r="AS7" s="474"/>
      <c r="AT7" s="475"/>
      <c r="AU7" s="476" t="s">
        <v>106</v>
      </c>
      <c r="AV7" s="477"/>
      <c r="AW7" s="477"/>
      <c r="AX7" s="477"/>
      <c r="AY7" s="478" t="s">
        <v>107</v>
      </c>
      <c r="AZ7" s="479"/>
      <c r="BA7" s="479"/>
      <c r="BB7" s="479"/>
      <c r="BC7" s="479"/>
      <c r="BD7" s="479"/>
      <c r="BE7" s="479"/>
      <c r="BF7" s="479"/>
      <c r="BG7" s="479"/>
      <c r="BH7" s="479"/>
      <c r="BI7" s="479"/>
      <c r="BJ7" s="479"/>
      <c r="BK7" s="479"/>
      <c r="BL7" s="479"/>
      <c r="BM7" s="480"/>
      <c r="BN7" s="444">
        <v>71601</v>
      </c>
      <c r="BO7" s="445"/>
      <c r="BP7" s="445"/>
      <c r="BQ7" s="445"/>
      <c r="BR7" s="445"/>
      <c r="BS7" s="445"/>
      <c r="BT7" s="445"/>
      <c r="BU7" s="446"/>
      <c r="BV7" s="444">
        <v>8580</v>
      </c>
      <c r="BW7" s="445"/>
      <c r="BX7" s="445"/>
      <c r="BY7" s="445"/>
      <c r="BZ7" s="445"/>
      <c r="CA7" s="445"/>
      <c r="CB7" s="445"/>
      <c r="CC7" s="446"/>
      <c r="CD7" s="447" t="s">
        <v>108</v>
      </c>
      <c r="CE7" s="448"/>
      <c r="CF7" s="448"/>
      <c r="CG7" s="448"/>
      <c r="CH7" s="448"/>
      <c r="CI7" s="448"/>
      <c r="CJ7" s="448"/>
      <c r="CK7" s="448"/>
      <c r="CL7" s="448"/>
      <c r="CM7" s="448"/>
      <c r="CN7" s="448"/>
      <c r="CO7" s="448"/>
      <c r="CP7" s="448"/>
      <c r="CQ7" s="448"/>
      <c r="CR7" s="448"/>
      <c r="CS7" s="449"/>
      <c r="CT7" s="444">
        <v>17509408</v>
      </c>
      <c r="CU7" s="445"/>
      <c r="CV7" s="445"/>
      <c r="CW7" s="445"/>
      <c r="CX7" s="445"/>
      <c r="CY7" s="445"/>
      <c r="CZ7" s="445"/>
      <c r="DA7" s="446"/>
      <c r="DB7" s="444">
        <v>17774236</v>
      </c>
      <c r="DC7" s="445"/>
      <c r="DD7" s="445"/>
      <c r="DE7" s="445"/>
      <c r="DF7" s="445"/>
      <c r="DG7" s="445"/>
      <c r="DH7" s="445"/>
      <c r="DI7" s="446"/>
    </row>
    <row r="8" spans="1:119" ht="18.75" customHeight="1" thickBot="1" x14ac:dyDescent="0.2">
      <c r="A8" s="180"/>
      <c r="B8" s="453"/>
      <c r="C8" s="454"/>
      <c r="D8" s="454"/>
      <c r="E8" s="455"/>
      <c r="F8" s="455"/>
      <c r="G8" s="455"/>
      <c r="H8" s="455"/>
      <c r="I8" s="455"/>
      <c r="J8" s="455"/>
      <c r="K8" s="455"/>
      <c r="L8" s="455"/>
      <c r="M8" s="455"/>
      <c r="N8" s="455"/>
      <c r="O8" s="455"/>
      <c r="P8" s="455"/>
      <c r="Q8" s="455"/>
      <c r="R8" s="458"/>
      <c r="S8" s="458"/>
      <c r="T8" s="458"/>
      <c r="U8" s="458"/>
      <c r="V8" s="459"/>
      <c r="W8" s="462"/>
      <c r="X8" s="463"/>
      <c r="Y8" s="463"/>
      <c r="Z8" s="463"/>
      <c r="AA8" s="463"/>
      <c r="AB8" s="454"/>
      <c r="AC8" s="470"/>
      <c r="AD8" s="471"/>
      <c r="AE8" s="471"/>
      <c r="AF8" s="471"/>
      <c r="AG8" s="471"/>
      <c r="AH8" s="471"/>
      <c r="AI8" s="471"/>
      <c r="AJ8" s="471"/>
      <c r="AK8" s="471"/>
      <c r="AL8" s="472"/>
      <c r="AM8" s="473" t="s">
        <v>109</v>
      </c>
      <c r="AN8" s="474"/>
      <c r="AO8" s="474"/>
      <c r="AP8" s="474"/>
      <c r="AQ8" s="474"/>
      <c r="AR8" s="474"/>
      <c r="AS8" s="474"/>
      <c r="AT8" s="475"/>
      <c r="AU8" s="476" t="s">
        <v>95</v>
      </c>
      <c r="AV8" s="477"/>
      <c r="AW8" s="477"/>
      <c r="AX8" s="477"/>
      <c r="AY8" s="478" t="s">
        <v>110</v>
      </c>
      <c r="AZ8" s="479"/>
      <c r="BA8" s="479"/>
      <c r="BB8" s="479"/>
      <c r="BC8" s="479"/>
      <c r="BD8" s="479"/>
      <c r="BE8" s="479"/>
      <c r="BF8" s="479"/>
      <c r="BG8" s="479"/>
      <c r="BH8" s="479"/>
      <c r="BI8" s="479"/>
      <c r="BJ8" s="479"/>
      <c r="BK8" s="479"/>
      <c r="BL8" s="479"/>
      <c r="BM8" s="480"/>
      <c r="BN8" s="444">
        <v>1678833</v>
      </c>
      <c r="BO8" s="445"/>
      <c r="BP8" s="445"/>
      <c r="BQ8" s="445"/>
      <c r="BR8" s="445"/>
      <c r="BS8" s="445"/>
      <c r="BT8" s="445"/>
      <c r="BU8" s="446"/>
      <c r="BV8" s="444">
        <v>1937686</v>
      </c>
      <c r="BW8" s="445"/>
      <c r="BX8" s="445"/>
      <c r="BY8" s="445"/>
      <c r="BZ8" s="445"/>
      <c r="CA8" s="445"/>
      <c r="CB8" s="445"/>
      <c r="CC8" s="446"/>
      <c r="CD8" s="447" t="s">
        <v>111</v>
      </c>
      <c r="CE8" s="448"/>
      <c r="CF8" s="448"/>
      <c r="CG8" s="448"/>
      <c r="CH8" s="448"/>
      <c r="CI8" s="448"/>
      <c r="CJ8" s="448"/>
      <c r="CK8" s="448"/>
      <c r="CL8" s="448"/>
      <c r="CM8" s="448"/>
      <c r="CN8" s="448"/>
      <c r="CO8" s="448"/>
      <c r="CP8" s="448"/>
      <c r="CQ8" s="448"/>
      <c r="CR8" s="448"/>
      <c r="CS8" s="449"/>
      <c r="CT8" s="484">
        <v>0.33</v>
      </c>
      <c r="CU8" s="485"/>
      <c r="CV8" s="485"/>
      <c r="CW8" s="485"/>
      <c r="CX8" s="485"/>
      <c r="CY8" s="485"/>
      <c r="CZ8" s="485"/>
      <c r="DA8" s="486"/>
      <c r="DB8" s="484">
        <v>0.33</v>
      </c>
      <c r="DC8" s="485"/>
      <c r="DD8" s="485"/>
      <c r="DE8" s="485"/>
      <c r="DF8" s="485"/>
      <c r="DG8" s="485"/>
      <c r="DH8" s="485"/>
      <c r="DI8" s="486"/>
    </row>
    <row r="9" spans="1:119" ht="18.75" customHeight="1" thickBot="1" x14ac:dyDescent="0.2">
      <c r="A9" s="180"/>
      <c r="B9" s="438" t="s">
        <v>112</v>
      </c>
      <c r="C9" s="439"/>
      <c r="D9" s="439"/>
      <c r="E9" s="439"/>
      <c r="F9" s="439"/>
      <c r="G9" s="439"/>
      <c r="H9" s="439"/>
      <c r="I9" s="439"/>
      <c r="J9" s="439"/>
      <c r="K9" s="487"/>
      <c r="L9" s="488" t="s">
        <v>113</v>
      </c>
      <c r="M9" s="489"/>
      <c r="N9" s="489"/>
      <c r="O9" s="489"/>
      <c r="P9" s="489"/>
      <c r="Q9" s="490"/>
      <c r="R9" s="491">
        <v>51415</v>
      </c>
      <c r="S9" s="492"/>
      <c r="T9" s="492"/>
      <c r="U9" s="492"/>
      <c r="V9" s="493"/>
      <c r="W9" s="401" t="s">
        <v>114</v>
      </c>
      <c r="X9" s="402"/>
      <c r="Y9" s="402"/>
      <c r="Z9" s="402"/>
      <c r="AA9" s="402"/>
      <c r="AB9" s="402"/>
      <c r="AC9" s="402"/>
      <c r="AD9" s="402"/>
      <c r="AE9" s="402"/>
      <c r="AF9" s="402"/>
      <c r="AG9" s="402"/>
      <c r="AH9" s="402"/>
      <c r="AI9" s="402"/>
      <c r="AJ9" s="402"/>
      <c r="AK9" s="402"/>
      <c r="AL9" s="403"/>
      <c r="AM9" s="473" t="s">
        <v>115</v>
      </c>
      <c r="AN9" s="474"/>
      <c r="AO9" s="474"/>
      <c r="AP9" s="474"/>
      <c r="AQ9" s="474"/>
      <c r="AR9" s="474"/>
      <c r="AS9" s="474"/>
      <c r="AT9" s="475"/>
      <c r="AU9" s="476" t="s">
        <v>116</v>
      </c>
      <c r="AV9" s="477"/>
      <c r="AW9" s="477"/>
      <c r="AX9" s="477"/>
      <c r="AY9" s="478" t="s">
        <v>117</v>
      </c>
      <c r="AZ9" s="479"/>
      <c r="BA9" s="479"/>
      <c r="BB9" s="479"/>
      <c r="BC9" s="479"/>
      <c r="BD9" s="479"/>
      <c r="BE9" s="479"/>
      <c r="BF9" s="479"/>
      <c r="BG9" s="479"/>
      <c r="BH9" s="479"/>
      <c r="BI9" s="479"/>
      <c r="BJ9" s="479"/>
      <c r="BK9" s="479"/>
      <c r="BL9" s="479"/>
      <c r="BM9" s="480"/>
      <c r="BN9" s="444">
        <v>-258853</v>
      </c>
      <c r="BO9" s="445"/>
      <c r="BP9" s="445"/>
      <c r="BQ9" s="445"/>
      <c r="BR9" s="445"/>
      <c r="BS9" s="445"/>
      <c r="BT9" s="445"/>
      <c r="BU9" s="446"/>
      <c r="BV9" s="444">
        <v>1080660</v>
      </c>
      <c r="BW9" s="445"/>
      <c r="BX9" s="445"/>
      <c r="BY9" s="445"/>
      <c r="BZ9" s="445"/>
      <c r="CA9" s="445"/>
      <c r="CB9" s="445"/>
      <c r="CC9" s="446"/>
      <c r="CD9" s="447" t="s">
        <v>118</v>
      </c>
      <c r="CE9" s="448"/>
      <c r="CF9" s="448"/>
      <c r="CG9" s="448"/>
      <c r="CH9" s="448"/>
      <c r="CI9" s="448"/>
      <c r="CJ9" s="448"/>
      <c r="CK9" s="448"/>
      <c r="CL9" s="448"/>
      <c r="CM9" s="448"/>
      <c r="CN9" s="448"/>
      <c r="CO9" s="448"/>
      <c r="CP9" s="448"/>
      <c r="CQ9" s="448"/>
      <c r="CR9" s="448"/>
      <c r="CS9" s="449"/>
      <c r="CT9" s="441">
        <v>20.399999999999999</v>
      </c>
      <c r="CU9" s="442"/>
      <c r="CV9" s="442"/>
      <c r="CW9" s="442"/>
      <c r="CX9" s="442"/>
      <c r="CY9" s="442"/>
      <c r="CZ9" s="442"/>
      <c r="DA9" s="443"/>
      <c r="DB9" s="441">
        <v>20.100000000000001</v>
      </c>
      <c r="DC9" s="442"/>
      <c r="DD9" s="442"/>
      <c r="DE9" s="442"/>
      <c r="DF9" s="442"/>
      <c r="DG9" s="442"/>
      <c r="DH9" s="442"/>
      <c r="DI9" s="443"/>
    </row>
    <row r="10" spans="1:119" ht="18.75" customHeight="1" thickBot="1" x14ac:dyDescent="0.2">
      <c r="A10" s="180"/>
      <c r="B10" s="438"/>
      <c r="C10" s="439"/>
      <c r="D10" s="439"/>
      <c r="E10" s="439"/>
      <c r="F10" s="439"/>
      <c r="G10" s="439"/>
      <c r="H10" s="439"/>
      <c r="I10" s="439"/>
      <c r="J10" s="439"/>
      <c r="K10" s="487"/>
      <c r="L10" s="494" t="s">
        <v>119</v>
      </c>
      <c r="M10" s="474"/>
      <c r="N10" s="474"/>
      <c r="O10" s="474"/>
      <c r="P10" s="474"/>
      <c r="Q10" s="475"/>
      <c r="R10" s="495">
        <v>55181</v>
      </c>
      <c r="S10" s="496"/>
      <c r="T10" s="496"/>
      <c r="U10" s="496"/>
      <c r="V10" s="497"/>
      <c r="W10" s="432"/>
      <c r="X10" s="433"/>
      <c r="Y10" s="433"/>
      <c r="Z10" s="433"/>
      <c r="AA10" s="433"/>
      <c r="AB10" s="433"/>
      <c r="AC10" s="433"/>
      <c r="AD10" s="433"/>
      <c r="AE10" s="433"/>
      <c r="AF10" s="433"/>
      <c r="AG10" s="433"/>
      <c r="AH10" s="433"/>
      <c r="AI10" s="433"/>
      <c r="AJ10" s="433"/>
      <c r="AK10" s="433"/>
      <c r="AL10" s="436"/>
      <c r="AM10" s="473" t="s">
        <v>120</v>
      </c>
      <c r="AN10" s="474"/>
      <c r="AO10" s="474"/>
      <c r="AP10" s="474"/>
      <c r="AQ10" s="474"/>
      <c r="AR10" s="474"/>
      <c r="AS10" s="474"/>
      <c r="AT10" s="475"/>
      <c r="AU10" s="476" t="s">
        <v>121</v>
      </c>
      <c r="AV10" s="477"/>
      <c r="AW10" s="477"/>
      <c r="AX10" s="477"/>
      <c r="AY10" s="478" t="s">
        <v>122</v>
      </c>
      <c r="AZ10" s="479"/>
      <c r="BA10" s="479"/>
      <c r="BB10" s="479"/>
      <c r="BC10" s="479"/>
      <c r="BD10" s="479"/>
      <c r="BE10" s="479"/>
      <c r="BF10" s="479"/>
      <c r="BG10" s="479"/>
      <c r="BH10" s="479"/>
      <c r="BI10" s="479"/>
      <c r="BJ10" s="479"/>
      <c r="BK10" s="479"/>
      <c r="BL10" s="479"/>
      <c r="BM10" s="480"/>
      <c r="BN10" s="444">
        <v>11</v>
      </c>
      <c r="BO10" s="445"/>
      <c r="BP10" s="445"/>
      <c r="BQ10" s="445"/>
      <c r="BR10" s="445"/>
      <c r="BS10" s="445"/>
      <c r="BT10" s="445"/>
      <c r="BU10" s="446"/>
      <c r="BV10" s="444">
        <v>13</v>
      </c>
      <c r="BW10" s="445"/>
      <c r="BX10" s="445"/>
      <c r="BY10" s="445"/>
      <c r="BZ10" s="445"/>
      <c r="CA10" s="445"/>
      <c r="CB10" s="445"/>
      <c r="CC10" s="446"/>
      <c r="CD10" s="183" t="s">
        <v>123</v>
      </c>
      <c r="CE10" s="184"/>
      <c r="CF10" s="184"/>
      <c r="CG10" s="184"/>
      <c r="CH10" s="184"/>
      <c r="CI10" s="184"/>
      <c r="CJ10" s="184"/>
      <c r="CK10" s="184"/>
      <c r="CL10" s="184"/>
      <c r="CM10" s="184"/>
      <c r="CN10" s="184"/>
      <c r="CO10" s="184"/>
      <c r="CP10" s="184"/>
      <c r="CQ10" s="184"/>
      <c r="CR10" s="184"/>
      <c r="CS10" s="185"/>
      <c r="CT10" s="186"/>
      <c r="CU10" s="187"/>
      <c r="CV10" s="187"/>
      <c r="CW10" s="187"/>
      <c r="CX10" s="187"/>
      <c r="CY10" s="187"/>
      <c r="CZ10" s="187"/>
      <c r="DA10" s="188"/>
      <c r="DB10" s="186"/>
      <c r="DC10" s="187"/>
      <c r="DD10" s="187"/>
      <c r="DE10" s="187"/>
      <c r="DF10" s="187"/>
      <c r="DG10" s="187"/>
      <c r="DH10" s="187"/>
      <c r="DI10" s="188"/>
    </row>
    <row r="11" spans="1:119" ht="18.75" customHeight="1" thickBot="1" x14ac:dyDescent="0.2">
      <c r="A11" s="180"/>
      <c r="B11" s="438"/>
      <c r="C11" s="439"/>
      <c r="D11" s="439"/>
      <c r="E11" s="439"/>
      <c r="F11" s="439"/>
      <c r="G11" s="439"/>
      <c r="H11" s="439"/>
      <c r="I11" s="439"/>
      <c r="J11" s="439"/>
      <c r="K11" s="487"/>
      <c r="L11" s="498" t="s">
        <v>124</v>
      </c>
      <c r="M11" s="499"/>
      <c r="N11" s="499"/>
      <c r="O11" s="499"/>
      <c r="P11" s="499"/>
      <c r="Q11" s="500"/>
      <c r="R11" s="501" t="s">
        <v>125</v>
      </c>
      <c r="S11" s="502"/>
      <c r="T11" s="502"/>
      <c r="U11" s="502"/>
      <c r="V11" s="503"/>
      <c r="W11" s="432"/>
      <c r="X11" s="433"/>
      <c r="Y11" s="433"/>
      <c r="Z11" s="433"/>
      <c r="AA11" s="433"/>
      <c r="AB11" s="433"/>
      <c r="AC11" s="433"/>
      <c r="AD11" s="433"/>
      <c r="AE11" s="433"/>
      <c r="AF11" s="433"/>
      <c r="AG11" s="433"/>
      <c r="AH11" s="433"/>
      <c r="AI11" s="433"/>
      <c r="AJ11" s="433"/>
      <c r="AK11" s="433"/>
      <c r="AL11" s="436"/>
      <c r="AM11" s="473" t="s">
        <v>126</v>
      </c>
      <c r="AN11" s="474"/>
      <c r="AO11" s="474"/>
      <c r="AP11" s="474"/>
      <c r="AQ11" s="474"/>
      <c r="AR11" s="474"/>
      <c r="AS11" s="474"/>
      <c r="AT11" s="475"/>
      <c r="AU11" s="476" t="s">
        <v>121</v>
      </c>
      <c r="AV11" s="477"/>
      <c r="AW11" s="477"/>
      <c r="AX11" s="477"/>
      <c r="AY11" s="478" t="s">
        <v>127</v>
      </c>
      <c r="AZ11" s="479"/>
      <c r="BA11" s="479"/>
      <c r="BB11" s="479"/>
      <c r="BC11" s="479"/>
      <c r="BD11" s="479"/>
      <c r="BE11" s="479"/>
      <c r="BF11" s="479"/>
      <c r="BG11" s="479"/>
      <c r="BH11" s="479"/>
      <c r="BI11" s="479"/>
      <c r="BJ11" s="479"/>
      <c r="BK11" s="479"/>
      <c r="BL11" s="479"/>
      <c r="BM11" s="480"/>
      <c r="BN11" s="444">
        <v>0</v>
      </c>
      <c r="BO11" s="445"/>
      <c r="BP11" s="445"/>
      <c r="BQ11" s="445"/>
      <c r="BR11" s="445"/>
      <c r="BS11" s="445"/>
      <c r="BT11" s="445"/>
      <c r="BU11" s="446"/>
      <c r="BV11" s="444">
        <v>0</v>
      </c>
      <c r="BW11" s="445"/>
      <c r="BX11" s="445"/>
      <c r="BY11" s="445"/>
      <c r="BZ11" s="445"/>
      <c r="CA11" s="445"/>
      <c r="CB11" s="445"/>
      <c r="CC11" s="446"/>
      <c r="CD11" s="447" t="s">
        <v>128</v>
      </c>
      <c r="CE11" s="448"/>
      <c r="CF11" s="448"/>
      <c r="CG11" s="448"/>
      <c r="CH11" s="448"/>
      <c r="CI11" s="448"/>
      <c r="CJ11" s="448"/>
      <c r="CK11" s="448"/>
      <c r="CL11" s="448"/>
      <c r="CM11" s="448"/>
      <c r="CN11" s="448"/>
      <c r="CO11" s="448"/>
      <c r="CP11" s="448"/>
      <c r="CQ11" s="448"/>
      <c r="CR11" s="448"/>
      <c r="CS11" s="449"/>
      <c r="CT11" s="484" t="s">
        <v>129</v>
      </c>
      <c r="CU11" s="485"/>
      <c r="CV11" s="485"/>
      <c r="CW11" s="485"/>
      <c r="CX11" s="485"/>
      <c r="CY11" s="485"/>
      <c r="CZ11" s="485"/>
      <c r="DA11" s="486"/>
      <c r="DB11" s="484" t="s">
        <v>129</v>
      </c>
      <c r="DC11" s="485"/>
      <c r="DD11" s="485"/>
      <c r="DE11" s="485"/>
      <c r="DF11" s="485"/>
      <c r="DG11" s="485"/>
      <c r="DH11" s="485"/>
      <c r="DI11" s="486"/>
    </row>
    <row r="12" spans="1:119" ht="18.75" customHeight="1" x14ac:dyDescent="0.15">
      <c r="A12" s="180"/>
      <c r="B12" s="504" t="s">
        <v>130</v>
      </c>
      <c r="C12" s="505"/>
      <c r="D12" s="505"/>
      <c r="E12" s="505"/>
      <c r="F12" s="505"/>
      <c r="G12" s="505"/>
      <c r="H12" s="505"/>
      <c r="I12" s="505"/>
      <c r="J12" s="505"/>
      <c r="K12" s="506"/>
      <c r="L12" s="513" t="s">
        <v>131</v>
      </c>
      <c r="M12" s="514"/>
      <c r="N12" s="514"/>
      <c r="O12" s="514"/>
      <c r="P12" s="514"/>
      <c r="Q12" s="515"/>
      <c r="R12" s="516">
        <v>51637</v>
      </c>
      <c r="S12" s="517"/>
      <c r="T12" s="517"/>
      <c r="U12" s="517"/>
      <c r="V12" s="518"/>
      <c r="W12" s="519" t="s">
        <v>1</v>
      </c>
      <c r="X12" s="477"/>
      <c r="Y12" s="477"/>
      <c r="Z12" s="477"/>
      <c r="AA12" s="477"/>
      <c r="AB12" s="520"/>
      <c r="AC12" s="521" t="s">
        <v>132</v>
      </c>
      <c r="AD12" s="522"/>
      <c r="AE12" s="522"/>
      <c r="AF12" s="522"/>
      <c r="AG12" s="523"/>
      <c r="AH12" s="521" t="s">
        <v>133</v>
      </c>
      <c r="AI12" s="522"/>
      <c r="AJ12" s="522"/>
      <c r="AK12" s="522"/>
      <c r="AL12" s="524"/>
      <c r="AM12" s="473" t="s">
        <v>134</v>
      </c>
      <c r="AN12" s="474"/>
      <c r="AO12" s="474"/>
      <c r="AP12" s="474"/>
      <c r="AQ12" s="474"/>
      <c r="AR12" s="474"/>
      <c r="AS12" s="474"/>
      <c r="AT12" s="475"/>
      <c r="AU12" s="476" t="s">
        <v>106</v>
      </c>
      <c r="AV12" s="477"/>
      <c r="AW12" s="477"/>
      <c r="AX12" s="477"/>
      <c r="AY12" s="478" t="s">
        <v>135</v>
      </c>
      <c r="AZ12" s="479"/>
      <c r="BA12" s="479"/>
      <c r="BB12" s="479"/>
      <c r="BC12" s="479"/>
      <c r="BD12" s="479"/>
      <c r="BE12" s="479"/>
      <c r="BF12" s="479"/>
      <c r="BG12" s="479"/>
      <c r="BH12" s="479"/>
      <c r="BI12" s="479"/>
      <c r="BJ12" s="479"/>
      <c r="BK12" s="479"/>
      <c r="BL12" s="479"/>
      <c r="BM12" s="480"/>
      <c r="BN12" s="444">
        <v>1721317</v>
      </c>
      <c r="BO12" s="445"/>
      <c r="BP12" s="445"/>
      <c r="BQ12" s="445"/>
      <c r="BR12" s="445"/>
      <c r="BS12" s="445"/>
      <c r="BT12" s="445"/>
      <c r="BU12" s="446"/>
      <c r="BV12" s="444">
        <v>833837</v>
      </c>
      <c r="BW12" s="445"/>
      <c r="BX12" s="445"/>
      <c r="BY12" s="445"/>
      <c r="BZ12" s="445"/>
      <c r="CA12" s="445"/>
      <c r="CB12" s="445"/>
      <c r="CC12" s="446"/>
      <c r="CD12" s="447" t="s">
        <v>136</v>
      </c>
      <c r="CE12" s="448"/>
      <c r="CF12" s="448"/>
      <c r="CG12" s="448"/>
      <c r="CH12" s="448"/>
      <c r="CI12" s="448"/>
      <c r="CJ12" s="448"/>
      <c r="CK12" s="448"/>
      <c r="CL12" s="448"/>
      <c r="CM12" s="448"/>
      <c r="CN12" s="448"/>
      <c r="CO12" s="448"/>
      <c r="CP12" s="448"/>
      <c r="CQ12" s="448"/>
      <c r="CR12" s="448"/>
      <c r="CS12" s="449"/>
      <c r="CT12" s="484" t="s">
        <v>137</v>
      </c>
      <c r="CU12" s="485"/>
      <c r="CV12" s="485"/>
      <c r="CW12" s="485"/>
      <c r="CX12" s="485"/>
      <c r="CY12" s="485"/>
      <c r="CZ12" s="485"/>
      <c r="DA12" s="486"/>
      <c r="DB12" s="484" t="s">
        <v>138</v>
      </c>
      <c r="DC12" s="485"/>
      <c r="DD12" s="485"/>
      <c r="DE12" s="485"/>
      <c r="DF12" s="485"/>
      <c r="DG12" s="485"/>
      <c r="DH12" s="485"/>
      <c r="DI12" s="486"/>
    </row>
    <row r="13" spans="1:119" ht="18.75" customHeight="1" x14ac:dyDescent="0.15">
      <c r="A13" s="180"/>
      <c r="B13" s="507"/>
      <c r="C13" s="508"/>
      <c r="D13" s="508"/>
      <c r="E13" s="508"/>
      <c r="F13" s="508"/>
      <c r="G13" s="508"/>
      <c r="H13" s="508"/>
      <c r="I13" s="508"/>
      <c r="J13" s="508"/>
      <c r="K13" s="509"/>
      <c r="L13" s="189"/>
      <c r="M13" s="535" t="s">
        <v>139</v>
      </c>
      <c r="N13" s="536"/>
      <c r="O13" s="536"/>
      <c r="P13" s="536"/>
      <c r="Q13" s="537"/>
      <c r="R13" s="528">
        <v>51509</v>
      </c>
      <c r="S13" s="529"/>
      <c r="T13" s="529"/>
      <c r="U13" s="529"/>
      <c r="V13" s="530"/>
      <c r="W13" s="460" t="s">
        <v>140</v>
      </c>
      <c r="X13" s="461"/>
      <c r="Y13" s="461"/>
      <c r="Z13" s="461"/>
      <c r="AA13" s="461"/>
      <c r="AB13" s="451"/>
      <c r="AC13" s="495">
        <v>3220</v>
      </c>
      <c r="AD13" s="496"/>
      <c r="AE13" s="496"/>
      <c r="AF13" s="496"/>
      <c r="AG13" s="538"/>
      <c r="AH13" s="495">
        <v>3704</v>
      </c>
      <c r="AI13" s="496"/>
      <c r="AJ13" s="496"/>
      <c r="AK13" s="496"/>
      <c r="AL13" s="497"/>
      <c r="AM13" s="473" t="s">
        <v>141</v>
      </c>
      <c r="AN13" s="474"/>
      <c r="AO13" s="474"/>
      <c r="AP13" s="474"/>
      <c r="AQ13" s="474"/>
      <c r="AR13" s="474"/>
      <c r="AS13" s="474"/>
      <c r="AT13" s="475"/>
      <c r="AU13" s="476" t="s">
        <v>95</v>
      </c>
      <c r="AV13" s="477"/>
      <c r="AW13" s="477"/>
      <c r="AX13" s="477"/>
      <c r="AY13" s="478" t="s">
        <v>142</v>
      </c>
      <c r="AZ13" s="479"/>
      <c r="BA13" s="479"/>
      <c r="BB13" s="479"/>
      <c r="BC13" s="479"/>
      <c r="BD13" s="479"/>
      <c r="BE13" s="479"/>
      <c r="BF13" s="479"/>
      <c r="BG13" s="479"/>
      <c r="BH13" s="479"/>
      <c r="BI13" s="479"/>
      <c r="BJ13" s="479"/>
      <c r="BK13" s="479"/>
      <c r="BL13" s="479"/>
      <c r="BM13" s="480"/>
      <c r="BN13" s="444">
        <v>-1980159</v>
      </c>
      <c r="BO13" s="445"/>
      <c r="BP13" s="445"/>
      <c r="BQ13" s="445"/>
      <c r="BR13" s="445"/>
      <c r="BS13" s="445"/>
      <c r="BT13" s="445"/>
      <c r="BU13" s="446"/>
      <c r="BV13" s="444">
        <v>246836</v>
      </c>
      <c r="BW13" s="445"/>
      <c r="BX13" s="445"/>
      <c r="BY13" s="445"/>
      <c r="BZ13" s="445"/>
      <c r="CA13" s="445"/>
      <c r="CB13" s="445"/>
      <c r="CC13" s="446"/>
      <c r="CD13" s="447" t="s">
        <v>143</v>
      </c>
      <c r="CE13" s="448"/>
      <c r="CF13" s="448"/>
      <c r="CG13" s="448"/>
      <c r="CH13" s="448"/>
      <c r="CI13" s="448"/>
      <c r="CJ13" s="448"/>
      <c r="CK13" s="448"/>
      <c r="CL13" s="448"/>
      <c r="CM13" s="448"/>
      <c r="CN13" s="448"/>
      <c r="CO13" s="448"/>
      <c r="CP13" s="448"/>
      <c r="CQ13" s="448"/>
      <c r="CR13" s="448"/>
      <c r="CS13" s="449"/>
      <c r="CT13" s="441">
        <v>9.4</v>
      </c>
      <c r="CU13" s="442"/>
      <c r="CV13" s="442"/>
      <c r="CW13" s="442"/>
      <c r="CX13" s="442"/>
      <c r="CY13" s="442"/>
      <c r="CZ13" s="442"/>
      <c r="DA13" s="443"/>
      <c r="DB13" s="441">
        <v>10</v>
      </c>
      <c r="DC13" s="442"/>
      <c r="DD13" s="442"/>
      <c r="DE13" s="442"/>
      <c r="DF13" s="442"/>
      <c r="DG13" s="442"/>
      <c r="DH13" s="442"/>
      <c r="DI13" s="443"/>
    </row>
    <row r="14" spans="1:119" ht="18.75" customHeight="1" thickBot="1" x14ac:dyDescent="0.2">
      <c r="A14" s="180"/>
      <c r="B14" s="507"/>
      <c r="C14" s="508"/>
      <c r="D14" s="508"/>
      <c r="E14" s="508"/>
      <c r="F14" s="508"/>
      <c r="G14" s="508"/>
      <c r="H14" s="508"/>
      <c r="I14" s="508"/>
      <c r="J14" s="508"/>
      <c r="K14" s="509"/>
      <c r="L14" s="525" t="s">
        <v>144</v>
      </c>
      <c r="M14" s="526"/>
      <c r="N14" s="526"/>
      <c r="O14" s="526"/>
      <c r="P14" s="526"/>
      <c r="Q14" s="527"/>
      <c r="R14" s="528">
        <v>52432</v>
      </c>
      <c r="S14" s="529"/>
      <c r="T14" s="529"/>
      <c r="U14" s="529"/>
      <c r="V14" s="530"/>
      <c r="W14" s="434"/>
      <c r="X14" s="435"/>
      <c r="Y14" s="435"/>
      <c r="Z14" s="435"/>
      <c r="AA14" s="435"/>
      <c r="AB14" s="424"/>
      <c r="AC14" s="531">
        <v>13.4</v>
      </c>
      <c r="AD14" s="532"/>
      <c r="AE14" s="532"/>
      <c r="AF14" s="532"/>
      <c r="AG14" s="533"/>
      <c r="AH14" s="531">
        <v>14.6</v>
      </c>
      <c r="AI14" s="532"/>
      <c r="AJ14" s="532"/>
      <c r="AK14" s="532"/>
      <c r="AL14" s="534"/>
      <c r="AM14" s="473"/>
      <c r="AN14" s="474"/>
      <c r="AO14" s="474"/>
      <c r="AP14" s="474"/>
      <c r="AQ14" s="474"/>
      <c r="AR14" s="474"/>
      <c r="AS14" s="474"/>
      <c r="AT14" s="475"/>
      <c r="AU14" s="476"/>
      <c r="AV14" s="477"/>
      <c r="AW14" s="477"/>
      <c r="AX14" s="477"/>
      <c r="AY14" s="478"/>
      <c r="AZ14" s="479"/>
      <c r="BA14" s="479"/>
      <c r="BB14" s="479"/>
      <c r="BC14" s="479"/>
      <c r="BD14" s="479"/>
      <c r="BE14" s="479"/>
      <c r="BF14" s="479"/>
      <c r="BG14" s="479"/>
      <c r="BH14" s="479"/>
      <c r="BI14" s="479"/>
      <c r="BJ14" s="479"/>
      <c r="BK14" s="479"/>
      <c r="BL14" s="479"/>
      <c r="BM14" s="480"/>
      <c r="BN14" s="444"/>
      <c r="BO14" s="445"/>
      <c r="BP14" s="445"/>
      <c r="BQ14" s="445"/>
      <c r="BR14" s="445"/>
      <c r="BS14" s="445"/>
      <c r="BT14" s="445"/>
      <c r="BU14" s="446"/>
      <c r="BV14" s="444"/>
      <c r="BW14" s="445"/>
      <c r="BX14" s="445"/>
      <c r="BY14" s="445"/>
      <c r="BZ14" s="445"/>
      <c r="CA14" s="445"/>
      <c r="CB14" s="445"/>
      <c r="CC14" s="446"/>
      <c r="CD14" s="539" t="s">
        <v>145</v>
      </c>
      <c r="CE14" s="540"/>
      <c r="CF14" s="540"/>
      <c r="CG14" s="540"/>
      <c r="CH14" s="540"/>
      <c r="CI14" s="540"/>
      <c r="CJ14" s="540"/>
      <c r="CK14" s="540"/>
      <c r="CL14" s="540"/>
      <c r="CM14" s="540"/>
      <c r="CN14" s="540"/>
      <c r="CO14" s="540"/>
      <c r="CP14" s="540"/>
      <c r="CQ14" s="540"/>
      <c r="CR14" s="540"/>
      <c r="CS14" s="541"/>
      <c r="CT14" s="542">
        <v>96</v>
      </c>
      <c r="CU14" s="543"/>
      <c r="CV14" s="543"/>
      <c r="CW14" s="543"/>
      <c r="CX14" s="543"/>
      <c r="CY14" s="543"/>
      <c r="CZ14" s="543"/>
      <c r="DA14" s="544"/>
      <c r="DB14" s="542">
        <v>104.1</v>
      </c>
      <c r="DC14" s="543"/>
      <c r="DD14" s="543"/>
      <c r="DE14" s="543"/>
      <c r="DF14" s="543"/>
      <c r="DG14" s="543"/>
      <c r="DH14" s="543"/>
      <c r="DI14" s="544"/>
    </row>
    <row r="15" spans="1:119" ht="18.75" customHeight="1" x14ac:dyDescent="0.15">
      <c r="A15" s="180"/>
      <c r="B15" s="507"/>
      <c r="C15" s="508"/>
      <c r="D15" s="508"/>
      <c r="E15" s="508"/>
      <c r="F15" s="508"/>
      <c r="G15" s="508"/>
      <c r="H15" s="508"/>
      <c r="I15" s="508"/>
      <c r="J15" s="508"/>
      <c r="K15" s="509"/>
      <c r="L15" s="189"/>
      <c r="M15" s="535" t="s">
        <v>146</v>
      </c>
      <c r="N15" s="536"/>
      <c r="O15" s="536"/>
      <c r="P15" s="536"/>
      <c r="Q15" s="537"/>
      <c r="R15" s="528">
        <v>52329</v>
      </c>
      <c r="S15" s="529"/>
      <c r="T15" s="529"/>
      <c r="U15" s="529"/>
      <c r="V15" s="530"/>
      <c r="W15" s="460" t="s">
        <v>147</v>
      </c>
      <c r="X15" s="461"/>
      <c r="Y15" s="461"/>
      <c r="Z15" s="461"/>
      <c r="AA15" s="461"/>
      <c r="AB15" s="451"/>
      <c r="AC15" s="495">
        <v>4797</v>
      </c>
      <c r="AD15" s="496"/>
      <c r="AE15" s="496"/>
      <c r="AF15" s="496"/>
      <c r="AG15" s="538"/>
      <c r="AH15" s="495">
        <v>5157</v>
      </c>
      <c r="AI15" s="496"/>
      <c r="AJ15" s="496"/>
      <c r="AK15" s="496"/>
      <c r="AL15" s="497"/>
      <c r="AM15" s="473"/>
      <c r="AN15" s="474"/>
      <c r="AO15" s="474"/>
      <c r="AP15" s="474"/>
      <c r="AQ15" s="474"/>
      <c r="AR15" s="474"/>
      <c r="AS15" s="474"/>
      <c r="AT15" s="475"/>
      <c r="AU15" s="476"/>
      <c r="AV15" s="477"/>
      <c r="AW15" s="477"/>
      <c r="AX15" s="477"/>
      <c r="AY15" s="404" t="s">
        <v>148</v>
      </c>
      <c r="AZ15" s="405"/>
      <c r="BA15" s="405"/>
      <c r="BB15" s="405"/>
      <c r="BC15" s="405"/>
      <c r="BD15" s="405"/>
      <c r="BE15" s="405"/>
      <c r="BF15" s="405"/>
      <c r="BG15" s="405"/>
      <c r="BH15" s="405"/>
      <c r="BI15" s="405"/>
      <c r="BJ15" s="405"/>
      <c r="BK15" s="405"/>
      <c r="BL15" s="405"/>
      <c r="BM15" s="406"/>
      <c r="BN15" s="407">
        <v>5241141</v>
      </c>
      <c r="BO15" s="408"/>
      <c r="BP15" s="408"/>
      <c r="BQ15" s="408"/>
      <c r="BR15" s="408"/>
      <c r="BS15" s="408"/>
      <c r="BT15" s="408"/>
      <c r="BU15" s="409"/>
      <c r="BV15" s="407">
        <v>4945146</v>
      </c>
      <c r="BW15" s="408"/>
      <c r="BX15" s="408"/>
      <c r="BY15" s="408"/>
      <c r="BZ15" s="408"/>
      <c r="CA15" s="408"/>
      <c r="CB15" s="408"/>
      <c r="CC15" s="409"/>
      <c r="CD15" s="545" t="s">
        <v>149</v>
      </c>
      <c r="CE15" s="546"/>
      <c r="CF15" s="546"/>
      <c r="CG15" s="546"/>
      <c r="CH15" s="546"/>
      <c r="CI15" s="546"/>
      <c r="CJ15" s="546"/>
      <c r="CK15" s="546"/>
      <c r="CL15" s="546"/>
      <c r="CM15" s="546"/>
      <c r="CN15" s="546"/>
      <c r="CO15" s="546"/>
      <c r="CP15" s="546"/>
      <c r="CQ15" s="546"/>
      <c r="CR15" s="546"/>
      <c r="CS15" s="547"/>
      <c r="CT15" s="190"/>
      <c r="CU15" s="191"/>
      <c r="CV15" s="191"/>
      <c r="CW15" s="191"/>
      <c r="CX15" s="191"/>
      <c r="CY15" s="191"/>
      <c r="CZ15" s="191"/>
      <c r="DA15" s="192"/>
      <c r="DB15" s="190"/>
      <c r="DC15" s="191"/>
      <c r="DD15" s="191"/>
      <c r="DE15" s="191"/>
      <c r="DF15" s="191"/>
      <c r="DG15" s="191"/>
      <c r="DH15" s="191"/>
      <c r="DI15" s="192"/>
    </row>
    <row r="16" spans="1:119" ht="18.75" customHeight="1" x14ac:dyDescent="0.15">
      <c r="A16" s="180"/>
      <c r="B16" s="507"/>
      <c r="C16" s="508"/>
      <c r="D16" s="508"/>
      <c r="E16" s="508"/>
      <c r="F16" s="508"/>
      <c r="G16" s="508"/>
      <c r="H16" s="508"/>
      <c r="I16" s="508"/>
      <c r="J16" s="508"/>
      <c r="K16" s="509"/>
      <c r="L16" s="525" t="s">
        <v>150</v>
      </c>
      <c r="M16" s="548"/>
      <c r="N16" s="548"/>
      <c r="O16" s="548"/>
      <c r="P16" s="548"/>
      <c r="Q16" s="549"/>
      <c r="R16" s="550" t="s">
        <v>151</v>
      </c>
      <c r="S16" s="551"/>
      <c r="T16" s="551"/>
      <c r="U16" s="551"/>
      <c r="V16" s="552"/>
      <c r="W16" s="434"/>
      <c r="X16" s="435"/>
      <c r="Y16" s="435"/>
      <c r="Z16" s="435"/>
      <c r="AA16" s="435"/>
      <c r="AB16" s="424"/>
      <c r="AC16" s="531">
        <v>19.899999999999999</v>
      </c>
      <c r="AD16" s="532"/>
      <c r="AE16" s="532"/>
      <c r="AF16" s="532"/>
      <c r="AG16" s="533"/>
      <c r="AH16" s="531">
        <v>20.3</v>
      </c>
      <c r="AI16" s="532"/>
      <c r="AJ16" s="532"/>
      <c r="AK16" s="532"/>
      <c r="AL16" s="534"/>
      <c r="AM16" s="473"/>
      <c r="AN16" s="474"/>
      <c r="AO16" s="474"/>
      <c r="AP16" s="474"/>
      <c r="AQ16" s="474"/>
      <c r="AR16" s="474"/>
      <c r="AS16" s="474"/>
      <c r="AT16" s="475"/>
      <c r="AU16" s="476"/>
      <c r="AV16" s="477"/>
      <c r="AW16" s="477"/>
      <c r="AX16" s="477"/>
      <c r="AY16" s="478" t="s">
        <v>152</v>
      </c>
      <c r="AZ16" s="479"/>
      <c r="BA16" s="479"/>
      <c r="BB16" s="479"/>
      <c r="BC16" s="479"/>
      <c r="BD16" s="479"/>
      <c r="BE16" s="479"/>
      <c r="BF16" s="479"/>
      <c r="BG16" s="479"/>
      <c r="BH16" s="479"/>
      <c r="BI16" s="479"/>
      <c r="BJ16" s="479"/>
      <c r="BK16" s="479"/>
      <c r="BL16" s="479"/>
      <c r="BM16" s="480"/>
      <c r="BN16" s="444">
        <v>16014513</v>
      </c>
      <c r="BO16" s="445"/>
      <c r="BP16" s="445"/>
      <c r="BQ16" s="445"/>
      <c r="BR16" s="445"/>
      <c r="BS16" s="445"/>
      <c r="BT16" s="445"/>
      <c r="BU16" s="446"/>
      <c r="BV16" s="444">
        <v>15859794</v>
      </c>
      <c r="BW16" s="445"/>
      <c r="BX16" s="445"/>
      <c r="BY16" s="445"/>
      <c r="BZ16" s="445"/>
      <c r="CA16" s="445"/>
      <c r="CB16" s="445"/>
      <c r="CC16" s="446"/>
      <c r="CD16" s="193"/>
      <c r="CE16" s="558"/>
      <c r="CF16" s="558"/>
      <c r="CG16" s="558"/>
      <c r="CH16" s="558"/>
      <c r="CI16" s="558"/>
      <c r="CJ16" s="558"/>
      <c r="CK16" s="558"/>
      <c r="CL16" s="558"/>
      <c r="CM16" s="558"/>
      <c r="CN16" s="558"/>
      <c r="CO16" s="558"/>
      <c r="CP16" s="558"/>
      <c r="CQ16" s="558"/>
      <c r="CR16" s="558"/>
      <c r="CS16" s="559"/>
      <c r="CT16" s="441"/>
      <c r="CU16" s="442"/>
      <c r="CV16" s="442"/>
      <c r="CW16" s="442"/>
      <c r="CX16" s="442"/>
      <c r="CY16" s="442"/>
      <c r="CZ16" s="442"/>
      <c r="DA16" s="443"/>
      <c r="DB16" s="441"/>
      <c r="DC16" s="442"/>
      <c r="DD16" s="442"/>
      <c r="DE16" s="442"/>
      <c r="DF16" s="442"/>
      <c r="DG16" s="442"/>
      <c r="DH16" s="442"/>
      <c r="DI16" s="443"/>
    </row>
    <row r="17" spans="1:113" ht="18.75" customHeight="1" thickBot="1" x14ac:dyDescent="0.2">
      <c r="A17" s="180"/>
      <c r="B17" s="510"/>
      <c r="C17" s="511"/>
      <c r="D17" s="511"/>
      <c r="E17" s="511"/>
      <c r="F17" s="511"/>
      <c r="G17" s="511"/>
      <c r="H17" s="511"/>
      <c r="I17" s="511"/>
      <c r="J17" s="511"/>
      <c r="K17" s="512"/>
      <c r="L17" s="194"/>
      <c r="M17" s="555" t="s">
        <v>153</v>
      </c>
      <c r="N17" s="556"/>
      <c r="O17" s="556"/>
      <c r="P17" s="556"/>
      <c r="Q17" s="557"/>
      <c r="R17" s="550" t="s">
        <v>154</v>
      </c>
      <c r="S17" s="551"/>
      <c r="T17" s="551"/>
      <c r="U17" s="551"/>
      <c r="V17" s="552"/>
      <c r="W17" s="460" t="s">
        <v>155</v>
      </c>
      <c r="X17" s="461"/>
      <c r="Y17" s="461"/>
      <c r="Z17" s="461"/>
      <c r="AA17" s="461"/>
      <c r="AB17" s="451"/>
      <c r="AC17" s="495">
        <v>16071</v>
      </c>
      <c r="AD17" s="496"/>
      <c r="AE17" s="496"/>
      <c r="AF17" s="496"/>
      <c r="AG17" s="538"/>
      <c r="AH17" s="495">
        <v>16512</v>
      </c>
      <c r="AI17" s="496"/>
      <c r="AJ17" s="496"/>
      <c r="AK17" s="496"/>
      <c r="AL17" s="497"/>
      <c r="AM17" s="473"/>
      <c r="AN17" s="474"/>
      <c r="AO17" s="474"/>
      <c r="AP17" s="474"/>
      <c r="AQ17" s="474"/>
      <c r="AR17" s="474"/>
      <c r="AS17" s="474"/>
      <c r="AT17" s="475"/>
      <c r="AU17" s="476"/>
      <c r="AV17" s="477"/>
      <c r="AW17" s="477"/>
      <c r="AX17" s="477"/>
      <c r="AY17" s="478" t="s">
        <v>156</v>
      </c>
      <c r="AZ17" s="479"/>
      <c r="BA17" s="479"/>
      <c r="BB17" s="479"/>
      <c r="BC17" s="479"/>
      <c r="BD17" s="479"/>
      <c r="BE17" s="479"/>
      <c r="BF17" s="479"/>
      <c r="BG17" s="479"/>
      <c r="BH17" s="479"/>
      <c r="BI17" s="479"/>
      <c r="BJ17" s="479"/>
      <c r="BK17" s="479"/>
      <c r="BL17" s="479"/>
      <c r="BM17" s="480"/>
      <c r="BN17" s="444">
        <v>6558581</v>
      </c>
      <c r="BO17" s="445"/>
      <c r="BP17" s="445"/>
      <c r="BQ17" s="445"/>
      <c r="BR17" s="445"/>
      <c r="BS17" s="445"/>
      <c r="BT17" s="445"/>
      <c r="BU17" s="446"/>
      <c r="BV17" s="444">
        <v>6164025</v>
      </c>
      <c r="BW17" s="445"/>
      <c r="BX17" s="445"/>
      <c r="BY17" s="445"/>
      <c r="BZ17" s="445"/>
      <c r="CA17" s="445"/>
      <c r="CB17" s="445"/>
      <c r="CC17" s="446"/>
      <c r="CD17" s="193"/>
      <c r="CE17" s="558"/>
      <c r="CF17" s="558"/>
      <c r="CG17" s="558"/>
      <c r="CH17" s="558"/>
      <c r="CI17" s="558"/>
      <c r="CJ17" s="558"/>
      <c r="CK17" s="558"/>
      <c r="CL17" s="558"/>
      <c r="CM17" s="558"/>
      <c r="CN17" s="558"/>
      <c r="CO17" s="558"/>
      <c r="CP17" s="558"/>
      <c r="CQ17" s="558"/>
      <c r="CR17" s="558"/>
      <c r="CS17" s="559"/>
      <c r="CT17" s="441"/>
      <c r="CU17" s="442"/>
      <c r="CV17" s="442"/>
      <c r="CW17" s="442"/>
      <c r="CX17" s="442"/>
      <c r="CY17" s="442"/>
      <c r="CZ17" s="442"/>
      <c r="DA17" s="443"/>
      <c r="DB17" s="441"/>
      <c r="DC17" s="442"/>
      <c r="DD17" s="442"/>
      <c r="DE17" s="442"/>
      <c r="DF17" s="442"/>
      <c r="DG17" s="442"/>
      <c r="DH17" s="442"/>
      <c r="DI17" s="443"/>
    </row>
    <row r="18" spans="1:113" ht="18.75" customHeight="1" thickBot="1" x14ac:dyDescent="0.2">
      <c r="A18" s="180"/>
      <c r="B18" s="566" t="s">
        <v>157</v>
      </c>
      <c r="C18" s="487"/>
      <c r="D18" s="487"/>
      <c r="E18" s="567"/>
      <c r="F18" s="567"/>
      <c r="G18" s="567"/>
      <c r="H18" s="567"/>
      <c r="I18" s="567"/>
      <c r="J18" s="567"/>
      <c r="K18" s="567"/>
      <c r="L18" s="568">
        <v>404.2</v>
      </c>
      <c r="M18" s="568"/>
      <c r="N18" s="568"/>
      <c r="O18" s="568"/>
      <c r="P18" s="568"/>
      <c r="Q18" s="568"/>
      <c r="R18" s="569"/>
      <c r="S18" s="569"/>
      <c r="T18" s="569"/>
      <c r="U18" s="569"/>
      <c r="V18" s="570"/>
      <c r="W18" s="462"/>
      <c r="X18" s="463"/>
      <c r="Y18" s="463"/>
      <c r="Z18" s="463"/>
      <c r="AA18" s="463"/>
      <c r="AB18" s="454"/>
      <c r="AC18" s="571">
        <v>66.7</v>
      </c>
      <c r="AD18" s="572"/>
      <c r="AE18" s="572"/>
      <c r="AF18" s="572"/>
      <c r="AG18" s="573"/>
      <c r="AH18" s="571">
        <v>65.099999999999994</v>
      </c>
      <c r="AI18" s="572"/>
      <c r="AJ18" s="572"/>
      <c r="AK18" s="572"/>
      <c r="AL18" s="574"/>
      <c r="AM18" s="473"/>
      <c r="AN18" s="474"/>
      <c r="AO18" s="474"/>
      <c r="AP18" s="474"/>
      <c r="AQ18" s="474"/>
      <c r="AR18" s="474"/>
      <c r="AS18" s="474"/>
      <c r="AT18" s="475"/>
      <c r="AU18" s="476"/>
      <c r="AV18" s="477"/>
      <c r="AW18" s="477"/>
      <c r="AX18" s="477"/>
      <c r="AY18" s="478" t="s">
        <v>158</v>
      </c>
      <c r="AZ18" s="479"/>
      <c r="BA18" s="479"/>
      <c r="BB18" s="479"/>
      <c r="BC18" s="479"/>
      <c r="BD18" s="479"/>
      <c r="BE18" s="479"/>
      <c r="BF18" s="479"/>
      <c r="BG18" s="479"/>
      <c r="BH18" s="479"/>
      <c r="BI18" s="479"/>
      <c r="BJ18" s="479"/>
      <c r="BK18" s="479"/>
      <c r="BL18" s="479"/>
      <c r="BM18" s="480"/>
      <c r="BN18" s="444">
        <v>17572004</v>
      </c>
      <c r="BO18" s="445"/>
      <c r="BP18" s="445"/>
      <c r="BQ18" s="445"/>
      <c r="BR18" s="445"/>
      <c r="BS18" s="445"/>
      <c r="BT18" s="445"/>
      <c r="BU18" s="446"/>
      <c r="BV18" s="444">
        <v>17532385</v>
      </c>
      <c r="BW18" s="445"/>
      <c r="BX18" s="445"/>
      <c r="BY18" s="445"/>
      <c r="BZ18" s="445"/>
      <c r="CA18" s="445"/>
      <c r="CB18" s="445"/>
      <c r="CC18" s="446"/>
      <c r="CD18" s="193"/>
      <c r="CE18" s="558"/>
      <c r="CF18" s="558"/>
      <c r="CG18" s="558"/>
      <c r="CH18" s="558"/>
      <c r="CI18" s="558"/>
      <c r="CJ18" s="558"/>
      <c r="CK18" s="558"/>
      <c r="CL18" s="558"/>
      <c r="CM18" s="558"/>
      <c r="CN18" s="558"/>
      <c r="CO18" s="558"/>
      <c r="CP18" s="558"/>
      <c r="CQ18" s="558"/>
      <c r="CR18" s="558"/>
      <c r="CS18" s="559"/>
      <c r="CT18" s="441"/>
      <c r="CU18" s="442"/>
      <c r="CV18" s="442"/>
      <c r="CW18" s="442"/>
      <c r="CX18" s="442"/>
      <c r="CY18" s="442"/>
      <c r="CZ18" s="442"/>
      <c r="DA18" s="443"/>
      <c r="DB18" s="441"/>
      <c r="DC18" s="442"/>
      <c r="DD18" s="442"/>
      <c r="DE18" s="442"/>
      <c r="DF18" s="442"/>
      <c r="DG18" s="442"/>
      <c r="DH18" s="442"/>
      <c r="DI18" s="443"/>
    </row>
    <row r="19" spans="1:113" ht="18.75" customHeight="1" thickBot="1" x14ac:dyDescent="0.2">
      <c r="A19" s="180"/>
      <c r="B19" s="566" t="s">
        <v>159</v>
      </c>
      <c r="C19" s="487"/>
      <c r="D19" s="487"/>
      <c r="E19" s="567"/>
      <c r="F19" s="567"/>
      <c r="G19" s="567"/>
      <c r="H19" s="567"/>
      <c r="I19" s="567"/>
      <c r="J19" s="567"/>
      <c r="K19" s="567"/>
      <c r="L19" s="575">
        <v>127</v>
      </c>
      <c r="M19" s="575"/>
      <c r="N19" s="575"/>
      <c r="O19" s="575"/>
      <c r="P19" s="575"/>
      <c r="Q19" s="575"/>
      <c r="R19" s="576"/>
      <c r="S19" s="576"/>
      <c r="T19" s="576"/>
      <c r="U19" s="576"/>
      <c r="V19" s="577"/>
      <c r="W19" s="401"/>
      <c r="X19" s="402"/>
      <c r="Y19" s="402"/>
      <c r="Z19" s="402"/>
      <c r="AA19" s="402"/>
      <c r="AB19" s="402"/>
      <c r="AC19" s="553"/>
      <c r="AD19" s="553"/>
      <c r="AE19" s="553"/>
      <c r="AF19" s="553"/>
      <c r="AG19" s="553"/>
      <c r="AH19" s="553"/>
      <c r="AI19" s="553"/>
      <c r="AJ19" s="553"/>
      <c r="AK19" s="553"/>
      <c r="AL19" s="554"/>
      <c r="AM19" s="473"/>
      <c r="AN19" s="474"/>
      <c r="AO19" s="474"/>
      <c r="AP19" s="474"/>
      <c r="AQ19" s="474"/>
      <c r="AR19" s="474"/>
      <c r="AS19" s="474"/>
      <c r="AT19" s="475"/>
      <c r="AU19" s="476"/>
      <c r="AV19" s="477"/>
      <c r="AW19" s="477"/>
      <c r="AX19" s="477"/>
      <c r="AY19" s="478" t="s">
        <v>160</v>
      </c>
      <c r="AZ19" s="479"/>
      <c r="BA19" s="479"/>
      <c r="BB19" s="479"/>
      <c r="BC19" s="479"/>
      <c r="BD19" s="479"/>
      <c r="BE19" s="479"/>
      <c r="BF19" s="479"/>
      <c r="BG19" s="479"/>
      <c r="BH19" s="479"/>
      <c r="BI19" s="479"/>
      <c r="BJ19" s="479"/>
      <c r="BK19" s="479"/>
      <c r="BL19" s="479"/>
      <c r="BM19" s="480"/>
      <c r="BN19" s="444">
        <v>22167097</v>
      </c>
      <c r="BO19" s="445"/>
      <c r="BP19" s="445"/>
      <c r="BQ19" s="445"/>
      <c r="BR19" s="445"/>
      <c r="BS19" s="445"/>
      <c r="BT19" s="445"/>
      <c r="BU19" s="446"/>
      <c r="BV19" s="444">
        <v>22650359</v>
      </c>
      <c r="BW19" s="445"/>
      <c r="BX19" s="445"/>
      <c r="BY19" s="445"/>
      <c r="BZ19" s="445"/>
      <c r="CA19" s="445"/>
      <c r="CB19" s="445"/>
      <c r="CC19" s="446"/>
      <c r="CD19" s="193"/>
      <c r="CE19" s="558"/>
      <c r="CF19" s="558"/>
      <c r="CG19" s="558"/>
      <c r="CH19" s="558"/>
      <c r="CI19" s="558"/>
      <c r="CJ19" s="558"/>
      <c r="CK19" s="558"/>
      <c r="CL19" s="558"/>
      <c r="CM19" s="558"/>
      <c r="CN19" s="558"/>
      <c r="CO19" s="558"/>
      <c r="CP19" s="558"/>
      <c r="CQ19" s="558"/>
      <c r="CR19" s="558"/>
      <c r="CS19" s="559"/>
      <c r="CT19" s="441"/>
      <c r="CU19" s="442"/>
      <c r="CV19" s="442"/>
      <c r="CW19" s="442"/>
      <c r="CX19" s="442"/>
      <c r="CY19" s="442"/>
      <c r="CZ19" s="442"/>
      <c r="DA19" s="443"/>
      <c r="DB19" s="441"/>
      <c r="DC19" s="442"/>
      <c r="DD19" s="442"/>
      <c r="DE19" s="442"/>
      <c r="DF19" s="442"/>
      <c r="DG19" s="442"/>
      <c r="DH19" s="442"/>
      <c r="DI19" s="443"/>
    </row>
    <row r="20" spans="1:113" ht="18.75" customHeight="1" thickBot="1" x14ac:dyDescent="0.2">
      <c r="A20" s="180"/>
      <c r="B20" s="566" t="s">
        <v>161</v>
      </c>
      <c r="C20" s="487"/>
      <c r="D20" s="487"/>
      <c r="E20" s="567"/>
      <c r="F20" s="567"/>
      <c r="G20" s="567"/>
      <c r="H20" s="567"/>
      <c r="I20" s="567"/>
      <c r="J20" s="567"/>
      <c r="K20" s="567"/>
      <c r="L20" s="575">
        <v>20908</v>
      </c>
      <c r="M20" s="575"/>
      <c r="N20" s="575"/>
      <c r="O20" s="575"/>
      <c r="P20" s="575"/>
      <c r="Q20" s="575"/>
      <c r="R20" s="576"/>
      <c r="S20" s="576"/>
      <c r="T20" s="576"/>
      <c r="U20" s="576"/>
      <c r="V20" s="577"/>
      <c r="W20" s="462"/>
      <c r="X20" s="463"/>
      <c r="Y20" s="463"/>
      <c r="Z20" s="463"/>
      <c r="AA20" s="463"/>
      <c r="AB20" s="463"/>
      <c r="AC20" s="578"/>
      <c r="AD20" s="578"/>
      <c r="AE20" s="578"/>
      <c r="AF20" s="578"/>
      <c r="AG20" s="578"/>
      <c r="AH20" s="578"/>
      <c r="AI20" s="578"/>
      <c r="AJ20" s="578"/>
      <c r="AK20" s="578"/>
      <c r="AL20" s="579"/>
      <c r="AM20" s="580"/>
      <c r="AN20" s="499"/>
      <c r="AO20" s="499"/>
      <c r="AP20" s="499"/>
      <c r="AQ20" s="499"/>
      <c r="AR20" s="499"/>
      <c r="AS20" s="499"/>
      <c r="AT20" s="500"/>
      <c r="AU20" s="581"/>
      <c r="AV20" s="582"/>
      <c r="AW20" s="582"/>
      <c r="AX20" s="583"/>
      <c r="AY20" s="478"/>
      <c r="AZ20" s="479"/>
      <c r="BA20" s="479"/>
      <c r="BB20" s="479"/>
      <c r="BC20" s="479"/>
      <c r="BD20" s="479"/>
      <c r="BE20" s="479"/>
      <c r="BF20" s="479"/>
      <c r="BG20" s="479"/>
      <c r="BH20" s="479"/>
      <c r="BI20" s="479"/>
      <c r="BJ20" s="479"/>
      <c r="BK20" s="479"/>
      <c r="BL20" s="479"/>
      <c r="BM20" s="480"/>
      <c r="BN20" s="444"/>
      <c r="BO20" s="445"/>
      <c r="BP20" s="445"/>
      <c r="BQ20" s="445"/>
      <c r="BR20" s="445"/>
      <c r="BS20" s="445"/>
      <c r="BT20" s="445"/>
      <c r="BU20" s="446"/>
      <c r="BV20" s="444"/>
      <c r="BW20" s="445"/>
      <c r="BX20" s="445"/>
      <c r="BY20" s="445"/>
      <c r="BZ20" s="445"/>
      <c r="CA20" s="445"/>
      <c r="CB20" s="445"/>
      <c r="CC20" s="446"/>
      <c r="CD20" s="193"/>
      <c r="CE20" s="558"/>
      <c r="CF20" s="558"/>
      <c r="CG20" s="558"/>
      <c r="CH20" s="558"/>
      <c r="CI20" s="558"/>
      <c r="CJ20" s="558"/>
      <c r="CK20" s="558"/>
      <c r="CL20" s="558"/>
      <c r="CM20" s="558"/>
      <c r="CN20" s="558"/>
      <c r="CO20" s="558"/>
      <c r="CP20" s="558"/>
      <c r="CQ20" s="558"/>
      <c r="CR20" s="558"/>
      <c r="CS20" s="559"/>
      <c r="CT20" s="441"/>
      <c r="CU20" s="442"/>
      <c r="CV20" s="442"/>
      <c r="CW20" s="442"/>
      <c r="CX20" s="442"/>
      <c r="CY20" s="442"/>
      <c r="CZ20" s="442"/>
      <c r="DA20" s="443"/>
      <c r="DB20" s="441"/>
      <c r="DC20" s="442"/>
      <c r="DD20" s="442"/>
      <c r="DE20" s="442"/>
      <c r="DF20" s="442"/>
      <c r="DG20" s="442"/>
      <c r="DH20" s="442"/>
      <c r="DI20" s="443"/>
    </row>
    <row r="21" spans="1:113" ht="18.75" customHeight="1" thickBot="1" x14ac:dyDescent="0.2">
      <c r="A21" s="180"/>
      <c r="B21" s="584" t="s">
        <v>162</v>
      </c>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R21" s="585"/>
      <c r="AS21" s="585"/>
      <c r="AT21" s="585"/>
      <c r="AU21" s="585"/>
      <c r="AV21" s="585"/>
      <c r="AW21" s="585"/>
      <c r="AX21" s="586"/>
      <c r="AY21" s="560"/>
      <c r="AZ21" s="561"/>
      <c r="BA21" s="561"/>
      <c r="BB21" s="561"/>
      <c r="BC21" s="561"/>
      <c r="BD21" s="561"/>
      <c r="BE21" s="561"/>
      <c r="BF21" s="561"/>
      <c r="BG21" s="561"/>
      <c r="BH21" s="561"/>
      <c r="BI21" s="561"/>
      <c r="BJ21" s="561"/>
      <c r="BK21" s="561"/>
      <c r="BL21" s="561"/>
      <c r="BM21" s="562"/>
      <c r="BN21" s="563"/>
      <c r="BO21" s="564"/>
      <c r="BP21" s="564"/>
      <c r="BQ21" s="564"/>
      <c r="BR21" s="564"/>
      <c r="BS21" s="564"/>
      <c r="BT21" s="564"/>
      <c r="BU21" s="565"/>
      <c r="BV21" s="563"/>
      <c r="BW21" s="564"/>
      <c r="BX21" s="564"/>
      <c r="BY21" s="564"/>
      <c r="BZ21" s="564"/>
      <c r="CA21" s="564"/>
      <c r="CB21" s="564"/>
      <c r="CC21" s="565"/>
      <c r="CD21" s="193"/>
      <c r="CE21" s="558"/>
      <c r="CF21" s="558"/>
      <c r="CG21" s="558"/>
      <c r="CH21" s="558"/>
      <c r="CI21" s="558"/>
      <c r="CJ21" s="558"/>
      <c r="CK21" s="558"/>
      <c r="CL21" s="558"/>
      <c r="CM21" s="558"/>
      <c r="CN21" s="558"/>
      <c r="CO21" s="558"/>
      <c r="CP21" s="558"/>
      <c r="CQ21" s="558"/>
      <c r="CR21" s="558"/>
      <c r="CS21" s="559"/>
      <c r="CT21" s="441"/>
      <c r="CU21" s="442"/>
      <c r="CV21" s="442"/>
      <c r="CW21" s="442"/>
      <c r="CX21" s="442"/>
      <c r="CY21" s="442"/>
      <c r="CZ21" s="442"/>
      <c r="DA21" s="443"/>
      <c r="DB21" s="441"/>
      <c r="DC21" s="442"/>
      <c r="DD21" s="442"/>
      <c r="DE21" s="442"/>
      <c r="DF21" s="442"/>
      <c r="DG21" s="442"/>
      <c r="DH21" s="442"/>
      <c r="DI21" s="443"/>
    </row>
    <row r="22" spans="1:113" ht="18.75" customHeight="1" x14ac:dyDescent="0.15">
      <c r="A22" s="180"/>
      <c r="B22" s="614" t="s">
        <v>163</v>
      </c>
      <c r="C22" s="588"/>
      <c r="D22" s="589"/>
      <c r="E22" s="456" t="s">
        <v>1</v>
      </c>
      <c r="F22" s="461"/>
      <c r="G22" s="461"/>
      <c r="H22" s="461"/>
      <c r="I22" s="461"/>
      <c r="J22" s="461"/>
      <c r="K22" s="451"/>
      <c r="L22" s="456" t="s">
        <v>164</v>
      </c>
      <c r="M22" s="461"/>
      <c r="N22" s="461"/>
      <c r="O22" s="461"/>
      <c r="P22" s="451"/>
      <c r="Q22" s="619" t="s">
        <v>165</v>
      </c>
      <c r="R22" s="620"/>
      <c r="S22" s="620"/>
      <c r="T22" s="620"/>
      <c r="U22" s="620"/>
      <c r="V22" s="621"/>
      <c r="W22" s="587" t="s">
        <v>166</v>
      </c>
      <c r="X22" s="588"/>
      <c r="Y22" s="589"/>
      <c r="Z22" s="456" t="s">
        <v>1</v>
      </c>
      <c r="AA22" s="461"/>
      <c r="AB22" s="461"/>
      <c r="AC22" s="461"/>
      <c r="AD22" s="461"/>
      <c r="AE22" s="461"/>
      <c r="AF22" s="461"/>
      <c r="AG22" s="451"/>
      <c r="AH22" s="625" t="s">
        <v>167</v>
      </c>
      <c r="AI22" s="461"/>
      <c r="AJ22" s="461"/>
      <c r="AK22" s="461"/>
      <c r="AL22" s="451"/>
      <c r="AM22" s="625" t="s">
        <v>168</v>
      </c>
      <c r="AN22" s="626"/>
      <c r="AO22" s="626"/>
      <c r="AP22" s="626"/>
      <c r="AQ22" s="626"/>
      <c r="AR22" s="627"/>
      <c r="AS22" s="619" t="s">
        <v>165</v>
      </c>
      <c r="AT22" s="620"/>
      <c r="AU22" s="620"/>
      <c r="AV22" s="620"/>
      <c r="AW22" s="620"/>
      <c r="AX22" s="631"/>
      <c r="AY22" s="404" t="s">
        <v>169</v>
      </c>
      <c r="AZ22" s="405"/>
      <c r="BA22" s="405"/>
      <c r="BB22" s="405"/>
      <c r="BC22" s="405"/>
      <c r="BD22" s="405"/>
      <c r="BE22" s="405"/>
      <c r="BF22" s="405"/>
      <c r="BG22" s="405"/>
      <c r="BH22" s="405"/>
      <c r="BI22" s="405"/>
      <c r="BJ22" s="405"/>
      <c r="BK22" s="405"/>
      <c r="BL22" s="405"/>
      <c r="BM22" s="406"/>
      <c r="BN22" s="407">
        <v>47637605</v>
      </c>
      <c r="BO22" s="408"/>
      <c r="BP22" s="408"/>
      <c r="BQ22" s="408"/>
      <c r="BR22" s="408"/>
      <c r="BS22" s="408"/>
      <c r="BT22" s="408"/>
      <c r="BU22" s="409"/>
      <c r="BV22" s="407">
        <v>50729891</v>
      </c>
      <c r="BW22" s="408"/>
      <c r="BX22" s="408"/>
      <c r="BY22" s="408"/>
      <c r="BZ22" s="408"/>
      <c r="CA22" s="408"/>
      <c r="CB22" s="408"/>
      <c r="CC22" s="409"/>
      <c r="CD22" s="193"/>
      <c r="CE22" s="558"/>
      <c r="CF22" s="558"/>
      <c r="CG22" s="558"/>
      <c r="CH22" s="558"/>
      <c r="CI22" s="558"/>
      <c r="CJ22" s="558"/>
      <c r="CK22" s="558"/>
      <c r="CL22" s="558"/>
      <c r="CM22" s="558"/>
      <c r="CN22" s="558"/>
      <c r="CO22" s="558"/>
      <c r="CP22" s="558"/>
      <c r="CQ22" s="558"/>
      <c r="CR22" s="558"/>
      <c r="CS22" s="559"/>
      <c r="CT22" s="441"/>
      <c r="CU22" s="442"/>
      <c r="CV22" s="442"/>
      <c r="CW22" s="442"/>
      <c r="CX22" s="442"/>
      <c r="CY22" s="442"/>
      <c r="CZ22" s="442"/>
      <c r="DA22" s="443"/>
      <c r="DB22" s="441"/>
      <c r="DC22" s="442"/>
      <c r="DD22" s="442"/>
      <c r="DE22" s="442"/>
      <c r="DF22" s="442"/>
      <c r="DG22" s="442"/>
      <c r="DH22" s="442"/>
      <c r="DI22" s="443"/>
    </row>
    <row r="23" spans="1:113" ht="18.75" customHeight="1" x14ac:dyDescent="0.15">
      <c r="A23" s="180"/>
      <c r="B23" s="615"/>
      <c r="C23" s="591"/>
      <c r="D23" s="592"/>
      <c r="E23" s="430"/>
      <c r="F23" s="435"/>
      <c r="G23" s="435"/>
      <c r="H23" s="435"/>
      <c r="I23" s="435"/>
      <c r="J23" s="435"/>
      <c r="K23" s="424"/>
      <c r="L23" s="430"/>
      <c r="M23" s="435"/>
      <c r="N23" s="435"/>
      <c r="O23" s="435"/>
      <c r="P23" s="424"/>
      <c r="Q23" s="622"/>
      <c r="R23" s="623"/>
      <c r="S23" s="623"/>
      <c r="T23" s="623"/>
      <c r="U23" s="623"/>
      <c r="V23" s="624"/>
      <c r="W23" s="590"/>
      <c r="X23" s="591"/>
      <c r="Y23" s="592"/>
      <c r="Z23" s="430"/>
      <c r="AA23" s="435"/>
      <c r="AB23" s="435"/>
      <c r="AC23" s="435"/>
      <c r="AD23" s="435"/>
      <c r="AE23" s="435"/>
      <c r="AF23" s="435"/>
      <c r="AG23" s="424"/>
      <c r="AH23" s="430"/>
      <c r="AI23" s="435"/>
      <c r="AJ23" s="435"/>
      <c r="AK23" s="435"/>
      <c r="AL23" s="424"/>
      <c r="AM23" s="628"/>
      <c r="AN23" s="629"/>
      <c r="AO23" s="629"/>
      <c r="AP23" s="629"/>
      <c r="AQ23" s="629"/>
      <c r="AR23" s="630"/>
      <c r="AS23" s="622"/>
      <c r="AT23" s="623"/>
      <c r="AU23" s="623"/>
      <c r="AV23" s="623"/>
      <c r="AW23" s="623"/>
      <c r="AX23" s="632"/>
      <c r="AY23" s="478" t="s">
        <v>170</v>
      </c>
      <c r="AZ23" s="479"/>
      <c r="BA23" s="479"/>
      <c r="BB23" s="479"/>
      <c r="BC23" s="479"/>
      <c r="BD23" s="479"/>
      <c r="BE23" s="479"/>
      <c r="BF23" s="479"/>
      <c r="BG23" s="479"/>
      <c r="BH23" s="479"/>
      <c r="BI23" s="479"/>
      <c r="BJ23" s="479"/>
      <c r="BK23" s="479"/>
      <c r="BL23" s="479"/>
      <c r="BM23" s="480"/>
      <c r="BN23" s="444">
        <v>32665098</v>
      </c>
      <c r="BO23" s="445"/>
      <c r="BP23" s="445"/>
      <c r="BQ23" s="445"/>
      <c r="BR23" s="445"/>
      <c r="BS23" s="445"/>
      <c r="BT23" s="445"/>
      <c r="BU23" s="446"/>
      <c r="BV23" s="444">
        <v>34581220</v>
      </c>
      <c r="BW23" s="445"/>
      <c r="BX23" s="445"/>
      <c r="BY23" s="445"/>
      <c r="BZ23" s="445"/>
      <c r="CA23" s="445"/>
      <c r="CB23" s="445"/>
      <c r="CC23" s="446"/>
      <c r="CD23" s="193"/>
      <c r="CE23" s="558"/>
      <c r="CF23" s="558"/>
      <c r="CG23" s="558"/>
      <c r="CH23" s="558"/>
      <c r="CI23" s="558"/>
      <c r="CJ23" s="558"/>
      <c r="CK23" s="558"/>
      <c r="CL23" s="558"/>
      <c r="CM23" s="558"/>
      <c r="CN23" s="558"/>
      <c r="CO23" s="558"/>
      <c r="CP23" s="558"/>
      <c r="CQ23" s="558"/>
      <c r="CR23" s="558"/>
      <c r="CS23" s="559"/>
      <c r="CT23" s="441"/>
      <c r="CU23" s="442"/>
      <c r="CV23" s="442"/>
      <c r="CW23" s="442"/>
      <c r="CX23" s="442"/>
      <c r="CY23" s="442"/>
      <c r="CZ23" s="442"/>
      <c r="DA23" s="443"/>
      <c r="DB23" s="441"/>
      <c r="DC23" s="442"/>
      <c r="DD23" s="442"/>
      <c r="DE23" s="442"/>
      <c r="DF23" s="442"/>
      <c r="DG23" s="442"/>
      <c r="DH23" s="442"/>
      <c r="DI23" s="443"/>
    </row>
    <row r="24" spans="1:113" ht="18.75" customHeight="1" thickBot="1" x14ac:dyDescent="0.2">
      <c r="A24" s="180"/>
      <c r="B24" s="615"/>
      <c r="C24" s="591"/>
      <c r="D24" s="592"/>
      <c r="E24" s="494" t="s">
        <v>171</v>
      </c>
      <c r="F24" s="474"/>
      <c r="G24" s="474"/>
      <c r="H24" s="474"/>
      <c r="I24" s="474"/>
      <c r="J24" s="474"/>
      <c r="K24" s="475"/>
      <c r="L24" s="495">
        <v>1</v>
      </c>
      <c r="M24" s="496"/>
      <c r="N24" s="496"/>
      <c r="O24" s="496"/>
      <c r="P24" s="538"/>
      <c r="Q24" s="495">
        <v>7506</v>
      </c>
      <c r="R24" s="496"/>
      <c r="S24" s="496"/>
      <c r="T24" s="496"/>
      <c r="U24" s="496"/>
      <c r="V24" s="538"/>
      <c r="W24" s="590"/>
      <c r="X24" s="591"/>
      <c r="Y24" s="592"/>
      <c r="Z24" s="494" t="s">
        <v>172</v>
      </c>
      <c r="AA24" s="474"/>
      <c r="AB24" s="474"/>
      <c r="AC24" s="474"/>
      <c r="AD24" s="474"/>
      <c r="AE24" s="474"/>
      <c r="AF24" s="474"/>
      <c r="AG24" s="475"/>
      <c r="AH24" s="495">
        <v>383</v>
      </c>
      <c r="AI24" s="496"/>
      <c r="AJ24" s="496"/>
      <c r="AK24" s="496"/>
      <c r="AL24" s="538"/>
      <c r="AM24" s="495">
        <v>1152447</v>
      </c>
      <c r="AN24" s="496"/>
      <c r="AO24" s="496"/>
      <c r="AP24" s="496"/>
      <c r="AQ24" s="496"/>
      <c r="AR24" s="538"/>
      <c r="AS24" s="495">
        <v>3009</v>
      </c>
      <c r="AT24" s="496"/>
      <c r="AU24" s="496"/>
      <c r="AV24" s="496"/>
      <c r="AW24" s="496"/>
      <c r="AX24" s="497"/>
      <c r="AY24" s="560" t="s">
        <v>173</v>
      </c>
      <c r="AZ24" s="561"/>
      <c r="BA24" s="561"/>
      <c r="BB24" s="561"/>
      <c r="BC24" s="561"/>
      <c r="BD24" s="561"/>
      <c r="BE24" s="561"/>
      <c r="BF24" s="561"/>
      <c r="BG24" s="561"/>
      <c r="BH24" s="561"/>
      <c r="BI24" s="561"/>
      <c r="BJ24" s="561"/>
      <c r="BK24" s="561"/>
      <c r="BL24" s="561"/>
      <c r="BM24" s="562"/>
      <c r="BN24" s="444">
        <v>38631724</v>
      </c>
      <c r="BO24" s="445"/>
      <c r="BP24" s="445"/>
      <c r="BQ24" s="445"/>
      <c r="BR24" s="445"/>
      <c r="BS24" s="445"/>
      <c r="BT24" s="445"/>
      <c r="BU24" s="446"/>
      <c r="BV24" s="444">
        <v>41001684</v>
      </c>
      <c r="BW24" s="445"/>
      <c r="BX24" s="445"/>
      <c r="BY24" s="445"/>
      <c r="BZ24" s="445"/>
      <c r="CA24" s="445"/>
      <c r="CB24" s="445"/>
      <c r="CC24" s="446"/>
      <c r="CD24" s="193"/>
      <c r="CE24" s="558"/>
      <c r="CF24" s="558"/>
      <c r="CG24" s="558"/>
      <c r="CH24" s="558"/>
      <c r="CI24" s="558"/>
      <c r="CJ24" s="558"/>
      <c r="CK24" s="558"/>
      <c r="CL24" s="558"/>
      <c r="CM24" s="558"/>
      <c r="CN24" s="558"/>
      <c r="CO24" s="558"/>
      <c r="CP24" s="558"/>
      <c r="CQ24" s="558"/>
      <c r="CR24" s="558"/>
      <c r="CS24" s="559"/>
      <c r="CT24" s="441"/>
      <c r="CU24" s="442"/>
      <c r="CV24" s="442"/>
      <c r="CW24" s="442"/>
      <c r="CX24" s="442"/>
      <c r="CY24" s="442"/>
      <c r="CZ24" s="442"/>
      <c r="DA24" s="443"/>
      <c r="DB24" s="441"/>
      <c r="DC24" s="442"/>
      <c r="DD24" s="442"/>
      <c r="DE24" s="442"/>
      <c r="DF24" s="442"/>
      <c r="DG24" s="442"/>
      <c r="DH24" s="442"/>
      <c r="DI24" s="443"/>
    </row>
    <row r="25" spans="1:113" ht="18.75" customHeight="1" x14ac:dyDescent="0.15">
      <c r="A25" s="180"/>
      <c r="B25" s="615"/>
      <c r="C25" s="591"/>
      <c r="D25" s="592"/>
      <c r="E25" s="494" t="s">
        <v>174</v>
      </c>
      <c r="F25" s="474"/>
      <c r="G25" s="474"/>
      <c r="H25" s="474"/>
      <c r="I25" s="474"/>
      <c r="J25" s="474"/>
      <c r="K25" s="475"/>
      <c r="L25" s="495">
        <v>1</v>
      </c>
      <c r="M25" s="496"/>
      <c r="N25" s="496"/>
      <c r="O25" s="496"/>
      <c r="P25" s="538"/>
      <c r="Q25" s="495">
        <v>6129</v>
      </c>
      <c r="R25" s="496"/>
      <c r="S25" s="496"/>
      <c r="T25" s="496"/>
      <c r="U25" s="496"/>
      <c r="V25" s="538"/>
      <c r="W25" s="590"/>
      <c r="X25" s="591"/>
      <c r="Y25" s="592"/>
      <c r="Z25" s="494" t="s">
        <v>175</v>
      </c>
      <c r="AA25" s="474"/>
      <c r="AB25" s="474"/>
      <c r="AC25" s="474"/>
      <c r="AD25" s="474"/>
      <c r="AE25" s="474"/>
      <c r="AF25" s="474"/>
      <c r="AG25" s="475"/>
      <c r="AH25" s="495" t="s">
        <v>176</v>
      </c>
      <c r="AI25" s="496"/>
      <c r="AJ25" s="496"/>
      <c r="AK25" s="496"/>
      <c r="AL25" s="538"/>
      <c r="AM25" s="495" t="s">
        <v>176</v>
      </c>
      <c r="AN25" s="496"/>
      <c r="AO25" s="496"/>
      <c r="AP25" s="496"/>
      <c r="AQ25" s="496"/>
      <c r="AR25" s="538"/>
      <c r="AS25" s="495" t="s">
        <v>129</v>
      </c>
      <c r="AT25" s="496"/>
      <c r="AU25" s="496"/>
      <c r="AV25" s="496"/>
      <c r="AW25" s="496"/>
      <c r="AX25" s="497"/>
      <c r="AY25" s="404" t="s">
        <v>177</v>
      </c>
      <c r="AZ25" s="405"/>
      <c r="BA25" s="405"/>
      <c r="BB25" s="405"/>
      <c r="BC25" s="405"/>
      <c r="BD25" s="405"/>
      <c r="BE25" s="405"/>
      <c r="BF25" s="405"/>
      <c r="BG25" s="405"/>
      <c r="BH25" s="405"/>
      <c r="BI25" s="405"/>
      <c r="BJ25" s="405"/>
      <c r="BK25" s="405"/>
      <c r="BL25" s="405"/>
      <c r="BM25" s="406"/>
      <c r="BN25" s="407">
        <v>1842621</v>
      </c>
      <c r="BO25" s="408"/>
      <c r="BP25" s="408"/>
      <c r="BQ25" s="408"/>
      <c r="BR25" s="408"/>
      <c r="BS25" s="408"/>
      <c r="BT25" s="408"/>
      <c r="BU25" s="409"/>
      <c r="BV25" s="407">
        <v>2169739</v>
      </c>
      <c r="BW25" s="408"/>
      <c r="BX25" s="408"/>
      <c r="BY25" s="408"/>
      <c r="BZ25" s="408"/>
      <c r="CA25" s="408"/>
      <c r="CB25" s="408"/>
      <c r="CC25" s="409"/>
      <c r="CD25" s="193"/>
      <c r="CE25" s="558"/>
      <c r="CF25" s="558"/>
      <c r="CG25" s="558"/>
      <c r="CH25" s="558"/>
      <c r="CI25" s="558"/>
      <c r="CJ25" s="558"/>
      <c r="CK25" s="558"/>
      <c r="CL25" s="558"/>
      <c r="CM25" s="558"/>
      <c r="CN25" s="558"/>
      <c r="CO25" s="558"/>
      <c r="CP25" s="558"/>
      <c r="CQ25" s="558"/>
      <c r="CR25" s="558"/>
      <c r="CS25" s="559"/>
      <c r="CT25" s="441"/>
      <c r="CU25" s="442"/>
      <c r="CV25" s="442"/>
      <c r="CW25" s="442"/>
      <c r="CX25" s="442"/>
      <c r="CY25" s="442"/>
      <c r="CZ25" s="442"/>
      <c r="DA25" s="443"/>
      <c r="DB25" s="441"/>
      <c r="DC25" s="442"/>
      <c r="DD25" s="442"/>
      <c r="DE25" s="442"/>
      <c r="DF25" s="442"/>
      <c r="DG25" s="442"/>
      <c r="DH25" s="442"/>
      <c r="DI25" s="443"/>
    </row>
    <row r="26" spans="1:113" ht="18.75" customHeight="1" x14ac:dyDescent="0.15">
      <c r="A26" s="180"/>
      <c r="B26" s="615"/>
      <c r="C26" s="591"/>
      <c r="D26" s="592"/>
      <c r="E26" s="494" t="s">
        <v>178</v>
      </c>
      <c r="F26" s="474"/>
      <c r="G26" s="474"/>
      <c r="H26" s="474"/>
      <c r="I26" s="474"/>
      <c r="J26" s="474"/>
      <c r="K26" s="475"/>
      <c r="L26" s="495">
        <v>1</v>
      </c>
      <c r="M26" s="496"/>
      <c r="N26" s="496"/>
      <c r="O26" s="496"/>
      <c r="P26" s="538"/>
      <c r="Q26" s="495">
        <v>5472</v>
      </c>
      <c r="R26" s="496"/>
      <c r="S26" s="496"/>
      <c r="T26" s="496"/>
      <c r="U26" s="496"/>
      <c r="V26" s="538"/>
      <c r="W26" s="590"/>
      <c r="X26" s="591"/>
      <c r="Y26" s="592"/>
      <c r="Z26" s="494" t="s">
        <v>179</v>
      </c>
      <c r="AA26" s="596"/>
      <c r="AB26" s="596"/>
      <c r="AC26" s="596"/>
      <c r="AD26" s="596"/>
      <c r="AE26" s="596"/>
      <c r="AF26" s="596"/>
      <c r="AG26" s="597"/>
      <c r="AH26" s="495">
        <v>13</v>
      </c>
      <c r="AI26" s="496"/>
      <c r="AJ26" s="496"/>
      <c r="AK26" s="496"/>
      <c r="AL26" s="538"/>
      <c r="AM26" s="495">
        <v>40248</v>
      </c>
      <c r="AN26" s="496"/>
      <c r="AO26" s="496"/>
      <c r="AP26" s="496"/>
      <c r="AQ26" s="496"/>
      <c r="AR26" s="538"/>
      <c r="AS26" s="495">
        <v>3096</v>
      </c>
      <c r="AT26" s="496"/>
      <c r="AU26" s="496"/>
      <c r="AV26" s="496"/>
      <c r="AW26" s="496"/>
      <c r="AX26" s="497"/>
      <c r="AY26" s="447" t="s">
        <v>180</v>
      </c>
      <c r="AZ26" s="448"/>
      <c r="BA26" s="448"/>
      <c r="BB26" s="448"/>
      <c r="BC26" s="448"/>
      <c r="BD26" s="448"/>
      <c r="BE26" s="448"/>
      <c r="BF26" s="448"/>
      <c r="BG26" s="448"/>
      <c r="BH26" s="448"/>
      <c r="BI26" s="448"/>
      <c r="BJ26" s="448"/>
      <c r="BK26" s="448"/>
      <c r="BL26" s="448"/>
      <c r="BM26" s="449"/>
      <c r="BN26" s="444" t="s">
        <v>176</v>
      </c>
      <c r="BO26" s="445"/>
      <c r="BP26" s="445"/>
      <c r="BQ26" s="445"/>
      <c r="BR26" s="445"/>
      <c r="BS26" s="445"/>
      <c r="BT26" s="445"/>
      <c r="BU26" s="446"/>
      <c r="BV26" s="444" t="s">
        <v>176</v>
      </c>
      <c r="BW26" s="445"/>
      <c r="BX26" s="445"/>
      <c r="BY26" s="445"/>
      <c r="BZ26" s="445"/>
      <c r="CA26" s="445"/>
      <c r="CB26" s="445"/>
      <c r="CC26" s="446"/>
      <c r="CD26" s="193"/>
      <c r="CE26" s="558"/>
      <c r="CF26" s="558"/>
      <c r="CG26" s="558"/>
      <c r="CH26" s="558"/>
      <c r="CI26" s="558"/>
      <c r="CJ26" s="558"/>
      <c r="CK26" s="558"/>
      <c r="CL26" s="558"/>
      <c r="CM26" s="558"/>
      <c r="CN26" s="558"/>
      <c r="CO26" s="558"/>
      <c r="CP26" s="558"/>
      <c r="CQ26" s="558"/>
      <c r="CR26" s="558"/>
      <c r="CS26" s="559"/>
      <c r="CT26" s="441"/>
      <c r="CU26" s="442"/>
      <c r="CV26" s="442"/>
      <c r="CW26" s="442"/>
      <c r="CX26" s="442"/>
      <c r="CY26" s="442"/>
      <c r="CZ26" s="442"/>
      <c r="DA26" s="443"/>
      <c r="DB26" s="441"/>
      <c r="DC26" s="442"/>
      <c r="DD26" s="442"/>
      <c r="DE26" s="442"/>
      <c r="DF26" s="442"/>
      <c r="DG26" s="442"/>
      <c r="DH26" s="442"/>
      <c r="DI26" s="443"/>
    </row>
    <row r="27" spans="1:113" ht="18.75" customHeight="1" thickBot="1" x14ac:dyDescent="0.2">
      <c r="A27" s="180"/>
      <c r="B27" s="615"/>
      <c r="C27" s="591"/>
      <c r="D27" s="592"/>
      <c r="E27" s="494" t="s">
        <v>181</v>
      </c>
      <c r="F27" s="474"/>
      <c r="G27" s="474"/>
      <c r="H27" s="474"/>
      <c r="I27" s="474"/>
      <c r="J27" s="474"/>
      <c r="K27" s="475"/>
      <c r="L27" s="495">
        <v>1</v>
      </c>
      <c r="M27" s="496"/>
      <c r="N27" s="496"/>
      <c r="O27" s="496"/>
      <c r="P27" s="538"/>
      <c r="Q27" s="495">
        <v>4250</v>
      </c>
      <c r="R27" s="496"/>
      <c r="S27" s="496"/>
      <c r="T27" s="496"/>
      <c r="U27" s="496"/>
      <c r="V27" s="538"/>
      <c r="W27" s="590"/>
      <c r="X27" s="591"/>
      <c r="Y27" s="592"/>
      <c r="Z27" s="494" t="s">
        <v>182</v>
      </c>
      <c r="AA27" s="474"/>
      <c r="AB27" s="474"/>
      <c r="AC27" s="474"/>
      <c r="AD27" s="474"/>
      <c r="AE27" s="474"/>
      <c r="AF27" s="474"/>
      <c r="AG27" s="475"/>
      <c r="AH27" s="495">
        <v>6</v>
      </c>
      <c r="AI27" s="496"/>
      <c r="AJ27" s="496"/>
      <c r="AK27" s="496"/>
      <c r="AL27" s="538"/>
      <c r="AM27" s="495">
        <v>24768</v>
      </c>
      <c r="AN27" s="496"/>
      <c r="AO27" s="496"/>
      <c r="AP27" s="496"/>
      <c r="AQ27" s="496"/>
      <c r="AR27" s="538"/>
      <c r="AS27" s="495">
        <v>4128</v>
      </c>
      <c r="AT27" s="496"/>
      <c r="AU27" s="496"/>
      <c r="AV27" s="496"/>
      <c r="AW27" s="496"/>
      <c r="AX27" s="497"/>
      <c r="AY27" s="539" t="s">
        <v>183</v>
      </c>
      <c r="AZ27" s="540"/>
      <c r="BA27" s="540"/>
      <c r="BB27" s="540"/>
      <c r="BC27" s="540"/>
      <c r="BD27" s="540"/>
      <c r="BE27" s="540"/>
      <c r="BF27" s="540"/>
      <c r="BG27" s="540"/>
      <c r="BH27" s="540"/>
      <c r="BI27" s="540"/>
      <c r="BJ27" s="540"/>
      <c r="BK27" s="540"/>
      <c r="BL27" s="540"/>
      <c r="BM27" s="541"/>
      <c r="BN27" s="563" t="s">
        <v>176</v>
      </c>
      <c r="BO27" s="564"/>
      <c r="BP27" s="564"/>
      <c r="BQ27" s="564"/>
      <c r="BR27" s="564"/>
      <c r="BS27" s="564"/>
      <c r="BT27" s="564"/>
      <c r="BU27" s="565"/>
      <c r="BV27" s="563" t="s">
        <v>176</v>
      </c>
      <c r="BW27" s="564"/>
      <c r="BX27" s="564"/>
      <c r="BY27" s="564"/>
      <c r="BZ27" s="564"/>
      <c r="CA27" s="564"/>
      <c r="CB27" s="564"/>
      <c r="CC27" s="565"/>
      <c r="CD27" s="195"/>
      <c r="CE27" s="558"/>
      <c r="CF27" s="558"/>
      <c r="CG27" s="558"/>
      <c r="CH27" s="558"/>
      <c r="CI27" s="558"/>
      <c r="CJ27" s="558"/>
      <c r="CK27" s="558"/>
      <c r="CL27" s="558"/>
      <c r="CM27" s="558"/>
      <c r="CN27" s="558"/>
      <c r="CO27" s="558"/>
      <c r="CP27" s="558"/>
      <c r="CQ27" s="558"/>
      <c r="CR27" s="558"/>
      <c r="CS27" s="559"/>
      <c r="CT27" s="441"/>
      <c r="CU27" s="442"/>
      <c r="CV27" s="442"/>
      <c r="CW27" s="442"/>
      <c r="CX27" s="442"/>
      <c r="CY27" s="442"/>
      <c r="CZ27" s="442"/>
      <c r="DA27" s="443"/>
      <c r="DB27" s="441"/>
      <c r="DC27" s="442"/>
      <c r="DD27" s="442"/>
      <c r="DE27" s="442"/>
      <c r="DF27" s="442"/>
      <c r="DG27" s="442"/>
      <c r="DH27" s="442"/>
      <c r="DI27" s="443"/>
    </row>
    <row r="28" spans="1:113" ht="18.75" customHeight="1" x14ac:dyDescent="0.15">
      <c r="A28" s="180"/>
      <c r="B28" s="615"/>
      <c r="C28" s="591"/>
      <c r="D28" s="592"/>
      <c r="E28" s="494" t="s">
        <v>184</v>
      </c>
      <c r="F28" s="474"/>
      <c r="G28" s="474"/>
      <c r="H28" s="474"/>
      <c r="I28" s="474"/>
      <c r="J28" s="474"/>
      <c r="K28" s="475"/>
      <c r="L28" s="495">
        <v>1</v>
      </c>
      <c r="M28" s="496"/>
      <c r="N28" s="496"/>
      <c r="O28" s="496"/>
      <c r="P28" s="538"/>
      <c r="Q28" s="495">
        <v>3810</v>
      </c>
      <c r="R28" s="496"/>
      <c r="S28" s="496"/>
      <c r="T28" s="496"/>
      <c r="U28" s="496"/>
      <c r="V28" s="538"/>
      <c r="W28" s="590"/>
      <c r="X28" s="591"/>
      <c r="Y28" s="592"/>
      <c r="Z28" s="494" t="s">
        <v>185</v>
      </c>
      <c r="AA28" s="474"/>
      <c r="AB28" s="474"/>
      <c r="AC28" s="474"/>
      <c r="AD28" s="474"/>
      <c r="AE28" s="474"/>
      <c r="AF28" s="474"/>
      <c r="AG28" s="475"/>
      <c r="AH28" s="495" t="s">
        <v>176</v>
      </c>
      <c r="AI28" s="496"/>
      <c r="AJ28" s="496"/>
      <c r="AK28" s="496"/>
      <c r="AL28" s="538"/>
      <c r="AM28" s="495" t="s">
        <v>176</v>
      </c>
      <c r="AN28" s="496"/>
      <c r="AO28" s="496"/>
      <c r="AP28" s="496"/>
      <c r="AQ28" s="496"/>
      <c r="AR28" s="538"/>
      <c r="AS28" s="495" t="s">
        <v>138</v>
      </c>
      <c r="AT28" s="496"/>
      <c r="AU28" s="496"/>
      <c r="AV28" s="496"/>
      <c r="AW28" s="496"/>
      <c r="AX28" s="497"/>
      <c r="AY28" s="598" t="s">
        <v>186</v>
      </c>
      <c r="AZ28" s="599"/>
      <c r="BA28" s="599"/>
      <c r="BB28" s="600"/>
      <c r="BC28" s="404" t="s">
        <v>49</v>
      </c>
      <c r="BD28" s="405"/>
      <c r="BE28" s="405"/>
      <c r="BF28" s="405"/>
      <c r="BG28" s="405"/>
      <c r="BH28" s="405"/>
      <c r="BI28" s="405"/>
      <c r="BJ28" s="405"/>
      <c r="BK28" s="405"/>
      <c r="BL28" s="405"/>
      <c r="BM28" s="406"/>
      <c r="BN28" s="407">
        <v>741449</v>
      </c>
      <c r="BO28" s="408"/>
      <c r="BP28" s="408"/>
      <c r="BQ28" s="408"/>
      <c r="BR28" s="408"/>
      <c r="BS28" s="408"/>
      <c r="BT28" s="408"/>
      <c r="BU28" s="409"/>
      <c r="BV28" s="407">
        <v>1162755</v>
      </c>
      <c r="BW28" s="408"/>
      <c r="BX28" s="408"/>
      <c r="BY28" s="408"/>
      <c r="BZ28" s="408"/>
      <c r="CA28" s="408"/>
      <c r="CB28" s="408"/>
      <c r="CC28" s="409"/>
      <c r="CD28" s="193"/>
      <c r="CE28" s="558"/>
      <c r="CF28" s="558"/>
      <c r="CG28" s="558"/>
      <c r="CH28" s="558"/>
      <c r="CI28" s="558"/>
      <c r="CJ28" s="558"/>
      <c r="CK28" s="558"/>
      <c r="CL28" s="558"/>
      <c r="CM28" s="558"/>
      <c r="CN28" s="558"/>
      <c r="CO28" s="558"/>
      <c r="CP28" s="558"/>
      <c r="CQ28" s="558"/>
      <c r="CR28" s="558"/>
      <c r="CS28" s="559"/>
      <c r="CT28" s="441"/>
      <c r="CU28" s="442"/>
      <c r="CV28" s="442"/>
      <c r="CW28" s="442"/>
      <c r="CX28" s="442"/>
      <c r="CY28" s="442"/>
      <c r="CZ28" s="442"/>
      <c r="DA28" s="443"/>
      <c r="DB28" s="441"/>
      <c r="DC28" s="442"/>
      <c r="DD28" s="442"/>
      <c r="DE28" s="442"/>
      <c r="DF28" s="442"/>
      <c r="DG28" s="442"/>
      <c r="DH28" s="442"/>
      <c r="DI28" s="443"/>
    </row>
    <row r="29" spans="1:113" ht="18.75" customHeight="1" x14ac:dyDescent="0.15">
      <c r="A29" s="180"/>
      <c r="B29" s="615"/>
      <c r="C29" s="591"/>
      <c r="D29" s="592"/>
      <c r="E29" s="494" t="s">
        <v>187</v>
      </c>
      <c r="F29" s="474"/>
      <c r="G29" s="474"/>
      <c r="H29" s="474"/>
      <c r="I29" s="474"/>
      <c r="J29" s="474"/>
      <c r="K29" s="475"/>
      <c r="L29" s="495">
        <v>22</v>
      </c>
      <c r="M29" s="496"/>
      <c r="N29" s="496"/>
      <c r="O29" s="496"/>
      <c r="P29" s="538"/>
      <c r="Q29" s="495">
        <v>3520</v>
      </c>
      <c r="R29" s="496"/>
      <c r="S29" s="496"/>
      <c r="T29" s="496"/>
      <c r="U29" s="496"/>
      <c r="V29" s="538"/>
      <c r="W29" s="593"/>
      <c r="X29" s="594"/>
      <c r="Y29" s="595"/>
      <c r="Z29" s="494" t="s">
        <v>188</v>
      </c>
      <c r="AA29" s="474"/>
      <c r="AB29" s="474"/>
      <c r="AC29" s="474"/>
      <c r="AD29" s="474"/>
      <c r="AE29" s="474"/>
      <c r="AF29" s="474"/>
      <c r="AG29" s="475"/>
      <c r="AH29" s="495">
        <v>389</v>
      </c>
      <c r="AI29" s="496"/>
      <c r="AJ29" s="496"/>
      <c r="AK29" s="496"/>
      <c r="AL29" s="538"/>
      <c r="AM29" s="495">
        <v>1177215</v>
      </c>
      <c r="AN29" s="496"/>
      <c r="AO29" s="496"/>
      <c r="AP29" s="496"/>
      <c r="AQ29" s="496"/>
      <c r="AR29" s="538"/>
      <c r="AS29" s="495">
        <v>3026</v>
      </c>
      <c r="AT29" s="496"/>
      <c r="AU29" s="496"/>
      <c r="AV29" s="496"/>
      <c r="AW29" s="496"/>
      <c r="AX29" s="497"/>
      <c r="AY29" s="601"/>
      <c r="AZ29" s="602"/>
      <c r="BA29" s="602"/>
      <c r="BB29" s="603"/>
      <c r="BC29" s="478" t="s">
        <v>189</v>
      </c>
      <c r="BD29" s="479"/>
      <c r="BE29" s="479"/>
      <c r="BF29" s="479"/>
      <c r="BG29" s="479"/>
      <c r="BH29" s="479"/>
      <c r="BI29" s="479"/>
      <c r="BJ29" s="479"/>
      <c r="BK29" s="479"/>
      <c r="BL29" s="479"/>
      <c r="BM29" s="480"/>
      <c r="BN29" s="444">
        <v>338855</v>
      </c>
      <c r="BO29" s="445"/>
      <c r="BP29" s="445"/>
      <c r="BQ29" s="445"/>
      <c r="BR29" s="445"/>
      <c r="BS29" s="445"/>
      <c r="BT29" s="445"/>
      <c r="BU29" s="446"/>
      <c r="BV29" s="444">
        <v>10130</v>
      </c>
      <c r="BW29" s="445"/>
      <c r="BX29" s="445"/>
      <c r="BY29" s="445"/>
      <c r="BZ29" s="445"/>
      <c r="CA29" s="445"/>
      <c r="CB29" s="445"/>
      <c r="CC29" s="446"/>
      <c r="CD29" s="195"/>
      <c r="CE29" s="558"/>
      <c r="CF29" s="558"/>
      <c r="CG29" s="558"/>
      <c r="CH29" s="558"/>
      <c r="CI29" s="558"/>
      <c r="CJ29" s="558"/>
      <c r="CK29" s="558"/>
      <c r="CL29" s="558"/>
      <c r="CM29" s="558"/>
      <c r="CN29" s="558"/>
      <c r="CO29" s="558"/>
      <c r="CP29" s="558"/>
      <c r="CQ29" s="558"/>
      <c r="CR29" s="558"/>
      <c r="CS29" s="559"/>
      <c r="CT29" s="441"/>
      <c r="CU29" s="442"/>
      <c r="CV29" s="442"/>
      <c r="CW29" s="442"/>
      <c r="CX29" s="442"/>
      <c r="CY29" s="442"/>
      <c r="CZ29" s="442"/>
      <c r="DA29" s="443"/>
      <c r="DB29" s="441"/>
      <c r="DC29" s="442"/>
      <c r="DD29" s="442"/>
      <c r="DE29" s="442"/>
      <c r="DF29" s="442"/>
      <c r="DG29" s="442"/>
      <c r="DH29" s="442"/>
      <c r="DI29" s="443"/>
    </row>
    <row r="30" spans="1:113" ht="18.75" customHeight="1" thickBot="1" x14ac:dyDescent="0.2">
      <c r="A30" s="180"/>
      <c r="B30" s="616"/>
      <c r="C30" s="617"/>
      <c r="D30" s="618"/>
      <c r="E30" s="498"/>
      <c r="F30" s="499"/>
      <c r="G30" s="499"/>
      <c r="H30" s="499"/>
      <c r="I30" s="499"/>
      <c r="J30" s="499"/>
      <c r="K30" s="500"/>
      <c r="L30" s="608"/>
      <c r="M30" s="609"/>
      <c r="N30" s="609"/>
      <c r="O30" s="609"/>
      <c r="P30" s="610"/>
      <c r="Q30" s="608"/>
      <c r="R30" s="609"/>
      <c r="S30" s="609"/>
      <c r="T30" s="609"/>
      <c r="U30" s="609"/>
      <c r="V30" s="610"/>
      <c r="W30" s="611" t="s">
        <v>190</v>
      </c>
      <c r="X30" s="612"/>
      <c r="Y30" s="612"/>
      <c r="Z30" s="612"/>
      <c r="AA30" s="612"/>
      <c r="AB30" s="612"/>
      <c r="AC30" s="612"/>
      <c r="AD30" s="612"/>
      <c r="AE30" s="612"/>
      <c r="AF30" s="612"/>
      <c r="AG30" s="613"/>
      <c r="AH30" s="571">
        <v>97.5</v>
      </c>
      <c r="AI30" s="572"/>
      <c r="AJ30" s="572"/>
      <c r="AK30" s="572"/>
      <c r="AL30" s="572"/>
      <c r="AM30" s="572"/>
      <c r="AN30" s="572"/>
      <c r="AO30" s="572"/>
      <c r="AP30" s="572"/>
      <c r="AQ30" s="572"/>
      <c r="AR30" s="572"/>
      <c r="AS30" s="572"/>
      <c r="AT30" s="572"/>
      <c r="AU30" s="572"/>
      <c r="AV30" s="572"/>
      <c r="AW30" s="572"/>
      <c r="AX30" s="574"/>
      <c r="AY30" s="604"/>
      <c r="AZ30" s="605"/>
      <c r="BA30" s="605"/>
      <c r="BB30" s="606"/>
      <c r="BC30" s="560" t="s">
        <v>51</v>
      </c>
      <c r="BD30" s="561"/>
      <c r="BE30" s="561"/>
      <c r="BF30" s="561"/>
      <c r="BG30" s="561"/>
      <c r="BH30" s="561"/>
      <c r="BI30" s="561"/>
      <c r="BJ30" s="561"/>
      <c r="BK30" s="561"/>
      <c r="BL30" s="561"/>
      <c r="BM30" s="562"/>
      <c r="BN30" s="563">
        <v>2228339</v>
      </c>
      <c r="BO30" s="564"/>
      <c r="BP30" s="564"/>
      <c r="BQ30" s="564"/>
      <c r="BR30" s="564"/>
      <c r="BS30" s="564"/>
      <c r="BT30" s="564"/>
      <c r="BU30" s="565"/>
      <c r="BV30" s="563">
        <v>1887363</v>
      </c>
      <c r="BW30" s="564"/>
      <c r="BX30" s="564"/>
      <c r="BY30" s="564"/>
      <c r="BZ30" s="564"/>
      <c r="CA30" s="564"/>
      <c r="CB30" s="564"/>
      <c r="CC30" s="565"/>
      <c r="CD30" s="196"/>
      <c r="CE30" s="197"/>
      <c r="CF30" s="197"/>
      <c r="CG30" s="197"/>
      <c r="CH30" s="197"/>
      <c r="CI30" s="197"/>
      <c r="CJ30" s="197"/>
      <c r="CK30" s="197"/>
      <c r="CL30" s="197"/>
      <c r="CM30" s="197"/>
      <c r="CN30" s="197"/>
      <c r="CO30" s="197"/>
      <c r="CP30" s="197"/>
      <c r="CQ30" s="197"/>
      <c r="CR30" s="197"/>
      <c r="CS30" s="198"/>
      <c r="CT30" s="199"/>
      <c r="CU30" s="200"/>
      <c r="CV30" s="200"/>
      <c r="CW30" s="200"/>
      <c r="CX30" s="200"/>
      <c r="CY30" s="200"/>
      <c r="CZ30" s="200"/>
      <c r="DA30" s="201"/>
      <c r="DB30" s="199"/>
      <c r="DC30" s="200"/>
      <c r="DD30" s="200"/>
      <c r="DE30" s="200"/>
      <c r="DF30" s="200"/>
      <c r="DG30" s="200"/>
      <c r="DH30" s="200"/>
      <c r="DI30" s="201"/>
    </row>
    <row r="31" spans="1:113" ht="13.5" customHeight="1" x14ac:dyDescent="0.15">
      <c r="A31" s="180"/>
      <c r="B31" s="202"/>
      <c r="DI31" s="203"/>
    </row>
    <row r="32" spans="1:113" ht="13.5" customHeight="1" x14ac:dyDescent="0.15">
      <c r="A32" s="180"/>
      <c r="B32" s="204"/>
      <c r="C32" s="607" t="s">
        <v>191</v>
      </c>
      <c r="D32" s="607"/>
      <c r="E32" s="607"/>
      <c r="F32" s="607"/>
      <c r="G32" s="607"/>
      <c r="H32" s="607"/>
      <c r="I32" s="607"/>
      <c r="J32" s="607"/>
      <c r="K32" s="607"/>
      <c r="L32" s="607"/>
      <c r="M32" s="607"/>
      <c r="N32" s="607"/>
      <c r="O32" s="607"/>
      <c r="P32" s="607"/>
      <c r="Q32" s="607"/>
      <c r="R32" s="607"/>
      <c r="S32" s="607"/>
      <c r="U32" s="448" t="s">
        <v>192</v>
      </c>
      <c r="V32" s="448"/>
      <c r="W32" s="448"/>
      <c r="X32" s="448"/>
      <c r="Y32" s="448"/>
      <c r="Z32" s="448"/>
      <c r="AA32" s="448"/>
      <c r="AB32" s="448"/>
      <c r="AC32" s="448"/>
      <c r="AD32" s="448"/>
      <c r="AE32" s="448"/>
      <c r="AF32" s="448"/>
      <c r="AG32" s="448"/>
      <c r="AH32" s="448"/>
      <c r="AI32" s="448"/>
      <c r="AJ32" s="448"/>
      <c r="AK32" s="448"/>
      <c r="AM32" s="448" t="s">
        <v>193</v>
      </c>
      <c r="AN32" s="448"/>
      <c r="AO32" s="448"/>
      <c r="AP32" s="448"/>
      <c r="AQ32" s="448"/>
      <c r="AR32" s="448"/>
      <c r="AS32" s="448"/>
      <c r="AT32" s="448"/>
      <c r="AU32" s="448"/>
      <c r="AV32" s="448"/>
      <c r="AW32" s="448"/>
      <c r="AX32" s="448"/>
      <c r="AY32" s="448"/>
      <c r="AZ32" s="448"/>
      <c r="BA32" s="448"/>
      <c r="BB32" s="448"/>
      <c r="BC32" s="448"/>
      <c r="BE32" s="448" t="s">
        <v>194</v>
      </c>
      <c r="BF32" s="448"/>
      <c r="BG32" s="448"/>
      <c r="BH32" s="448"/>
      <c r="BI32" s="448"/>
      <c r="BJ32" s="448"/>
      <c r="BK32" s="448"/>
      <c r="BL32" s="448"/>
      <c r="BM32" s="448"/>
      <c r="BN32" s="448"/>
      <c r="BO32" s="448"/>
      <c r="BP32" s="448"/>
      <c r="BQ32" s="448"/>
      <c r="BR32" s="448"/>
      <c r="BS32" s="448"/>
      <c r="BT32" s="448"/>
      <c r="BU32" s="448"/>
      <c r="BW32" s="448" t="s">
        <v>195</v>
      </c>
      <c r="BX32" s="448"/>
      <c r="BY32" s="448"/>
      <c r="BZ32" s="448"/>
      <c r="CA32" s="448"/>
      <c r="CB32" s="448"/>
      <c r="CC32" s="448"/>
      <c r="CD32" s="448"/>
      <c r="CE32" s="448"/>
      <c r="CF32" s="448"/>
      <c r="CG32" s="448"/>
      <c r="CH32" s="448"/>
      <c r="CI32" s="448"/>
      <c r="CJ32" s="448"/>
      <c r="CK32" s="448"/>
      <c r="CL32" s="448"/>
      <c r="CM32" s="448"/>
      <c r="CO32" s="448" t="s">
        <v>196</v>
      </c>
      <c r="CP32" s="448"/>
      <c r="CQ32" s="448"/>
      <c r="CR32" s="448"/>
      <c r="CS32" s="448"/>
      <c r="CT32" s="448"/>
      <c r="CU32" s="448"/>
      <c r="CV32" s="448"/>
      <c r="CW32" s="448"/>
      <c r="CX32" s="448"/>
      <c r="CY32" s="448"/>
      <c r="CZ32" s="448"/>
      <c r="DA32" s="448"/>
      <c r="DB32" s="448"/>
      <c r="DC32" s="448"/>
      <c r="DD32" s="448"/>
      <c r="DE32" s="448"/>
      <c r="DI32" s="203"/>
    </row>
    <row r="33" spans="1:113" ht="13.5" customHeight="1" x14ac:dyDescent="0.15">
      <c r="A33" s="180"/>
      <c r="B33" s="204"/>
      <c r="C33" s="468" t="s">
        <v>197</v>
      </c>
      <c r="D33" s="468"/>
      <c r="E33" s="433" t="s">
        <v>198</v>
      </c>
      <c r="F33" s="433"/>
      <c r="G33" s="433"/>
      <c r="H33" s="433"/>
      <c r="I33" s="433"/>
      <c r="J33" s="433"/>
      <c r="K33" s="433"/>
      <c r="L33" s="433"/>
      <c r="M33" s="433"/>
      <c r="N33" s="433"/>
      <c r="O33" s="433"/>
      <c r="P33" s="433"/>
      <c r="Q33" s="433"/>
      <c r="R33" s="433"/>
      <c r="S33" s="433"/>
      <c r="T33" s="205"/>
      <c r="U33" s="468" t="s">
        <v>197</v>
      </c>
      <c r="V33" s="468"/>
      <c r="W33" s="433" t="s">
        <v>199</v>
      </c>
      <c r="X33" s="433"/>
      <c r="Y33" s="433"/>
      <c r="Z33" s="433"/>
      <c r="AA33" s="433"/>
      <c r="AB33" s="433"/>
      <c r="AC33" s="433"/>
      <c r="AD33" s="433"/>
      <c r="AE33" s="433"/>
      <c r="AF33" s="433"/>
      <c r="AG33" s="433"/>
      <c r="AH33" s="433"/>
      <c r="AI33" s="433"/>
      <c r="AJ33" s="433"/>
      <c r="AK33" s="433"/>
      <c r="AL33" s="205"/>
      <c r="AM33" s="468" t="s">
        <v>200</v>
      </c>
      <c r="AN33" s="468"/>
      <c r="AO33" s="433" t="s">
        <v>199</v>
      </c>
      <c r="AP33" s="433"/>
      <c r="AQ33" s="433"/>
      <c r="AR33" s="433"/>
      <c r="AS33" s="433"/>
      <c r="AT33" s="433"/>
      <c r="AU33" s="433"/>
      <c r="AV33" s="433"/>
      <c r="AW33" s="433"/>
      <c r="AX33" s="433"/>
      <c r="AY33" s="433"/>
      <c r="AZ33" s="433"/>
      <c r="BA33" s="433"/>
      <c r="BB33" s="433"/>
      <c r="BC33" s="433"/>
      <c r="BD33" s="206"/>
      <c r="BE33" s="433" t="s">
        <v>201</v>
      </c>
      <c r="BF33" s="433"/>
      <c r="BG33" s="433" t="s">
        <v>202</v>
      </c>
      <c r="BH33" s="433"/>
      <c r="BI33" s="433"/>
      <c r="BJ33" s="433"/>
      <c r="BK33" s="433"/>
      <c r="BL33" s="433"/>
      <c r="BM33" s="433"/>
      <c r="BN33" s="433"/>
      <c r="BO33" s="433"/>
      <c r="BP33" s="433"/>
      <c r="BQ33" s="433"/>
      <c r="BR33" s="433"/>
      <c r="BS33" s="433"/>
      <c r="BT33" s="433"/>
      <c r="BU33" s="433"/>
      <c r="BV33" s="206"/>
      <c r="BW33" s="468" t="s">
        <v>201</v>
      </c>
      <c r="BX33" s="468"/>
      <c r="BY33" s="433" t="s">
        <v>203</v>
      </c>
      <c r="BZ33" s="433"/>
      <c r="CA33" s="433"/>
      <c r="CB33" s="433"/>
      <c r="CC33" s="433"/>
      <c r="CD33" s="433"/>
      <c r="CE33" s="433"/>
      <c r="CF33" s="433"/>
      <c r="CG33" s="433"/>
      <c r="CH33" s="433"/>
      <c r="CI33" s="433"/>
      <c r="CJ33" s="433"/>
      <c r="CK33" s="433"/>
      <c r="CL33" s="433"/>
      <c r="CM33" s="433"/>
      <c r="CN33" s="205"/>
      <c r="CO33" s="468" t="s">
        <v>200</v>
      </c>
      <c r="CP33" s="468"/>
      <c r="CQ33" s="433" t="s">
        <v>204</v>
      </c>
      <c r="CR33" s="433"/>
      <c r="CS33" s="433"/>
      <c r="CT33" s="433"/>
      <c r="CU33" s="433"/>
      <c r="CV33" s="433"/>
      <c r="CW33" s="433"/>
      <c r="CX33" s="433"/>
      <c r="CY33" s="433"/>
      <c r="CZ33" s="433"/>
      <c r="DA33" s="433"/>
      <c r="DB33" s="433"/>
      <c r="DC33" s="433"/>
      <c r="DD33" s="433"/>
      <c r="DE33" s="433"/>
      <c r="DF33" s="205"/>
      <c r="DG33" s="633" t="s">
        <v>205</v>
      </c>
      <c r="DH33" s="633"/>
      <c r="DI33" s="207"/>
    </row>
    <row r="34" spans="1:113" ht="32.25" customHeight="1" x14ac:dyDescent="0.15">
      <c r="A34" s="180"/>
      <c r="B34" s="204"/>
      <c r="C34" s="634">
        <f>IF(E34="","",1)</f>
        <v>1</v>
      </c>
      <c r="D34" s="634"/>
      <c r="E34" s="635" t="str">
        <f>IF('各会計、関係団体の財政状況及び健全化判断比率'!B7="","",'各会計、関係団体の財政状況及び健全化判断比率'!B7)</f>
        <v>一般会計</v>
      </c>
      <c r="F34" s="635"/>
      <c r="G34" s="635"/>
      <c r="H34" s="635"/>
      <c r="I34" s="635"/>
      <c r="J34" s="635"/>
      <c r="K34" s="635"/>
      <c r="L34" s="635"/>
      <c r="M34" s="635"/>
      <c r="N34" s="635"/>
      <c r="O34" s="635"/>
      <c r="P34" s="635"/>
      <c r="Q34" s="635"/>
      <c r="R34" s="635"/>
      <c r="S34" s="635"/>
      <c r="T34" s="180"/>
      <c r="U34" s="634">
        <f>IF(W34="","",MAX(C34:D43)+1)</f>
        <v>3</v>
      </c>
      <c r="V34" s="634"/>
      <c r="W34" s="635" t="str">
        <f>IF('各会計、関係団体の財政状況及び健全化判断比率'!B28="","",'各会計、関係団体の財政状況及び健全化判断比率'!B28)</f>
        <v>国民健康保険事業勘定特別会計</v>
      </c>
      <c r="X34" s="635"/>
      <c r="Y34" s="635"/>
      <c r="Z34" s="635"/>
      <c r="AA34" s="635"/>
      <c r="AB34" s="635"/>
      <c r="AC34" s="635"/>
      <c r="AD34" s="635"/>
      <c r="AE34" s="635"/>
      <c r="AF34" s="635"/>
      <c r="AG34" s="635"/>
      <c r="AH34" s="635"/>
      <c r="AI34" s="635"/>
      <c r="AJ34" s="635"/>
      <c r="AK34" s="635"/>
      <c r="AL34" s="180"/>
      <c r="AM34" s="634">
        <f>IF(AO34="","",MAX(C34:D43,U34:V43)+1)</f>
        <v>8</v>
      </c>
      <c r="AN34" s="634"/>
      <c r="AO34" s="635" t="str">
        <f>IF('各会計、関係団体の財政状況及び健全化判断比率'!B33="","",'各会計、関係団体の財政状況及び健全化判断比率'!B33)</f>
        <v>水道事業会計</v>
      </c>
      <c r="AP34" s="635"/>
      <c r="AQ34" s="635"/>
      <c r="AR34" s="635"/>
      <c r="AS34" s="635"/>
      <c r="AT34" s="635"/>
      <c r="AU34" s="635"/>
      <c r="AV34" s="635"/>
      <c r="AW34" s="635"/>
      <c r="AX34" s="635"/>
      <c r="AY34" s="635"/>
      <c r="AZ34" s="635"/>
      <c r="BA34" s="635"/>
      <c r="BB34" s="635"/>
      <c r="BC34" s="635"/>
      <c r="BD34" s="180"/>
      <c r="BE34" s="634" t="str">
        <f>IF(BG34="","",MAX(C34:D43,U34:V43,AM34:AN43)+1)</f>
        <v/>
      </c>
      <c r="BF34" s="634"/>
      <c r="BG34" s="635"/>
      <c r="BH34" s="635"/>
      <c r="BI34" s="635"/>
      <c r="BJ34" s="635"/>
      <c r="BK34" s="635"/>
      <c r="BL34" s="635"/>
      <c r="BM34" s="635"/>
      <c r="BN34" s="635"/>
      <c r="BO34" s="635"/>
      <c r="BP34" s="635"/>
      <c r="BQ34" s="635"/>
      <c r="BR34" s="635"/>
      <c r="BS34" s="635"/>
      <c r="BT34" s="635"/>
      <c r="BU34" s="635"/>
      <c r="BV34" s="180"/>
      <c r="BW34" s="634">
        <f>IF(BY34="","",MAX(C34:D43,U34:V43,AM34:AN43,BE34:BF43)+1)</f>
        <v>11</v>
      </c>
      <c r="BX34" s="634"/>
      <c r="BY34" s="635" t="str">
        <f>IF('各会計、関係団体の財政状況及び健全化判断比率'!B68="","",'各会計、関係団体の財政状況及び健全化判断比率'!B68)</f>
        <v>五所川原地区消防事務組合</v>
      </c>
      <c r="BZ34" s="635"/>
      <c r="CA34" s="635"/>
      <c r="CB34" s="635"/>
      <c r="CC34" s="635"/>
      <c r="CD34" s="635"/>
      <c r="CE34" s="635"/>
      <c r="CF34" s="635"/>
      <c r="CG34" s="635"/>
      <c r="CH34" s="635"/>
      <c r="CI34" s="635"/>
      <c r="CJ34" s="635"/>
      <c r="CK34" s="635"/>
      <c r="CL34" s="635"/>
      <c r="CM34" s="635"/>
      <c r="CN34" s="180"/>
      <c r="CO34" s="634">
        <f>IF(CQ34="","",MAX(C34:D43,U34:V43,AM34:AN43,BE34:BF43,BW34:BX43)+1)</f>
        <v>21</v>
      </c>
      <c r="CP34" s="634"/>
      <c r="CQ34" s="635" t="str">
        <f>IF('各会計、関係団体の財政状況及び健全化判断比率'!BS7="","",'各会計、関係団体の財政状況及び健全化判断比率'!BS7)</f>
        <v>五所川原市体育協会</v>
      </c>
      <c r="CR34" s="635"/>
      <c r="CS34" s="635"/>
      <c r="CT34" s="635"/>
      <c r="CU34" s="635"/>
      <c r="CV34" s="635"/>
      <c r="CW34" s="635"/>
      <c r="CX34" s="635"/>
      <c r="CY34" s="635"/>
      <c r="CZ34" s="635"/>
      <c r="DA34" s="635"/>
      <c r="DB34" s="635"/>
      <c r="DC34" s="635"/>
      <c r="DD34" s="635"/>
      <c r="DE34" s="635"/>
      <c r="DG34" s="636" t="str">
        <f>IF('各会計、関係団体の財政状況及び健全化判断比率'!BR7="","",'各会計、関係団体の財政状況及び健全化判断比率'!BR7)</f>
        <v/>
      </c>
      <c r="DH34" s="636"/>
      <c r="DI34" s="207"/>
    </row>
    <row r="35" spans="1:113" ht="32.25" customHeight="1" x14ac:dyDescent="0.15">
      <c r="A35" s="180"/>
      <c r="B35" s="204"/>
      <c r="C35" s="634">
        <f>IF(E35="","",C34+1)</f>
        <v>2</v>
      </c>
      <c r="D35" s="634"/>
      <c r="E35" s="635" t="str">
        <f>IF('各会計、関係団体の財政状況及び健全化判断比率'!B8="","",'各会計、関係団体の財政状況及び健全化判断比率'!B8)</f>
        <v>高等看護学院特別会計</v>
      </c>
      <c r="F35" s="635"/>
      <c r="G35" s="635"/>
      <c r="H35" s="635"/>
      <c r="I35" s="635"/>
      <c r="J35" s="635"/>
      <c r="K35" s="635"/>
      <c r="L35" s="635"/>
      <c r="M35" s="635"/>
      <c r="N35" s="635"/>
      <c r="O35" s="635"/>
      <c r="P35" s="635"/>
      <c r="Q35" s="635"/>
      <c r="R35" s="635"/>
      <c r="S35" s="635"/>
      <c r="T35" s="180"/>
      <c r="U35" s="634">
        <f>IF(W35="","",U34+1)</f>
        <v>4</v>
      </c>
      <c r="V35" s="634"/>
      <c r="W35" s="635" t="str">
        <f>IF('各会計、関係団体の財政状況及び健全化判断比率'!B29="","",'各会計、関係団体の財政状況及び健全化判断比率'!B29)</f>
        <v>国民健康保険医科診療施設勘定特別会計</v>
      </c>
      <c r="X35" s="635"/>
      <c r="Y35" s="635"/>
      <c r="Z35" s="635"/>
      <c r="AA35" s="635"/>
      <c r="AB35" s="635"/>
      <c r="AC35" s="635"/>
      <c r="AD35" s="635"/>
      <c r="AE35" s="635"/>
      <c r="AF35" s="635"/>
      <c r="AG35" s="635"/>
      <c r="AH35" s="635"/>
      <c r="AI35" s="635"/>
      <c r="AJ35" s="635"/>
      <c r="AK35" s="635"/>
      <c r="AL35" s="180"/>
      <c r="AM35" s="634">
        <f t="shared" ref="AM35:AM43" si="0">IF(AO35="","",AM34+1)</f>
        <v>9</v>
      </c>
      <c r="AN35" s="634"/>
      <c r="AO35" s="635" t="str">
        <f>IF('各会計、関係団体の財政状況及び健全化判断比率'!B34="","",'各会計、関係団体の財政状況及び健全化判断比率'!B34)</f>
        <v>工業用水道事業会計</v>
      </c>
      <c r="AP35" s="635"/>
      <c r="AQ35" s="635"/>
      <c r="AR35" s="635"/>
      <c r="AS35" s="635"/>
      <c r="AT35" s="635"/>
      <c r="AU35" s="635"/>
      <c r="AV35" s="635"/>
      <c r="AW35" s="635"/>
      <c r="AX35" s="635"/>
      <c r="AY35" s="635"/>
      <c r="AZ35" s="635"/>
      <c r="BA35" s="635"/>
      <c r="BB35" s="635"/>
      <c r="BC35" s="635"/>
      <c r="BD35" s="180"/>
      <c r="BE35" s="634" t="str">
        <f t="shared" ref="BE35:BE43" si="1">IF(BG35="","",BE34+1)</f>
        <v/>
      </c>
      <c r="BF35" s="634"/>
      <c r="BG35" s="635"/>
      <c r="BH35" s="635"/>
      <c r="BI35" s="635"/>
      <c r="BJ35" s="635"/>
      <c r="BK35" s="635"/>
      <c r="BL35" s="635"/>
      <c r="BM35" s="635"/>
      <c r="BN35" s="635"/>
      <c r="BO35" s="635"/>
      <c r="BP35" s="635"/>
      <c r="BQ35" s="635"/>
      <c r="BR35" s="635"/>
      <c r="BS35" s="635"/>
      <c r="BT35" s="635"/>
      <c r="BU35" s="635"/>
      <c r="BV35" s="180"/>
      <c r="BW35" s="634">
        <f t="shared" ref="BW35:BW43" si="2">IF(BY35="","",BW34+1)</f>
        <v>12</v>
      </c>
      <c r="BX35" s="634"/>
      <c r="BY35" s="635" t="str">
        <f>IF('各会計、関係団体の財政状況及び健全化判断比率'!B69="","",'各会計、関係団体の財政状況及び健全化判断比率'!B69)</f>
        <v>西北五環境整備事務組合</v>
      </c>
      <c r="BZ35" s="635"/>
      <c r="CA35" s="635"/>
      <c r="CB35" s="635"/>
      <c r="CC35" s="635"/>
      <c r="CD35" s="635"/>
      <c r="CE35" s="635"/>
      <c r="CF35" s="635"/>
      <c r="CG35" s="635"/>
      <c r="CH35" s="635"/>
      <c r="CI35" s="635"/>
      <c r="CJ35" s="635"/>
      <c r="CK35" s="635"/>
      <c r="CL35" s="635"/>
      <c r="CM35" s="635"/>
      <c r="CN35" s="180"/>
      <c r="CO35" s="634">
        <f t="shared" ref="CO35:CO43" si="3">IF(CQ35="","",CO34+1)</f>
        <v>22</v>
      </c>
      <c r="CP35" s="634"/>
      <c r="CQ35" s="635" t="str">
        <f>IF('各会計、関係団体の財政状況及び健全化判断比率'!BS8="","",'各会計、関係団体の財政状況及び健全化判断比率'!BS8)</f>
        <v>十三湖環境整備株式会社</v>
      </c>
      <c r="CR35" s="635"/>
      <c r="CS35" s="635"/>
      <c r="CT35" s="635"/>
      <c r="CU35" s="635"/>
      <c r="CV35" s="635"/>
      <c r="CW35" s="635"/>
      <c r="CX35" s="635"/>
      <c r="CY35" s="635"/>
      <c r="CZ35" s="635"/>
      <c r="DA35" s="635"/>
      <c r="DB35" s="635"/>
      <c r="DC35" s="635"/>
      <c r="DD35" s="635"/>
      <c r="DE35" s="635"/>
      <c r="DG35" s="636" t="str">
        <f>IF('各会計、関係団体の財政状況及び健全化判断比率'!BR8="","",'各会計、関係団体の財政状況及び健全化判断比率'!BR8)</f>
        <v/>
      </c>
      <c r="DH35" s="636"/>
      <c r="DI35" s="207"/>
    </row>
    <row r="36" spans="1:113" ht="32.25" customHeight="1" x14ac:dyDescent="0.15">
      <c r="A36" s="180"/>
      <c r="B36" s="204"/>
      <c r="C36" s="634" t="str">
        <f>IF(E36="","",C35+1)</f>
        <v/>
      </c>
      <c r="D36" s="634"/>
      <c r="E36" s="635" t="str">
        <f>IF('各会計、関係団体の財政状況及び健全化判断比率'!B9="","",'各会計、関係団体の財政状況及び健全化判断比率'!B9)</f>
        <v/>
      </c>
      <c r="F36" s="635"/>
      <c r="G36" s="635"/>
      <c r="H36" s="635"/>
      <c r="I36" s="635"/>
      <c r="J36" s="635"/>
      <c r="K36" s="635"/>
      <c r="L36" s="635"/>
      <c r="M36" s="635"/>
      <c r="N36" s="635"/>
      <c r="O36" s="635"/>
      <c r="P36" s="635"/>
      <c r="Q36" s="635"/>
      <c r="R36" s="635"/>
      <c r="S36" s="635"/>
      <c r="T36" s="180"/>
      <c r="U36" s="634">
        <f t="shared" ref="U36:U43" si="4">IF(W36="","",U35+1)</f>
        <v>5</v>
      </c>
      <c r="V36" s="634"/>
      <c r="W36" s="635" t="str">
        <f>IF('各会計、関係団体の財政状況及び健全化判断比率'!B30="","",'各会計、関係団体の財政状況及び健全化判断比率'!B30)</f>
        <v>国民健康保険歯科診療施設勘定特別会計</v>
      </c>
      <c r="X36" s="635"/>
      <c r="Y36" s="635"/>
      <c r="Z36" s="635"/>
      <c r="AA36" s="635"/>
      <c r="AB36" s="635"/>
      <c r="AC36" s="635"/>
      <c r="AD36" s="635"/>
      <c r="AE36" s="635"/>
      <c r="AF36" s="635"/>
      <c r="AG36" s="635"/>
      <c r="AH36" s="635"/>
      <c r="AI36" s="635"/>
      <c r="AJ36" s="635"/>
      <c r="AK36" s="635"/>
      <c r="AL36" s="180"/>
      <c r="AM36" s="634">
        <f t="shared" si="0"/>
        <v>10</v>
      </c>
      <c r="AN36" s="634"/>
      <c r="AO36" s="635" t="str">
        <f>IF('各会計、関係団体の財政状況及び健全化判断比率'!B35="","",'各会計、関係団体の財政状況及び健全化判断比率'!B35)</f>
        <v>下水道事業会計</v>
      </c>
      <c r="AP36" s="635"/>
      <c r="AQ36" s="635"/>
      <c r="AR36" s="635"/>
      <c r="AS36" s="635"/>
      <c r="AT36" s="635"/>
      <c r="AU36" s="635"/>
      <c r="AV36" s="635"/>
      <c r="AW36" s="635"/>
      <c r="AX36" s="635"/>
      <c r="AY36" s="635"/>
      <c r="AZ36" s="635"/>
      <c r="BA36" s="635"/>
      <c r="BB36" s="635"/>
      <c r="BC36" s="635"/>
      <c r="BD36" s="180"/>
      <c r="BE36" s="634" t="str">
        <f t="shared" si="1"/>
        <v/>
      </c>
      <c r="BF36" s="634"/>
      <c r="BG36" s="635"/>
      <c r="BH36" s="635"/>
      <c r="BI36" s="635"/>
      <c r="BJ36" s="635"/>
      <c r="BK36" s="635"/>
      <c r="BL36" s="635"/>
      <c r="BM36" s="635"/>
      <c r="BN36" s="635"/>
      <c r="BO36" s="635"/>
      <c r="BP36" s="635"/>
      <c r="BQ36" s="635"/>
      <c r="BR36" s="635"/>
      <c r="BS36" s="635"/>
      <c r="BT36" s="635"/>
      <c r="BU36" s="635"/>
      <c r="BV36" s="180"/>
      <c r="BW36" s="634">
        <f t="shared" si="2"/>
        <v>13</v>
      </c>
      <c r="BX36" s="634"/>
      <c r="BY36" s="635" t="str">
        <f>IF('各会計、関係団体の財政状況及び健全化判断比率'!B70="","",'各会計、関係団体の財政状況及び健全化判断比率'!B70)</f>
        <v>つがる西北五広域連合</v>
      </c>
      <c r="BZ36" s="635"/>
      <c r="CA36" s="635"/>
      <c r="CB36" s="635"/>
      <c r="CC36" s="635"/>
      <c r="CD36" s="635"/>
      <c r="CE36" s="635"/>
      <c r="CF36" s="635"/>
      <c r="CG36" s="635"/>
      <c r="CH36" s="635"/>
      <c r="CI36" s="635"/>
      <c r="CJ36" s="635"/>
      <c r="CK36" s="635"/>
      <c r="CL36" s="635"/>
      <c r="CM36" s="635"/>
      <c r="CN36" s="180"/>
      <c r="CO36" s="634" t="str">
        <f t="shared" si="3"/>
        <v/>
      </c>
      <c r="CP36" s="634"/>
      <c r="CQ36" s="635" t="str">
        <f>IF('各会計、関係団体の財政状況及び健全化判断比率'!BS9="","",'各会計、関係団体の財政状況及び健全化判断比率'!BS9)</f>
        <v/>
      </c>
      <c r="CR36" s="635"/>
      <c r="CS36" s="635"/>
      <c r="CT36" s="635"/>
      <c r="CU36" s="635"/>
      <c r="CV36" s="635"/>
      <c r="CW36" s="635"/>
      <c r="CX36" s="635"/>
      <c r="CY36" s="635"/>
      <c r="CZ36" s="635"/>
      <c r="DA36" s="635"/>
      <c r="DB36" s="635"/>
      <c r="DC36" s="635"/>
      <c r="DD36" s="635"/>
      <c r="DE36" s="635"/>
      <c r="DG36" s="636" t="str">
        <f>IF('各会計、関係団体の財政状況及び健全化判断比率'!BR9="","",'各会計、関係団体の財政状況及び健全化判断比率'!BR9)</f>
        <v/>
      </c>
      <c r="DH36" s="636"/>
      <c r="DI36" s="207"/>
    </row>
    <row r="37" spans="1:113" ht="32.25" customHeight="1" x14ac:dyDescent="0.15">
      <c r="A37" s="180"/>
      <c r="B37" s="204"/>
      <c r="C37" s="634" t="str">
        <f>IF(E37="","",C36+1)</f>
        <v/>
      </c>
      <c r="D37" s="634"/>
      <c r="E37" s="635" t="str">
        <f>IF('各会計、関係団体の財政状況及び健全化判断比率'!B10="","",'各会計、関係団体の財政状況及び健全化判断比率'!B10)</f>
        <v/>
      </c>
      <c r="F37" s="635"/>
      <c r="G37" s="635"/>
      <c r="H37" s="635"/>
      <c r="I37" s="635"/>
      <c r="J37" s="635"/>
      <c r="K37" s="635"/>
      <c r="L37" s="635"/>
      <c r="M37" s="635"/>
      <c r="N37" s="635"/>
      <c r="O37" s="635"/>
      <c r="P37" s="635"/>
      <c r="Q37" s="635"/>
      <c r="R37" s="635"/>
      <c r="S37" s="635"/>
      <c r="T37" s="180"/>
      <c r="U37" s="634">
        <f t="shared" si="4"/>
        <v>6</v>
      </c>
      <c r="V37" s="634"/>
      <c r="W37" s="635" t="str">
        <f>IF('各会計、関係団体の財政状況及び健全化判断比率'!B31="","",'各会計、関係団体の財政状況及び健全化判断比率'!B31)</f>
        <v>介護保険特別会計</v>
      </c>
      <c r="X37" s="635"/>
      <c r="Y37" s="635"/>
      <c r="Z37" s="635"/>
      <c r="AA37" s="635"/>
      <c r="AB37" s="635"/>
      <c r="AC37" s="635"/>
      <c r="AD37" s="635"/>
      <c r="AE37" s="635"/>
      <c r="AF37" s="635"/>
      <c r="AG37" s="635"/>
      <c r="AH37" s="635"/>
      <c r="AI37" s="635"/>
      <c r="AJ37" s="635"/>
      <c r="AK37" s="635"/>
      <c r="AL37" s="180"/>
      <c r="AM37" s="634" t="str">
        <f t="shared" si="0"/>
        <v/>
      </c>
      <c r="AN37" s="634"/>
      <c r="AO37" s="635"/>
      <c r="AP37" s="635"/>
      <c r="AQ37" s="635"/>
      <c r="AR37" s="635"/>
      <c r="AS37" s="635"/>
      <c r="AT37" s="635"/>
      <c r="AU37" s="635"/>
      <c r="AV37" s="635"/>
      <c r="AW37" s="635"/>
      <c r="AX37" s="635"/>
      <c r="AY37" s="635"/>
      <c r="AZ37" s="635"/>
      <c r="BA37" s="635"/>
      <c r="BB37" s="635"/>
      <c r="BC37" s="635"/>
      <c r="BD37" s="180"/>
      <c r="BE37" s="634" t="str">
        <f t="shared" si="1"/>
        <v/>
      </c>
      <c r="BF37" s="634"/>
      <c r="BG37" s="635"/>
      <c r="BH37" s="635"/>
      <c r="BI37" s="635"/>
      <c r="BJ37" s="635"/>
      <c r="BK37" s="635"/>
      <c r="BL37" s="635"/>
      <c r="BM37" s="635"/>
      <c r="BN37" s="635"/>
      <c r="BO37" s="635"/>
      <c r="BP37" s="635"/>
      <c r="BQ37" s="635"/>
      <c r="BR37" s="635"/>
      <c r="BS37" s="635"/>
      <c r="BT37" s="635"/>
      <c r="BU37" s="635"/>
      <c r="BV37" s="180"/>
      <c r="BW37" s="634">
        <f t="shared" si="2"/>
        <v>14</v>
      </c>
      <c r="BX37" s="634"/>
      <c r="BY37" s="635" t="str">
        <f>IF('各会計、関係団体の財政状況及び健全化判断比率'!B71="","",'各会計、関係団体の財政状況及び健全化判断比率'!B71)</f>
        <v>つがる西北五広域連合</v>
      </c>
      <c r="BZ37" s="635"/>
      <c r="CA37" s="635"/>
      <c r="CB37" s="635"/>
      <c r="CC37" s="635"/>
      <c r="CD37" s="635"/>
      <c r="CE37" s="635"/>
      <c r="CF37" s="635"/>
      <c r="CG37" s="635"/>
      <c r="CH37" s="635"/>
      <c r="CI37" s="635"/>
      <c r="CJ37" s="635"/>
      <c r="CK37" s="635"/>
      <c r="CL37" s="635"/>
      <c r="CM37" s="635"/>
      <c r="CN37" s="180"/>
      <c r="CO37" s="634" t="str">
        <f t="shared" si="3"/>
        <v/>
      </c>
      <c r="CP37" s="634"/>
      <c r="CQ37" s="635" t="str">
        <f>IF('各会計、関係団体の財政状況及び健全化判断比率'!BS10="","",'各会計、関係団体の財政状況及び健全化判断比率'!BS10)</f>
        <v/>
      </c>
      <c r="CR37" s="635"/>
      <c r="CS37" s="635"/>
      <c r="CT37" s="635"/>
      <c r="CU37" s="635"/>
      <c r="CV37" s="635"/>
      <c r="CW37" s="635"/>
      <c r="CX37" s="635"/>
      <c r="CY37" s="635"/>
      <c r="CZ37" s="635"/>
      <c r="DA37" s="635"/>
      <c r="DB37" s="635"/>
      <c r="DC37" s="635"/>
      <c r="DD37" s="635"/>
      <c r="DE37" s="635"/>
      <c r="DG37" s="636" t="str">
        <f>IF('各会計、関係団体の財政状況及び健全化判断比率'!BR10="","",'各会計、関係団体の財政状況及び健全化判断比率'!BR10)</f>
        <v/>
      </c>
      <c r="DH37" s="636"/>
      <c r="DI37" s="207"/>
    </row>
    <row r="38" spans="1:113" ht="32.25" customHeight="1" x14ac:dyDescent="0.15">
      <c r="A38" s="180"/>
      <c r="B38" s="204"/>
      <c r="C38" s="634" t="str">
        <f t="shared" ref="C38:C43" si="5">IF(E38="","",C37+1)</f>
        <v/>
      </c>
      <c r="D38" s="634"/>
      <c r="E38" s="635" t="str">
        <f>IF('各会計、関係団体の財政状況及び健全化判断比率'!B11="","",'各会計、関係団体の財政状況及び健全化判断比率'!B11)</f>
        <v/>
      </c>
      <c r="F38" s="635"/>
      <c r="G38" s="635"/>
      <c r="H38" s="635"/>
      <c r="I38" s="635"/>
      <c r="J38" s="635"/>
      <c r="K38" s="635"/>
      <c r="L38" s="635"/>
      <c r="M38" s="635"/>
      <c r="N38" s="635"/>
      <c r="O38" s="635"/>
      <c r="P38" s="635"/>
      <c r="Q38" s="635"/>
      <c r="R38" s="635"/>
      <c r="S38" s="635"/>
      <c r="T38" s="180"/>
      <c r="U38" s="634">
        <f t="shared" si="4"/>
        <v>7</v>
      </c>
      <c r="V38" s="634"/>
      <c r="W38" s="635" t="str">
        <f>IF('各会計、関係団体の財政状況及び健全化判断比率'!B32="","",'各会計、関係団体の財政状況及び健全化判断比率'!B32)</f>
        <v>後期高齢者医療特別会計</v>
      </c>
      <c r="X38" s="635"/>
      <c r="Y38" s="635"/>
      <c r="Z38" s="635"/>
      <c r="AA38" s="635"/>
      <c r="AB38" s="635"/>
      <c r="AC38" s="635"/>
      <c r="AD38" s="635"/>
      <c r="AE38" s="635"/>
      <c r="AF38" s="635"/>
      <c r="AG38" s="635"/>
      <c r="AH38" s="635"/>
      <c r="AI38" s="635"/>
      <c r="AJ38" s="635"/>
      <c r="AK38" s="635"/>
      <c r="AL38" s="180"/>
      <c r="AM38" s="634" t="str">
        <f t="shared" si="0"/>
        <v/>
      </c>
      <c r="AN38" s="634"/>
      <c r="AO38" s="635"/>
      <c r="AP38" s="635"/>
      <c r="AQ38" s="635"/>
      <c r="AR38" s="635"/>
      <c r="AS38" s="635"/>
      <c r="AT38" s="635"/>
      <c r="AU38" s="635"/>
      <c r="AV38" s="635"/>
      <c r="AW38" s="635"/>
      <c r="AX38" s="635"/>
      <c r="AY38" s="635"/>
      <c r="AZ38" s="635"/>
      <c r="BA38" s="635"/>
      <c r="BB38" s="635"/>
      <c r="BC38" s="635"/>
      <c r="BD38" s="180"/>
      <c r="BE38" s="634" t="str">
        <f t="shared" si="1"/>
        <v/>
      </c>
      <c r="BF38" s="634"/>
      <c r="BG38" s="635"/>
      <c r="BH38" s="635"/>
      <c r="BI38" s="635"/>
      <c r="BJ38" s="635"/>
      <c r="BK38" s="635"/>
      <c r="BL38" s="635"/>
      <c r="BM38" s="635"/>
      <c r="BN38" s="635"/>
      <c r="BO38" s="635"/>
      <c r="BP38" s="635"/>
      <c r="BQ38" s="635"/>
      <c r="BR38" s="635"/>
      <c r="BS38" s="635"/>
      <c r="BT38" s="635"/>
      <c r="BU38" s="635"/>
      <c r="BV38" s="180"/>
      <c r="BW38" s="634">
        <f t="shared" si="2"/>
        <v>15</v>
      </c>
      <c r="BX38" s="634"/>
      <c r="BY38" s="635" t="str">
        <f>IF('各会計、関係団体の財政状況及び健全化判断比率'!B72="","",'各会計、関係団体の財政状況及び健全化判断比率'!B72)</f>
        <v>西北五広域福祉事務組合</v>
      </c>
      <c r="BZ38" s="635"/>
      <c r="CA38" s="635"/>
      <c r="CB38" s="635"/>
      <c r="CC38" s="635"/>
      <c r="CD38" s="635"/>
      <c r="CE38" s="635"/>
      <c r="CF38" s="635"/>
      <c r="CG38" s="635"/>
      <c r="CH38" s="635"/>
      <c r="CI38" s="635"/>
      <c r="CJ38" s="635"/>
      <c r="CK38" s="635"/>
      <c r="CL38" s="635"/>
      <c r="CM38" s="635"/>
      <c r="CN38" s="180"/>
      <c r="CO38" s="634" t="str">
        <f t="shared" si="3"/>
        <v/>
      </c>
      <c r="CP38" s="634"/>
      <c r="CQ38" s="635" t="str">
        <f>IF('各会計、関係団体の財政状況及び健全化判断比率'!BS11="","",'各会計、関係団体の財政状況及び健全化判断比率'!BS11)</f>
        <v/>
      </c>
      <c r="CR38" s="635"/>
      <c r="CS38" s="635"/>
      <c r="CT38" s="635"/>
      <c r="CU38" s="635"/>
      <c r="CV38" s="635"/>
      <c r="CW38" s="635"/>
      <c r="CX38" s="635"/>
      <c r="CY38" s="635"/>
      <c r="CZ38" s="635"/>
      <c r="DA38" s="635"/>
      <c r="DB38" s="635"/>
      <c r="DC38" s="635"/>
      <c r="DD38" s="635"/>
      <c r="DE38" s="635"/>
      <c r="DG38" s="636" t="str">
        <f>IF('各会計、関係団体の財政状況及び健全化判断比率'!BR11="","",'各会計、関係団体の財政状況及び健全化判断比率'!BR11)</f>
        <v/>
      </c>
      <c r="DH38" s="636"/>
      <c r="DI38" s="207"/>
    </row>
    <row r="39" spans="1:113" ht="32.25" customHeight="1" x14ac:dyDescent="0.15">
      <c r="A39" s="180"/>
      <c r="B39" s="204"/>
      <c r="C39" s="634" t="str">
        <f t="shared" si="5"/>
        <v/>
      </c>
      <c r="D39" s="634"/>
      <c r="E39" s="635" t="str">
        <f>IF('各会計、関係団体の財政状況及び健全化判断比率'!B12="","",'各会計、関係団体の財政状況及び健全化判断比率'!B12)</f>
        <v/>
      </c>
      <c r="F39" s="635"/>
      <c r="G39" s="635"/>
      <c r="H39" s="635"/>
      <c r="I39" s="635"/>
      <c r="J39" s="635"/>
      <c r="K39" s="635"/>
      <c r="L39" s="635"/>
      <c r="M39" s="635"/>
      <c r="N39" s="635"/>
      <c r="O39" s="635"/>
      <c r="P39" s="635"/>
      <c r="Q39" s="635"/>
      <c r="R39" s="635"/>
      <c r="S39" s="635"/>
      <c r="T39" s="180"/>
      <c r="U39" s="634" t="str">
        <f t="shared" si="4"/>
        <v/>
      </c>
      <c r="V39" s="634"/>
      <c r="W39" s="635"/>
      <c r="X39" s="635"/>
      <c r="Y39" s="635"/>
      <c r="Z39" s="635"/>
      <c r="AA39" s="635"/>
      <c r="AB39" s="635"/>
      <c r="AC39" s="635"/>
      <c r="AD39" s="635"/>
      <c r="AE39" s="635"/>
      <c r="AF39" s="635"/>
      <c r="AG39" s="635"/>
      <c r="AH39" s="635"/>
      <c r="AI39" s="635"/>
      <c r="AJ39" s="635"/>
      <c r="AK39" s="635"/>
      <c r="AL39" s="180"/>
      <c r="AM39" s="634" t="str">
        <f t="shared" si="0"/>
        <v/>
      </c>
      <c r="AN39" s="634"/>
      <c r="AO39" s="635"/>
      <c r="AP39" s="635"/>
      <c r="AQ39" s="635"/>
      <c r="AR39" s="635"/>
      <c r="AS39" s="635"/>
      <c r="AT39" s="635"/>
      <c r="AU39" s="635"/>
      <c r="AV39" s="635"/>
      <c r="AW39" s="635"/>
      <c r="AX39" s="635"/>
      <c r="AY39" s="635"/>
      <c r="AZ39" s="635"/>
      <c r="BA39" s="635"/>
      <c r="BB39" s="635"/>
      <c r="BC39" s="635"/>
      <c r="BD39" s="180"/>
      <c r="BE39" s="634" t="str">
        <f t="shared" si="1"/>
        <v/>
      </c>
      <c r="BF39" s="634"/>
      <c r="BG39" s="635"/>
      <c r="BH39" s="635"/>
      <c r="BI39" s="635"/>
      <c r="BJ39" s="635"/>
      <c r="BK39" s="635"/>
      <c r="BL39" s="635"/>
      <c r="BM39" s="635"/>
      <c r="BN39" s="635"/>
      <c r="BO39" s="635"/>
      <c r="BP39" s="635"/>
      <c r="BQ39" s="635"/>
      <c r="BR39" s="635"/>
      <c r="BS39" s="635"/>
      <c r="BT39" s="635"/>
      <c r="BU39" s="635"/>
      <c r="BV39" s="180"/>
      <c r="BW39" s="634">
        <f t="shared" si="2"/>
        <v>16</v>
      </c>
      <c r="BX39" s="634"/>
      <c r="BY39" s="635" t="str">
        <f>IF('各会計、関係団体の財政状況及び健全化判断比率'!B73="","",'各会計、関係団体の財政状況及び健全化判断比率'!B73)</f>
        <v>津軽広域水道企業団津軽事業部</v>
      </c>
      <c r="BZ39" s="635"/>
      <c r="CA39" s="635"/>
      <c r="CB39" s="635"/>
      <c r="CC39" s="635"/>
      <c r="CD39" s="635"/>
      <c r="CE39" s="635"/>
      <c r="CF39" s="635"/>
      <c r="CG39" s="635"/>
      <c r="CH39" s="635"/>
      <c r="CI39" s="635"/>
      <c r="CJ39" s="635"/>
      <c r="CK39" s="635"/>
      <c r="CL39" s="635"/>
      <c r="CM39" s="635"/>
      <c r="CN39" s="180"/>
      <c r="CO39" s="634" t="str">
        <f t="shared" si="3"/>
        <v/>
      </c>
      <c r="CP39" s="634"/>
      <c r="CQ39" s="635" t="str">
        <f>IF('各会計、関係団体の財政状況及び健全化判断比率'!BS12="","",'各会計、関係団体の財政状況及び健全化判断比率'!BS12)</f>
        <v/>
      </c>
      <c r="CR39" s="635"/>
      <c r="CS39" s="635"/>
      <c r="CT39" s="635"/>
      <c r="CU39" s="635"/>
      <c r="CV39" s="635"/>
      <c r="CW39" s="635"/>
      <c r="CX39" s="635"/>
      <c r="CY39" s="635"/>
      <c r="CZ39" s="635"/>
      <c r="DA39" s="635"/>
      <c r="DB39" s="635"/>
      <c r="DC39" s="635"/>
      <c r="DD39" s="635"/>
      <c r="DE39" s="635"/>
      <c r="DG39" s="636" t="str">
        <f>IF('各会計、関係団体の財政状況及び健全化判断比率'!BR12="","",'各会計、関係団体の財政状況及び健全化判断比率'!BR12)</f>
        <v/>
      </c>
      <c r="DH39" s="636"/>
      <c r="DI39" s="207"/>
    </row>
    <row r="40" spans="1:113" ht="32.25" customHeight="1" x14ac:dyDescent="0.15">
      <c r="A40" s="180"/>
      <c r="B40" s="204"/>
      <c r="C40" s="634" t="str">
        <f t="shared" si="5"/>
        <v/>
      </c>
      <c r="D40" s="634"/>
      <c r="E40" s="635" t="str">
        <f>IF('各会計、関係団体の財政状況及び健全化判断比率'!B13="","",'各会計、関係団体の財政状況及び健全化判断比率'!B13)</f>
        <v/>
      </c>
      <c r="F40" s="635"/>
      <c r="G40" s="635"/>
      <c r="H40" s="635"/>
      <c r="I40" s="635"/>
      <c r="J40" s="635"/>
      <c r="K40" s="635"/>
      <c r="L40" s="635"/>
      <c r="M40" s="635"/>
      <c r="N40" s="635"/>
      <c r="O40" s="635"/>
      <c r="P40" s="635"/>
      <c r="Q40" s="635"/>
      <c r="R40" s="635"/>
      <c r="S40" s="635"/>
      <c r="T40" s="180"/>
      <c r="U40" s="634" t="str">
        <f t="shared" si="4"/>
        <v/>
      </c>
      <c r="V40" s="634"/>
      <c r="W40" s="635"/>
      <c r="X40" s="635"/>
      <c r="Y40" s="635"/>
      <c r="Z40" s="635"/>
      <c r="AA40" s="635"/>
      <c r="AB40" s="635"/>
      <c r="AC40" s="635"/>
      <c r="AD40" s="635"/>
      <c r="AE40" s="635"/>
      <c r="AF40" s="635"/>
      <c r="AG40" s="635"/>
      <c r="AH40" s="635"/>
      <c r="AI40" s="635"/>
      <c r="AJ40" s="635"/>
      <c r="AK40" s="635"/>
      <c r="AL40" s="180"/>
      <c r="AM40" s="634" t="str">
        <f t="shared" si="0"/>
        <v/>
      </c>
      <c r="AN40" s="634"/>
      <c r="AO40" s="635"/>
      <c r="AP40" s="635"/>
      <c r="AQ40" s="635"/>
      <c r="AR40" s="635"/>
      <c r="AS40" s="635"/>
      <c r="AT40" s="635"/>
      <c r="AU40" s="635"/>
      <c r="AV40" s="635"/>
      <c r="AW40" s="635"/>
      <c r="AX40" s="635"/>
      <c r="AY40" s="635"/>
      <c r="AZ40" s="635"/>
      <c r="BA40" s="635"/>
      <c r="BB40" s="635"/>
      <c r="BC40" s="635"/>
      <c r="BD40" s="180"/>
      <c r="BE40" s="634" t="str">
        <f t="shared" si="1"/>
        <v/>
      </c>
      <c r="BF40" s="634"/>
      <c r="BG40" s="635"/>
      <c r="BH40" s="635"/>
      <c r="BI40" s="635"/>
      <c r="BJ40" s="635"/>
      <c r="BK40" s="635"/>
      <c r="BL40" s="635"/>
      <c r="BM40" s="635"/>
      <c r="BN40" s="635"/>
      <c r="BO40" s="635"/>
      <c r="BP40" s="635"/>
      <c r="BQ40" s="635"/>
      <c r="BR40" s="635"/>
      <c r="BS40" s="635"/>
      <c r="BT40" s="635"/>
      <c r="BU40" s="635"/>
      <c r="BV40" s="180"/>
      <c r="BW40" s="634">
        <f t="shared" si="2"/>
        <v>17</v>
      </c>
      <c r="BX40" s="634"/>
      <c r="BY40" s="635" t="str">
        <f>IF('各会計、関係団体の財政状況及び健全化判断比率'!B74="","",'各会計、関係団体の財政状況及び健全化判断比率'!B74)</f>
        <v>津軽広域水道企業団西北事業部</v>
      </c>
      <c r="BZ40" s="635"/>
      <c r="CA40" s="635"/>
      <c r="CB40" s="635"/>
      <c r="CC40" s="635"/>
      <c r="CD40" s="635"/>
      <c r="CE40" s="635"/>
      <c r="CF40" s="635"/>
      <c r="CG40" s="635"/>
      <c r="CH40" s="635"/>
      <c r="CI40" s="635"/>
      <c r="CJ40" s="635"/>
      <c r="CK40" s="635"/>
      <c r="CL40" s="635"/>
      <c r="CM40" s="635"/>
      <c r="CN40" s="180"/>
      <c r="CO40" s="634" t="str">
        <f t="shared" si="3"/>
        <v/>
      </c>
      <c r="CP40" s="634"/>
      <c r="CQ40" s="635" t="str">
        <f>IF('各会計、関係団体の財政状況及び健全化判断比率'!BS13="","",'各会計、関係団体の財政状況及び健全化判断比率'!BS13)</f>
        <v/>
      </c>
      <c r="CR40" s="635"/>
      <c r="CS40" s="635"/>
      <c r="CT40" s="635"/>
      <c r="CU40" s="635"/>
      <c r="CV40" s="635"/>
      <c r="CW40" s="635"/>
      <c r="CX40" s="635"/>
      <c r="CY40" s="635"/>
      <c r="CZ40" s="635"/>
      <c r="DA40" s="635"/>
      <c r="DB40" s="635"/>
      <c r="DC40" s="635"/>
      <c r="DD40" s="635"/>
      <c r="DE40" s="635"/>
      <c r="DG40" s="636" t="str">
        <f>IF('各会計、関係団体の財政状況及び健全化判断比率'!BR13="","",'各会計、関係団体の財政状況及び健全化判断比率'!BR13)</f>
        <v/>
      </c>
      <c r="DH40" s="636"/>
      <c r="DI40" s="207"/>
    </row>
    <row r="41" spans="1:113" ht="32.25" customHeight="1" x14ac:dyDescent="0.15">
      <c r="A41" s="180"/>
      <c r="B41" s="204"/>
      <c r="C41" s="634" t="str">
        <f t="shared" si="5"/>
        <v/>
      </c>
      <c r="D41" s="634"/>
      <c r="E41" s="635" t="str">
        <f>IF('各会計、関係団体の財政状況及び健全化判断比率'!B14="","",'各会計、関係団体の財政状況及び健全化判断比率'!B14)</f>
        <v/>
      </c>
      <c r="F41" s="635"/>
      <c r="G41" s="635"/>
      <c r="H41" s="635"/>
      <c r="I41" s="635"/>
      <c r="J41" s="635"/>
      <c r="K41" s="635"/>
      <c r="L41" s="635"/>
      <c r="M41" s="635"/>
      <c r="N41" s="635"/>
      <c r="O41" s="635"/>
      <c r="P41" s="635"/>
      <c r="Q41" s="635"/>
      <c r="R41" s="635"/>
      <c r="S41" s="635"/>
      <c r="T41" s="180"/>
      <c r="U41" s="634" t="str">
        <f t="shared" si="4"/>
        <v/>
      </c>
      <c r="V41" s="634"/>
      <c r="W41" s="635"/>
      <c r="X41" s="635"/>
      <c r="Y41" s="635"/>
      <c r="Z41" s="635"/>
      <c r="AA41" s="635"/>
      <c r="AB41" s="635"/>
      <c r="AC41" s="635"/>
      <c r="AD41" s="635"/>
      <c r="AE41" s="635"/>
      <c r="AF41" s="635"/>
      <c r="AG41" s="635"/>
      <c r="AH41" s="635"/>
      <c r="AI41" s="635"/>
      <c r="AJ41" s="635"/>
      <c r="AK41" s="635"/>
      <c r="AL41" s="180"/>
      <c r="AM41" s="634" t="str">
        <f t="shared" si="0"/>
        <v/>
      </c>
      <c r="AN41" s="634"/>
      <c r="AO41" s="635"/>
      <c r="AP41" s="635"/>
      <c r="AQ41" s="635"/>
      <c r="AR41" s="635"/>
      <c r="AS41" s="635"/>
      <c r="AT41" s="635"/>
      <c r="AU41" s="635"/>
      <c r="AV41" s="635"/>
      <c r="AW41" s="635"/>
      <c r="AX41" s="635"/>
      <c r="AY41" s="635"/>
      <c r="AZ41" s="635"/>
      <c r="BA41" s="635"/>
      <c r="BB41" s="635"/>
      <c r="BC41" s="635"/>
      <c r="BD41" s="180"/>
      <c r="BE41" s="634" t="str">
        <f t="shared" si="1"/>
        <v/>
      </c>
      <c r="BF41" s="634"/>
      <c r="BG41" s="635"/>
      <c r="BH41" s="635"/>
      <c r="BI41" s="635"/>
      <c r="BJ41" s="635"/>
      <c r="BK41" s="635"/>
      <c r="BL41" s="635"/>
      <c r="BM41" s="635"/>
      <c r="BN41" s="635"/>
      <c r="BO41" s="635"/>
      <c r="BP41" s="635"/>
      <c r="BQ41" s="635"/>
      <c r="BR41" s="635"/>
      <c r="BS41" s="635"/>
      <c r="BT41" s="635"/>
      <c r="BU41" s="635"/>
      <c r="BV41" s="180"/>
      <c r="BW41" s="634">
        <f t="shared" si="2"/>
        <v>18</v>
      </c>
      <c r="BX41" s="634"/>
      <c r="BY41" s="635" t="str">
        <f>IF('各会計、関係団体の財政状況及び健全化判断比率'!B75="","",'各会計、関係団体の財政状況及び健全化判断比率'!B75)</f>
        <v>青森県市町村総合事務組合</v>
      </c>
      <c r="BZ41" s="635"/>
      <c r="CA41" s="635"/>
      <c r="CB41" s="635"/>
      <c r="CC41" s="635"/>
      <c r="CD41" s="635"/>
      <c r="CE41" s="635"/>
      <c r="CF41" s="635"/>
      <c r="CG41" s="635"/>
      <c r="CH41" s="635"/>
      <c r="CI41" s="635"/>
      <c r="CJ41" s="635"/>
      <c r="CK41" s="635"/>
      <c r="CL41" s="635"/>
      <c r="CM41" s="635"/>
      <c r="CN41" s="180"/>
      <c r="CO41" s="634" t="str">
        <f t="shared" si="3"/>
        <v/>
      </c>
      <c r="CP41" s="634"/>
      <c r="CQ41" s="635" t="str">
        <f>IF('各会計、関係団体の財政状況及び健全化判断比率'!BS14="","",'各会計、関係団体の財政状況及び健全化判断比率'!BS14)</f>
        <v/>
      </c>
      <c r="CR41" s="635"/>
      <c r="CS41" s="635"/>
      <c r="CT41" s="635"/>
      <c r="CU41" s="635"/>
      <c r="CV41" s="635"/>
      <c r="CW41" s="635"/>
      <c r="CX41" s="635"/>
      <c r="CY41" s="635"/>
      <c r="CZ41" s="635"/>
      <c r="DA41" s="635"/>
      <c r="DB41" s="635"/>
      <c r="DC41" s="635"/>
      <c r="DD41" s="635"/>
      <c r="DE41" s="635"/>
      <c r="DG41" s="636" t="str">
        <f>IF('各会計、関係団体の財政状況及び健全化判断比率'!BR14="","",'各会計、関係団体の財政状況及び健全化判断比率'!BR14)</f>
        <v/>
      </c>
      <c r="DH41" s="636"/>
      <c r="DI41" s="207"/>
    </row>
    <row r="42" spans="1:113" ht="32.25" customHeight="1" x14ac:dyDescent="0.15">
      <c r="B42" s="204"/>
      <c r="C42" s="634" t="str">
        <f t="shared" si="5"/>
        <v/>
      </c>
      <c r="D42" s="634"/>
      <c r="E42" s="635" t="str">
        <f>IF('各会計、関係団体の財政状況及び健全化判断比率'!B15="","",'各会計、関係団体の財政状況及び健全化判断比率'!B15)</f>
        <v/>
      </c>
      <c r="F42" s="635"/>
      <c r="G42" s="635"/>
      <c r="H42" s="635"/>
      <c r="I42" s="635"/>
      <c r="J42" s="635"/>
      <c r="K42" s="635"/>
      <c r="L42" s="635"/>
      <c r="M42" s="635"/>
      <c r="N42" s="635"/>
      <c r="O42" s="635"/>
      <c r="P42" s="635"/>
      <c r="Q42" s="635"/>
      <c r="R42" s="635"/>
      <c r="S42" s="635"/>
      <c r="T42" s="180"/>
      <c r="U42" s="634" t="str">
        <f t="shared" si="4"/>
        <v/>
      </c>
      <c r="V42" s="634"/>
      <c r="W42" s="635"/>
      <c r="X42" s="635"/>
      <c r="Y42" s="635"/>
      <c r="Z42" s="635"/>
      <c r="AA42" s="635"/>
      <c r="AB42" s="635"/>
      <c r="AC42" s="635"/>
      <c r="AD42" s="635"/>
      <c r="AE42" s="635"/>
      <c r="AF42" s="635"/>
      <c r="AG42" s="635"/>
      <c r="AH42" s="635"/>
      <c r="AI42" s="635"/>
      <c r="AJ42" s="635"/>
      <c r="AK42" s="635"/>
      <c r="AL42" s="180"/>
      <c r="AM42" s="634" t="str">
        <f t="shared" si="0"/>
        <v/>
      </c>
      <c r="AN42" s="634"/>
      <c r="AO42" s="635"/>
      <c r="AP42" s="635"/>
      <c r="AQ42" s="635"/>
      <c r="AR42" s="635"/>
      <c r="AS42" s="635"/>
      <c r="AT42" s="635"/>
      <c r="AU42" s="635"/>
      <c r="AV42" s="635"/>
      <c r="AW42" s="635"/>
      <c r="AX42" s="635"/>
      <c r="AY42" s="635"/>
      <c r="AZ42" s="635"/>
      <c r="BA42" s="635"/>
      <c r="BB42" s="635"/>
      <c r="BC42" s="635"/>
      <c r="BD42" s="180"/>
      <c r="BE42" s="634" t="str">
        <f t="shared" si="1"/>
        <v/>
      </c>
      <c r="BF42" s="634"/>
      <c r="BG42" s="635"/>
      <c r="BH42" s="635"/>
      <c r="BI42" s="635"/>
      <c r="BJ42" s="635"/>
      <c r="BK42" s="635"/>
      <c r="BL42" s="635"/>
      <c r="BM42" s="635"/>
      <c r="BN42" s="635"/>
      <c r="BO42" s="635"/>
      <c r="BP42" s="635"/>
      <c r="BQ42" s="635"/>
      <c r="BR42" s="635"/>
      <c r="BS42" s="635"/>
      <c r="BT42" s="635"/>
      <c r="BU42" s="635"/>
      <c r="BV42" s="180"/>
      <c r="BW42" s="634">
        <f t="shared" si="2"/>
        <v>19</v>
      </c>
      <c r="BX42" s="634"/>
      <c r="BY42" s="635" t="str">
        <f>IF('各会計、関係団体の財政状況及び健全化判断比率'!B76="","",'各会計、関係団体の財政状況及び健全化判断比率'!B76)</f>
        <v>青森県市町村職員退職手当組合</v>
      </c>
      <c r="BZ42" s="635"/>
      <c r="CA42" s="635"/>
      <c r="CB42" s="635"/>
      <c r="CC42" s="635"/>
      <c r="CD42" s="635"/>
      <c r="CE42" s="635"/>
      <c r="CF42" s="635"/>
      <c r="CG42" s="635"/>
      <c r="CH42" s="635"/>
      <c r="CI42" s="635"/>
      <c r="CJ42" s="635"/>
      <c r="CK42" s="635"/>
      <c r="CL42" s="635"/>
      <c r="CM42" s="635"/>
      <c r="CN42" s="180"/>
      <c r="CO42" s="634" t="str">
        <f t="shared" si="3"/>
        <v/>
      </c>
      <c r="CP42" s="634"/>
      <c r="CQ42" s="635" t="str">
        <f>IF('各会計、関係団体の財政状況及び健全化判断比率'!BS15="","",'各会計、関係団体の財政状況及び健全化判断比率'!BS15)</f>
        <v/>
      </c>
      <c r="CR42" s="635"/>
      <c r="CS42" s="635"/>
      <c r="CT42" s="635"/>
      <c r="CU42" s="635"/>
      <c r="CV42" s="635"/>
      <c r="CW42" s="635"/>
      <c r="CX42" s="635"/>
      <c r="CY42" s="635"/>
      <c r="CZ42" s="635"/>
      <c r="DA42" s="635"/>
      <c r="DB42" s="635"/>
      <c r="DC42" s="635"/>
      <c r="DD42" s="635"/>
      <c r="DE42" s="635"/>
      <c r="DG42" s="636" t="str">
        <f>IF('各会計、関係団体の財政状況及び健全化判断比率'!BR15="","",'各会計、関係団体の財政状況及び健全化判断比率'!BR15)</f>
        <v/>
      </c>
      <c r="DH42" s="636"/>
      <c r="DI42" s="207"/>
    </row>
    <row r="43" spans="1:113" ht="32.25" customHeight="1" x14ac:dyDescent="0.15">
      <c r="B43" s="204"/>
      <c r="C43" s="634" t="str">
        <f t="shared" si="5"/>
        <v/>
      </c>
      <c r="D43" s="634"/>
      <c r="E43" s="635" t="str">
        <f>IF('各会計、関係団体の財政状況及び健全化判断比率'!B16="","",'各会計、関係団体の財政状況及び健全化判断比率'!B16)</f>
        <v/>
      </c>
      <c r="F43" s="635"/>
      <c r="G43" s="635"/>
      <c r="H43" s="635"/>
      <c r="I43" s="635"/>
      <c r="J43" s="635"/>
      <c r="K43" s="635"/>
      <c r="L43" s="635"/>
      <c r="M43" s="635"/>
      <c r="N43" s="635"/>
      <c r="O43" s="635"/>
      <c r="P43" s="635"/>
      <c r="Q43" s="635"/>
      <c r="R43" s="635"/>
      <c r="S43" s="635"/>
      <c r="T43" s="180"/>
      <c r="U43" s="634" t="str">
        <f t="shared" si="4"/>
        <v/>
      </c>
      <c r="V43" s="634"/>
      <c r="W43" s="635"/>
      <c r="X43" s="635"/>
      <c r="Y43" s="635"/>
      <c r="Z43" s="635"/>
      <c r="AA43" s="635"/>
      <c r="AB43" s="635"/>
      <c r="AC43" s="635"/>
      <c r="AD43" s="635"/>
      <c r="AE43" s="635"/>
      <c r="AF43" s="635"/>
      <c r="AG43" s="635"/>
      <c r="AH43" s="635"/>
      <c r="AI43" s="635"/>
      <c r="AJ43" s="635"/>
      <c r="AK43" s="635"/>
      <c r="AL43" s="180"/>
      <c r="AM43" s="634" t="str">
        <f t="shared" si="0"/>
        <v/>
      </c>
      <c r="AN43" s="634"/>
      <c r="AO43" s="635"/>
      <c r="AP43" s="635"/>
      <c r="AQ43" s="635"/>
      <c r="AR43" s="635"/>
      <c r="AS43" s="635"/>
      <c r="AT43" s="635"/>
      <c r="AU43" s="635"/>
      <c r="AV43" s="635"/>
      <c r="AW43" s="635"/>
      <c r="AX43" s="635"/>
      <c r="AY43" s="635"/>
      <c r="AZ43" s="635"/>
      <c r="BA43" s="635"/>
      <c r="BB43" s="635"/>
      <c r="BC43" s="635"/>
      <c r="BD43" s="180"/>
      <c r="BE43" s="634" t="str">
        <f t="shared" si="1"/>
        <v/>
      </c>
      <c r="BF43" s="634"/>
      <c r="BG43" s="635"/>
      <c r="BH43" s="635"/>
      <c r="BI43" s="635"/>
      <c r="BJ43" s="635"/>
      <c r="BK43" s="635"/>
      <c r="BL43" s="635"/>
      <c r="BM43" s="635"/>
      <c r="BN43" s="635"/>
      <c r="BO43" s="635"/>
      <c r="BP43" s="635"/>
      <c r="BQ43" s="635"/>
      <c r="BR43" s="635"/>
      <c r="BS43" s="635"/>
      <c r="BT43" s="635"/>
      <c r="BU43" s="635"/>
      <c r="BV43" s="180"/>
      <c r="BW43" s="634">
        <f t="shared" si="2"/>
        <v>20</v>
      </c>
      <c r="BX43" s="634"/>
      <c r="BY43" s="635" t="str">
        <f>IF('各会計、関係団体の財政状況及び健全化判断比率'!B77="","",'各会計、関係団体の財政状況及び健全化判断比率'!B77)</f>
        <v>青森県後期高齢者医療広域連合</v>
      </c>
      <c r="BZ43" s="635"/>
      <c r="CA43" s="635"/>
      <c r="CB43" s="635"/>
      <c r="CC43" s="635"/>
      <c r="CD43" s="635"/>
      <c r="CE43" s="635"/>
      <c r="CF43" s="635"/>
      <c r="CG43" s="635"/>
      <c r="CH43" s="635"/>
      <c r="CI43" s="635"/>
      <c r="CJ43" s="635"/>
      <c r="CK43" s="635"/>
      <c r="CL43" s="635"/>
      <c r="CM43" s="635"/>
      <c r="CN43" s="180"/>
      <c r="CO43" s="634" t="str">
        <f t="shared" si="3"/>
        <v/>
      </c>
      <c r="CP43" s="634"/>
      <c r="CQ43" s="635" t="str">
        <f>IF('各会計、関係団体の財政状況及び健全化判断比率'!BS16="","",'各会計、関係団体の財政状況及び健全化判断比率'!BS16)</f>
        <v/>
      </c>
      <c r="CR43" s="635"/>
      <c r="CS43" s="635"/>
      <c r="CT43" s="635"/>
      <c r="CU43" s="635"/>
      <c r="CV43" s="635"/>
      <c r="CW43" s="635"/>
      <c r="CX43" s="635"/>
      <c r="CY43" s="635"/>
      <c r="CZ43" s="635"/>
      <c r="DA43" s="635"/>
      <c r="DB43" s="635"/>
      <c r="DC43" s="635"/>
      <c r="DD43" s="635"/>
      <c r="DE43" s="635"/>
      <c r="DG43" s="636" t="str">
        <f>IF('各会計、関係団体の財政状況及び健全化判断比率'!BR16="","",'各会計、関係団体の財政状況及び健全化判断比率'!BR16)</f>
        <v/>
      </c>
      <c r="DH43" s="636"/>
      <c r="DI43" s="207"/>
    </row>
    <row r="44" spans="1:113" ht="13.5" customHeight="1" thickBot="1" x14ac:dyDescent="0.2">
      <c r="B44" s="208"/>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c r="BS44" s="209"/>
      <c r="BT44" s="209"/>
      <c r="BU44" s="209"/>
      <c r="BV44" s="209"/>
      <c r="BW44" s="209"/>
      <c r="BX44" s="209"/>
      <c r="BY44" s="209"/>
      <c r="BZ44" s="209"/>
      <c r="CA44" s="209"/>
      <c r="CB44" s="209"/>
      <c r="CC44" s="209"/>
      <c r="CD44" s="209"/>
      <c r="CE44" s="209"/>
      <c r="CF44" s="209"/>
      <c r="CG44" s="209"/>
      <c r="CH44" s="209"/>
      <c r="CI44" s="209"/>
      <c r="CJ44" s="209"/>
      <c r="CK44" s="209"/>
      <c r="CL44" s="209"/>
      <c r="CM44" s="209"/>
      <c r="CN44" s="209"/>
      <c r="CO44" s="209"/>
      <c r="CP44" s="209"/>
      <c r="CQ44" s="209"/>
      <c r="CR44" s="209"/>
      <c r="CS44" s="209"/>
      <c r="CT44" s="209"/>
      <c r="CU44" s="209"/>
      <c r="CV44" s="209"/>
      <c r="CW44" s="209"/>
      <c r="CX44" s="209"/>
      <c r="CY44" s="209"/>
      <c r="CZ44" s="209"/>
      <c r="DA44" s="209"/>
      <c r="DB44" s="209"/>
      <c r="DC44" s="209"/>
      <c r="DD44" s="209"/>
      <c r="DE44" s="209"/>
      <c r="DF44" s="209"/>
      <c r="DG44" s="209"/>
      <c r="DH44" s="209"/>
      <c r="DI44" s="210"/>
    </row>
    <row r="45" spans="1:113" x14ac:dyDescent="0.15"/>
    <row r="46" spans="1:113" x14ac:dyDescent="0.15">
      <c r="B46" s="179" t="s">
        <v>206</v>
      </c>
      <c r="E46" s="637" t="s">
        <v>207</v>
      </c>
      <c r="F46" s="637"/>
      <c r="G46" s="637"/>
      <c r="H46" s="637"/>
      <c r="I46" s="637"/>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7"/>
      <c r="AH46" s="637"/>
      <c r="AI46" s="637"/>
      <c r="AJ46" s="637"/>
      <c r="AK46" s="637"/>
      <c r="AL46" s="637"/>
      <c r="AM46" s="637"/>
      <c r="AN46" s="637"/>
      <c r="AO46" s="637"/>
      <c r="AP46" s="637"/>
      <c r="AQ46" s="637"/>
      <c r="AR46" s="637"/>
      <c r="AS46" s="637"/>
      <c r="AT46" s="637"/>
      <c r="AU46" s="637"/>
      <c r="AV46" s="637"/>
      <c r="AW46" s="637"/>
      <c r="AX46" s="637"/>
      <c r="AY46" s="637"/>
      <c r="AZ46" s="637"/>
      <c r="BA46" s="637"/>
      <c r="BB46" s="637"/>
      <c r="BC46" s="637"/>
      <c r="BD46" s="637"/>
      <c r="BE46" s="637"/>
      <c r="BF46" s="637"/>
      <c r="BG46" s="637"/>
      <c r="BH46" s="637"/>
      <c r="BI46" s="637"/>
      <c r="BJ46" s="637"/>
      <c r="BK46" s="637"/>
      <c r="BL46" s="637"/>
      <c r="BM46" s="637"/>
      <c r="BN46" s="637"/>
      <c r="BO46" s="637"/>
      <c r="BP46" s="637"/>
      <c r="BQ46" s="637"/>
      <c r="BR46" s="637"/>
      <c r="BS46" s="637"/>
      <c r="BT46" s="637"/>
      <c r="BU46" s="637"/>
      <c r="BV46" s="637"/>
      <c r="BW46" s="637"/>
      <c r="BX46" s="637"/>
      <c r="BY46" s="637"/>
      <c r="BZ46" s="637"/>
      <c r="CA46" s="637"/>
      <c r="CB46" s="637"/>
      <c r="CC46" s="637"/>
      <c r="CD46" s="637"/>
      <c r="CE46" s="637"/>
      <c r="CF46" s="637"/>
      <c r="CG46" s="637"/>
      <c r="CH46" s="637"/>
      <c r="CI46" s="637"/>
      <c r="CJ46" s="637"/>
      <c r="CK46" s="637"/>
      <c r="CL46" s="637"/>
      <c r="CM46" s="637"/>
      <c r="CN46" s="637"/>
      <c r="CO46" s="637"/>
      <c r="CP46" s="637"/>
      <c r="CQ46" s="637"/>
      <c r="CR46" s="637"/>
      <c r="CS46" s="637"/>
      <c r="CT46" s="637"/>
      <c r="CU46" s="637"/>
      <c r="CV46" s="637"/>
      <c r="CW46" s="637"/>
      <c r="CX46" s="637"/>
      <c r="CY46" s="637"/>
      <c r="CZ46" s="637"/>
      <c r="DA46" s="637"/>
      <c r="DB46" s="637"/>
      <c r="DC46" s="637"/>
      <c r="DD46" s="637"/>
      <c r="DE46" s="637"/>
      <c r="DF46" s="637"/>
      <c r="DG46" s="637"/>
      <c r="DH46" s="637"/>
      <c r="DI46" s="637"/>
    </row>
    <row r="47" spans="1:113" x14ac:dyDescent="0.15">
      <c r="E47" s="637" t="s">
        <v>208</v>
      </c>
      <c r="F47" s="637"/>
      <c r="G47" s="637"/>
      <c r="H47" s="637"/>
      <c r="I47" s="637"/>
      <c r="J47" s="637"/>
      <c r="K47" s="637"/>
      <c r="L47" s="637"/>
      <c r="M47" s="637"/>
      <c r="N47" s="637"/>
      <c r="O47" s="637"/>
      <c r="P47" s="637"/>
      <c r="Q47" s="637"/>
      <c r="R47" s="637"/>
      <c r="S47" s="637"/>
      <c r="T47" s="637"/>
      <c r="U47" s="637"/>
      <c r="V47" s="637"/>
      <c r="W47" s="637"/>
      <c r="X47" s="637"/>
      <c r="Y47" s="637"/>
      <c r="Z47" s="637"/>
      <c r="AA47" s="637"/>
      <c r="AB47" s="637"/>
      <c r="AC47" s="637"/>
      <c r="AD47" s="637"/>
      <c r="AE47" s="637"/>
      <c r="AF47" s="637"/>
      <c r="AG47" s="637"/>
      <c r="AH47" s="637"/>
      <c r="AI47" s="637"/>
      <c r="AJ47" s="637"/>
      <c r="AK47" s="637"/>
      <c r="AL47" s="637"/>
      <c r="AM47" s="637"/>
      <c r="AN47" s="637"/>
      <c r="AO47" s="637"/>
      <c r="AP47" s="637"/>
      <c r="AQ47" s="637"/>
      <c r="AR47" s="637"/>
      <c r="AS47" s="637"/>
      <c r="AT47" s="637"/>
      <c r="AU47" s="637"/>
      <c r="AV47" s="637"/>
      <c r="AW47" s="637"/>
      <c r="AX47" s="637"/>
      <c r="AY47" s="637"/>
      <c r="AZ47" s="637"/>
      <c r="BA47" s="637"/>
      <c r="BB47" s="637"/>
      <c r="BC47" s="637"/>
      <c r="BD47" s="637"/>
      <c r="BE47" s="637"/>
      <c r="BF47" s="637"/>
      <c r="BG47" s="637"/>
      <c r="BH47" s="637"/>
      <c r="BI47" s="637"/>
      <c r="BJ47" s="637"/>
      <c r="BK47" s="637"/>
      <c r="BL47" s="637"/>
      <c r="BM47" s="637"/>
      <c r="BN47" s="637"/>
      <c r="BO47" s="637"/>
      <c r="BP47" s="637"/>
      <c r="BQ47" s="637"/>
      <c r="BR47" s="637"/>
      <c r="BS47" s="637"/>
      <c r="BT47" s="637"/>
      <c r="BU47" s="637"/>
      <c r="BV47" s="637"/>
      <c r="BW47" s="637"/>
      <c r="BX47" s="637"/>
      <c r="BY47" s="637"/>
      <c r="BZ47" s="637"/>
      <c r="CA47" s="637"/>
      <c r="CB47" s="637"/>
      <c r="CC47" s="637"/>
      <c r="CD47" s="637"/>
      <c r="CE47" s="637"/>
      <c r="CF47" s="637"/>
      <c r="CG47" s="637"/>
      <c r="CH47" s="637"/>
      <c r="CI47" s="637"/>
      <c r="CJ47" s="637"/>
      <c r="CK47" s="637"/>
      <c r="CL47" s="637"/>
      <c r="CM47" s="637"/>
      <c r="CN47" s="637"/>
      <c r="CO47" s="637"/>
      <c r="CP47" s="637"/>
      <c r="CQ47" s="637"/>
      <c r="CR47" s="637"/>
      <c r="CS47" s="637"/>
      <c r="CT47" s="637"/>
      <c r="CU47" s="637"/>
      <c r="CV47" s="637"/>
      <c r="CW47" s="637"/>
      <c r="CX47" s="637"/>
      <c r="CY47" s="637"/>
      <c r="CZ47" s="637"/>
      <c r="DA47" s="637"/>
      <c r="DB47" s="637"/>
      <c r="DC47" s="637"/>
      <c r="DD47" s="637"/>
      <c r="DE47" s="637"/>
      <c r="DF47" s="637"/>
      <c r="DG47" s="637"/>
      <c r="DH47" s="637"/>
      <c r="DI47" s="637"/>
    </row>
    <row r="48" spans="1:113" x14ac:dyDescent="0.15">
      <c r="E48" s="637" t="s">
        <v>209</v>
      </c>
      <c r="F48" s="637"/>
      <c r="G48" s="637"/>
      <c r="H48" s="637"/>
      <c r="I48" s="637"/>
      <c r="J48" s="637"/>
      <c r="K48" s="637"/>
      <c r="L48" s="637"/>
      <c r="M48" s="637"/>
      <c r="N48" s="637"/>
      <c r="O48" s="637"/>
      <c r="P48" s="637"/>
      <c r="Q48" s="637"/>
      <c r="R48" s="637"/>
      <c r="S48" s="637"/>
      <c r="T48" s="637"/>
      <c r="U48" s="637"/>
      <c r="V48" s="637"/>
      <c r="W48" s="637"/>
      <c r="X48" s="637"/>
      <c r="Y48" s="637"/>
      <c r="Z48" s="637"/>
      <c r="AA48" s="637"/>
      <c r="AB48" s="637"/>
      <c r="AC48" s="637"/>
      <c r="AD48" s="637"/>
      <c r="AE48" s="637"/>
      <c r="AF48" s="637"/>
      <c r="AG48" s="637"/>
      <c r="AH48" s="637"/>
      <c r="AI48" s="637"/>
      <c r="AJ48" s="637"/>
      <c r="AK48" s="637"/>
      <c r="AL48" s="637"/>
      <c r="AM48" s="637"/>
      <c r="AN48" s="637"/>
      <c r="AO48" s="637"/>
      <c r="AP48" s="637"/>
      <c r="AQ48" s="637"/>
      <c r="AR48" s="637"/>
      <c r="AS48" s="637"/>
      <c r="AT48" s="637"/>
      <c r="AU48" s="637"/>
      <c r="AV48" s="637"/>
      <c r="AW48" s="637"/>
      <c r="AX48" s="637"/>
      <c r="AY48" s="637"/>
      <c r="AZ48" s="637"/>
      <c r="BA48" s="637"/>
      <c r="BB48" s="637"/>
      <c r="BC48" s="637"/>
      <c r="BD48" s="637"/>
      <c r="BE48" s="637"/>
      <c r="BF48" s="637"/>
      <c r="BG48" s="637"/>
      <c r="BH48" s="637"/>
      <c r="BI48" s="637"/>
      <c r="BJ48" s="637"/>
      <c r="BK48" s="637"/>
      <c r="BL48" s="637"/>
      <c r="BM48" s="637"/>
      <c r="BN48" s="637"/>
      <c r="BO48" s="637"/>
      <c r="BP48" s="637"/>
      <c r="BQ48" s="637"/>
      <c r="BR48" s="637"/>
      <c r="BS48" s="637"/>
      <c r="BT48" s="637"/>
      <c r="BU48" s="637"/>
      <c r="BV48" s="637"/>
      <c r="BW48" s="637"/>
      <c r="BX48" s="637"/>
      <c r="BY48" s="637"/>
      <c r="BZ48" s="637"/>
      <c r="CA48" s="637"/>
      <c r="CB48" s="637"/>
      <c r="CC48" s="637"/>
      <c r="CD48" s="637"/>
      <c r="CE48" s="637"/>
      <c r="CF48" s="637"/>
      <c r="CG48" s="637"/>
      <c r="CH48" s="637"/>
      <c r="CI48" s="637"/>
      <c r="CJ48" s="637"/>
      <c r="CK48" s="637"/>
      <c r="CL48" s="637"/>
      <c r="CM48" s="637"/>
      <c r="CN48" s="637"/>
      <c r="CO48" s="637"/>
      <c r="CP48" s="637"/>
      <c r="CQ48" s="637"/>
      <c r="CR48" s="637"/>
      <c r="CS48" s="637"/>
      <c r="CT48" s="637"/>
      <c r="CU48" s="637"/>
      <c r="CV48" s="637"/>
      <c r="CW48" s="637"/>
      <c r="CX48" s="637"/>
      <c r="CY48" s="637"/>
      <c r="CZ48" s="637"/>
      <c r="DA48" s="637"/>
      <c r="DB48" s="637"/>
      <c r="DC48" s="637"/>
      <c r="DD48" s="637"/>
      <c r="DE48" s="637"/>
      <c r="DF48" s="637"/>
      <c r="DG48" s="637"/>
      <c r="DH48" s="637"/>
      <c r="DI48" s="637"/>
    </row>
    <row r="49" spans="5:113" x14ac:dyDescent="0.15">
      <c r="E49" s="638" t="s">
        <v>210</v>
      </c>
      <c r="F49" s="638"/>
      <c r="G49" s="638"/>
      <c r="H49" s="638"/>
      <c r="I49" s="638"/>
      <c r="J49" s="638"/>
      <c r="K49" s="638"/>
      <c r="L49" s="638"/>
      <c r="M49" s="638"/>
      <c r="N49" s="638"/>
      <c r="O49" s="638"/>
      <c r="P49" s="638"/>
      <c r="Q49" s="638"/>
      <c r="R49" s="638"/>
      <c r="S49" s="638"/>
      <c r="T49" s="638"/>
      <c r="U49" s="638"/>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row>
    <row r="50" spans="5:113" x14ac:dyDescent="0.15">
      <c r="E50" s="637" t="s">
        <v>211</v>
      </c>
      <c r="F50" s="637"/>
      <c r="G50" s="637"/>
      <c r="H50" s="637"/>
      <c r="I50" s="637"/>
      <c r="J50" s="637"/>
      <c r="K50" s="637"/>
      <c r="L50" s="637"/>
      <c r="M50" s="637"/>
      <c r="N50" s="637"/>
      <c r="O50" s="637"/>
      <c r="P50" s="637"/>
      <c r="Q50" s="637"/>
      <c r="R50" s="637"/>
      <c r="S50" s="637"/>
      <c r="T50" s="637"/>
      <c r="U50" s="637"/>
      <c r="V50" s="637"/>
      <c r="W50" s="637"/>
      <c r="X50" s="637"/>
      <c r="Y50" s="637"/>
      <c r="Z50" s="637"/>
      <c r="AA50" s="637"/>
      <c r="AB50" s="637"/>
      <c r="AC50" s="637"/>
      <c r="AD50" s="637"/>
      <c r="AE50" s="637"/>
      <c r="AF50" s="637"/>
      <c r="AG50" s="637"/>
      <c r="AH50" s="637"/>
      <c r="AI50" s="637"/>
      <c r="AJ50" s="637"/>
      <c r="AK50" s="637"/>
      <c r="AL50" s="637"/>
      <c r="AM50" s="637"/>
      <c r="AN50" s="637"/>
      <c r="AO50" s="637"/>
      <c r="AP50" s="637"/>
      <c r="AQ50" s="637"/>
      <c r="AR50" s="637"/>
      <c r="AS50" s="637"/>
      <c r="AT50" s="637"/>
      <c r="AU50" s="637"/>
      <c r="AV50" s="637"/>
      <c r="AW50" s="637"/>
      <c r="AX50" s="637"/>
      <c r="AY50" s="637"/>
      <c r="AZ50" s="637"/>
      <c r="BA50" s="637"/>
      <c r="BB50" s="637"/>
      <c r="BC50" s="637"/>
      <c r="BD50" s="637"/>
      <c r="BE50" s="637"/>
      <c r="BF50" s="637"/>
      <c r="BG50" s="637"/>
      <c r="BH50" s="637"/>
      <c r="BI50" s="637"/>
      <c r="BJ50" s="637"/>
      <c r="BK50" s="637"/>
      <c r="BL50" s="637"/>
      <c r="BM50" s="637"/>
      <c r="BN50" s="637"/>
      <c r="BO50" s="637"/>
      <c r="BP50" s="637"/>
      <c r="BQ50" s="637"/>
      <c r="BR50" s="637"/>
      <c r="BS50" s="637"/>
      <c r="BT50" s="637"/>
      <c r="BU50" s="637"/>
      <c r="BV50" s="637"/>
      <c r="BW50" s="637"/>
      <c r="BX50" s="637"/>
      <c r="BY50" s="637"/>
      <c r="BZ50" s="637"/>
      <c r="CA50" s="637"/>
      <c r="CB50" s="637"/>
      <c r="CC50" s="637"/>
      <c r="CD50" s="637"/>
      <c r="CE50" s="637"/>
      <c r="CF50" s="637"/>
      <c r="CG50" s="637"/>
      <c r="CH50" s="637"/>
      <c r="CI50" s="637"/>
      <c r="CJ50" s="637"/>
      <c r="CK50" s="637"/>
      <c r="CL50" s="637"/>
      <c r="CM50" s="637"/>
      <c r="CN50" s="637"/>
      <c r="CO50" s="637"/>
      <c r="CP50" s="637"/>
      <c r="CQ50" s="637"/>
      <c r="CR50" s="637"/>
      <c r="CS50" s="637"/>
      <c r="CT50" s="637"/>
      <c r="CU50" s="637"/>
      <c r="CV50" s="637"/>
      <c r="CW50" s="637"/>
      <c r="CX50" s="637"/>
      <c r="CY50" s="637"/>
      <c r="CZ50" s="637"/>
      <c r="DA50" s="637"/>
      <c r="DB50" s="637"/>
      <c r="DC50" s="637"/>
      <c r="DD50" s="637"/>
      <c r="DE50" s="637"/>
      <c r="DF50" s="637"/>
      <c r="DG50" s="637"/>
      <c r="DH50" s="637"/>
      <c r="DI50" s="637"/>
    </row>
    <row r="51" spans="5:113" x14ac:dyDescent="0.15">
      <c r="E51" s="637" t="s">
        <v>212</v>
      </c>
      <c r="F51" s="637"/>
      <c r="G51" s="637"/>
      <c r="H51" s="637"/>
      <c r="I51" s="637"/>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7"/>
      <c r="AH51" s="637"/>
      <c r="AI51" s="637"/>
      <c r="AJ51" s="637"/>
      <c r="AK51" s="637"/>
      <c r="AL51" s="637"/>
      <c r="AM51" s="637"/>
      <c r="AN51" s="637"/>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c r="CU51" s="637"/>
      <c r="CV51" s="637"/>
      <c r="CW51" s="637"/>
      <c r="CX51" s="637"/>
      <c r="CY51" s="637"/>
      <c r="CZ51" s="637"/>
      <c r="DA51" s="637"/>
      <c r="DB51" s="637"/>
      <c r="DC51" s="637"/>
      <c r="DD51" s="637"/>
      <c r="DE51" s="637"/>
      <c r="DF51" s="637"/>
      <c r="DG51" s="637"/>
      <c r="DH51" s="637"/>
      <c r="DI51" s="637"/>
    </row>
    <row r="52" spans="5:113" x14ac:dyDescent="0.15">
      <c r="E52" s="637" t="s">
        <v>213</v>
      </c>
      <c r="F52" s="637"/>
      <c r="G52" s="637"/>
      <c r="H52" s="637"/>
      <c r="I52" s="637"/>
      <c r="J52" s="637"/>
      <c r="K52" s="637"/>
      <c r="L52" s="637"/>
      <c r="M52" s="637"/>
      <c r="N52" s="637"/>
      <c r="O52" s="637"/>
      <c r="P52" s="637"/>
      <c r="Q52" s="637"/>
      <c r="R52" s="637"/>
      <c r="S52" s="637"/>
      <c r="T52" s="637"/>
      <c r="U52" s="637"/>
      <c r="V52" s="637"/>
      <c r="W52" s="637"/>
      <c r="X52" s="637"/>
      <c r="Y52" s="637"/>
      <c r="Z52" s="637"/>
      <c r="AA52" s="637"/>
      <c r="AB52" s="637"/>
      <c r="AC52" s="637"/>
      <c r="AD52" s="637"/>
      <c r="AE52" s="637"/>
      <c r="AF52" s="637"/>
      <c r="AG52" s="637"/>
      <c r="AH52" s="637"/>
      <c r="AI52" s="637"/>
      <c r="AJ52" s="637"/>
      <c r="AK52" s="637"/>
      <c r="AL52" s="637"/>
      <c r="AM52" s="637"/>
      <c r="AN52" s="637"/>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c r="CU52" s="637"/>
      <c r="CV52" s="637"/>
      <c r="CW52" s="637"/>
      <c r="CX52" s="637"/>
      <c r="CY52" s="637"/>
      <c r="CZ52" s="637"/>
      <c r="DA52" s="637"/>
      <c r="DB52" s="637"/>
      <c r="DC52" s="637"/>
      <c r="DD52" s="637"/>
      <c r="DE52" s="637"/>
      <c r="DF52" s="637"/>
      <c r="DG52" s="637"/>
      <c r="DH52" s="637"/>
      <c r="DI52" s="637"/>
    </row>
    <row r="53" spans="5:113" x14ac:dyDescent="0.15">
      <c r="E53" s="637" t="s">
        <v>214</v>
      </c>
      <c r="F53" s="637"/>
      <c r="G53" s="637"/>
      <c r="H53" s="637"/>
      <c r="I53" s="637"/>
      <c r="J53" s="637"/>
      <c r="K53" s="637"/>
      <c r="L53" s="637"/>
      <c r="M53" s="637"/>
      <c r="N53" s="637"/>
      <c r="O53" s="637"/>
      <c r="P53" s="637"/>
      <c r="Q53" s="637"/>
      <c r="R53" s="637"/>
      <c r="S53" s="637"/>
      <c r="T53" s="637"/>
      <c r="U53" s="637"/>
      <c r="V53" s="637"/>
      <c r="W53" s="637"/>
      <c r="X53" s="637"/>
      <c r="Y53" s="637"/>
      <c r="Z53" s="637"/>
      <c r="AA53" s="637"/>
      <c r="AB53" s="637"/>
      <c r="AC53" s="637"/>
      <c r="AD53" s="637"/>
      <c r="AE53" s="637"/>
      <c r="AF53" s="637"/>
      <c r="AG53" s="637"/>
      <c r="AH53" s="637"/>
      <c r="AI53" s="637"/>
      <c r="AJ53" s="637"/>
      <c r="AK53" s="637"/>
      <c r="AL53" s="637"/>
      <c r="AM53" s="637"/>
      <c r="AN53" s="637"/>
      <c r="AO53" s="637"/>
      <c r="AP53" s="637"/>
      <c r="AQ53" s="637"/>
      <c r="AR53" s="637"/>
      <c r="AS53" s="637"/>
      <c r="AT53" s="637"/>
      <c r="AU53" s="637"/>
      <c r="AV53" s="637"/>
      <c r="AW53" s="637"/>
      <c r="AX53" s="637"/>
      <c r="AY53" s="637"/>
      <c r="AZ53" s="637"/>
      <c r="BA53" s="637"/>
      <c r="BB53" s="637"/>
      <c r="BC53" s="637"/>
      <c r="BD53" s="637"/>
      <c r="BE53" s="637"/>
      <c r="BF53" s="637"/>
      <c r="BG53" s="637"/>
      <c r="BH53" s="637"/>
      <c r="BI53" s="637"/>
      <c r="BJ53" s="637"/>
      <c r="BK53" s="637"/>
      <c r="BL53" s="637"/>
      <c r="BM53" s="637"/>
      <c r="BN53" s="637"/>
      <c r="BO53" s="637"/>
      <c r="BP53" s="637"/>
      <c r="BQ53" s="637"/>
      <c r="BR53" s="637"/>
      <c r="BS53" s="637"/>
      <c r="BT53" s="637"/>
      <c r="BU53" s="637"/>
      <c r="BV53" s="637"/>
      <c r="BW53" s="637"/>
      <c r="BX53" s="637"/>
      <c r="BY53" s="637"/>
      <c r="BZ53" s="637"/>
      <c r="CA53" s="637"/>
      <c r="CB53" s="637"/>
      <c r="CC53" s="637"/>
      <c r="CD53" s="637"/>
      <c r="CE53" s="637"/>
      <c r="CF53" s="637"/>
      <c r="CG53" s="637"/>
      <c r="CH53" s="637"/>
      <c r="CI53" s="637"/>
      <c r="CJ53" s="637"/>
      <c r="CK53" s="637"/>
      <c r="CL53" s="637"/>
      <c r="CM53" s="637"/>
      <c r="CN53" s="637"/>
      <c r="CO53" s="637"/>
      <c r="CP53" s="637"/>
      <c r="CQ53" s="637"/>
      <c r="CR53" s="637"/>
      <c r="CS53" s="637"/>
      <c r="CT53" s="637"/>
      <c r="CU53" s="637"/>
      <c r="CV53" s="637"/>
      <c r="CW53" s="637"/>
      <c r="CX53" s="637"/>
      <c r="CY53" s="637"/>
      <c r="CZ53" s="637"/>
      <c r="DA53" s="637"/>
      <c r="DB53" s="637"/>
      <c r="DC53" s="637"/>
      <c r="DD53" s="637"/>
      <c r="DE53" s="637"/>
      <c r="DF53" s="637"/>
      <c r="DG53" s="637"/>
      <c r="DH53" s="637"/>
      <c r="DI53" s="637"/>
    </row>
    <row r="54" spans="5:113" x14ac:dyDescent="0.15"/>
    <row r="55" spans="5:113" x14ac:dyDescent="0.15"/>
    <row r="56" spans="5:113" x14ac:dyDescent="0.15"/>
  </sheetData>
  <sheetProtection algorithmName="SHA-512" hashValue="4Yt6tvL/Q3PHvQSLccbpTda3VpHl/RlC2/KqF9YXfKk7TDNVhSboRoBQbJsoFXBlVzf2bjU2ecoOb0iR6vFD6Q==" saltValue="MSs8lCSfC+hU2bMrNU2s7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3" customWidth="1"/>
    <col min="2" max="2" width="2.375" style="213" customWidth="1"/>
    <col min="3" max="16" width="2.625" style="213" customWidth="1"/>
    <col min="17" max="17" width="2.375" style="213" customWidth="1"/>
    <col min="18" max="95" width="1.625" style="213" customWidth="1"/>
    <col min="96" max="133" width="1.625" style="225" customWidth="1"/>
    <col min="134" max="143" width="1.625" style="213" customWidth="1"/>
    <col min="144" max="16384" width="0" style="213" hidden="1"/>
  </cols>
  <sheetData>
    <row r="1" spans="2:143" ht="22.5" customHeight="1" thickBot="1" x14ac:dyDescent="0.2">
      <c r="B1" s="211"/>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639" t="s">
        <v>215</v>
      </c>
      <c r="DI1" s="640"/>
      <c r="DJ1" s="640"/>
      <c r="DK1" s="640"/>
      <c r="DL1" s="640"/>
      <c r="DM1" s="640"/>
      <c r="DN1" s="641"/>
      <c r="DO1" s="213"/>
      <c r="DP1" s="639" t="s">
        <v>216</v>
      </c>
      <c r="DQ1" s="640"/>
      <c r="DR1" s="640"/>
      <c r="DS1" s="640"/>
      <c r="DT1" s="640"/>
      <c r="DU1" s="640"/>
      <c r="DV1" s="640"/>
      <c r="DW1" s="640"/>
      <c r="DX1" s="640"/>
      <c r="DY1" s="640"/>
      <c r="DZ1" s="640"/>
      <c r="EA1" s="640"/>
      <c r="EB1" s="640"/>
      <c r="EC1" s="641"/>
      <c r="ED1" s="212"/>
      <c r="EE1" s="212"/>
      <c r="EF1" s="212"/>
      <c r="EG1" s="212"/>
      <c r="EH1" s="212"/>
      <c r="EI1" s="212"/>
      <c r="EJ1" s="212"/>
      <c r="EK1" s="212"/>
      <c r="EL1" s="212"/>
      <c r="EM1" s="212"/>
    </row>
    <row r="2" spans="2:143" ht="22.5" customHeight="1" x14ac:dyDescent="0.15">
      <c r="B2" s="214" t="s">
        <v>217</v>
      </c>
      <c r="R2" s="215"/>
      <c r="S2" s="215"/>
      <c r="T2" s="215"/>
      <c r="U2" s="215"/>
      <c r="V2" s="215"/>
      <c r="W2" s="215"/>
      <c r="X2" s="215"/>
      <c r="Y2" s="215"/>
      <c r="Z2" s="215"/>
      <c r="AA2" s="215"/>
      <c r="AB2" s="215"/>
      <c r="AC2" s="215"/>
      <c r="AE2" s="216"/>
      <c r="AF2" s="216"/>
      <c r="AG2" s="216"/>
      <c r="AH2" s="216"/>
      <c r="AI2" s="216"/>
      <c r="AJ2" s="215"/>
      <c r="AK2" s="215"/>
      <c r="AL2" s="215"/>
      <c r="AM2" s="215"/>
      <c r="AN2" s="215"/>
      <c r="AO2" s="215"/>
      <c r="AP2" s="215"/>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row>
    <row r="3" spans="2:143" ht="11.25" customHeight="1" x14ac:dyDescent="0.15">
      <c r="B3" s="642" t="s">
        <v>218</v>
      </c>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c r="AL3" s="643"/>
      <c r="AM3" s="643"/>
      <c r="AN3" s="643"/>
      <c r="AO3" s="643"/>
      <c r="AP3" s="642" t="s">
        <v>219</v>
      </c>
      <c r="AQ3" s="643"/>
      <c r="AR3" s="643"/>
      <c r="AS3" s="643"/>
      <c r="AT3" s="643"/>
      <c r="AU3" s="643"/>
      <c r="AV3" s="643"/>
      <c r="AW3" s="643"/>
      <c r="AX3" s="643"/>
      <c r="AY3" s="643"/>
      <c r="AZ3" s="643"/>
      <c r="BA3" s="643"/>
      <c r="BB3" s="643"/>
      <c r="BC3" s="643"/>
      <c r="BD3" s="643"/>
      <c r="BE3" s="643"/>
      <c r="BF3" s="643"/>
      <c r="BG3" s="643"/>
      <c r="BH3" s="643"/>
      <c r="BI3" s="643"/>
      <c r="BJ3" s="643"/>
      <c r="BK3" s="643"/>
      <c r="BL3" s="643"/>
      <c r="BM3" s="643"/>
      <c r="BN3" s="643"/>
      <c r="BO3" s="643"/>
      <c r="BP3" s="643"/>
      <c r="BQ3" s="643"/>
      <c r="BR3" s="643"/>
      <c r="BS3" s="643"/>
      <c r="BT3" s="643"/>
      <c r="BU3" s="643"/>
      <c r="BV3" s="643"/>
      <c r="BW3" s="643"/>
      <c r="BX3" s="643"/>
      <c r="BY3" s="643"/>
      <c r="BZ3" s="643"/>
      <c r="CA3" s="643"/>
      <c r="CB3" s="644"/>
      <c r="CD3" s="642" t="s">
        <v>220</v>
      </c>
      <c r="CE3" s="643"/>
      <c r="CF3" s="643"/>
      <c r="CG3" s="643"/>
      <c r="CH3" s="643"/>
      <c r="CI3" s="643"/>
      <c r="CJ3" s="643"/>
      <c r="CK3" s="643"/>
      <c r="CL3" s="643"/>
      <c r="CM3" s="643"/>
      <c r="CN3" s="643"/>
      <c r="CO3" s="643"/>
      <c r="CP3" s="643"/>
      <c r="CQ3" s="643"/>
      <c r="CR3" s="643"/>
      <c r="CS3" s="643"/>
      <c r="CT3" s="643"/>
      <c r="CU3" s="643"/>
      <c r="CV3" s="643"/>
      <c r="CW3" s="643"/>
      <c r="CX3" s="643"/>
      <c r="CY3" s="643"/>
      <c r="CZ3" s="643"/>
      <c r="DA3" s="643"/>
      <c r="DB3" s="643"/>
      <c r="DC3" s="643"/>
      <c r="DD3" s="643"/>
      <c r="DE3" s="643"/>
      <c r="DF3" s="643"/>
      <c r="DG3" s="643"/>
      <c r="DH3" s="643"/>
      <c r="DI3" s="643"/>
      <c r="DJ3" s="643"/>
      <c r="DK3" s="643"/>
      <c r="DL3" s="643"/>
      <c r="DM3" s="643"/>
      <c r="DN3" s="643"/>
      <c r="DO3" s="643"/>
      <c r="DP3" s="643"/>
      <c r="DQ3" s="643"/>
      <c r="DR3" s="643"/>
      <c r="DS3" s="643"/>
      <c r="DT3" s="643"/>
      <c r="DU3" s="643"/>
      <c r="DV3" s="643"/>
      <c r="DW3" s="643"/>
      <c r="DX3" s="643"/>
      <c r="DY3" s="643"/>
      <c r="DZ3" s="643"/>
      <c r="EA3" s="643"/>
      <c r="EB3" s="643"/>
      <c r="EC3" s="644"/>
    </row>
    <row r="4" spans="2:143" ht="11.25" customHeight="1" x14ac:dyDescent="0.15">
      <c r="B4" s="642" t="s">
        <v>1</v>
      </c>
      <c r="C4" s="643"/>
      <c r="D4" s="643"/>
      <c r="E4" s="643"/>
      <c r="F4" s="643"/>
      <c r="G4" s="643"/>
      <c r="H4" s="643"/>
      <c r="I4" s="643"/>
      <c r="J4" s="643"/>
      <c r="K4" s="643"/>
      <c r="L4" s="643"/>
      <c r="M4" s="643"/>
      <c r="N4" s="643"/>
      <c r="O4" s="643"/>
      <c r="P4" s="643"/>
      <c r="Q4" s="644"/>
      <c r="R4" s="642" t="s">
        <v>221</v>
      </c>
      <c r="S4" s="643"/>
      <c r="T4" s="643"/>
      <c r="U4" s="643"/>
      <c r="V4" s="643"/>
      <c r="W4" s="643"/>
      <c r="X4" s="643"/>
      <c r="Y4" s="644"/>
      <c r="Z4" s="642" t="s">
        <v>222</v>
      </c>
      <c r="AA4" s="643"/>
      <c r="AB4" s="643"/>
      <c r="AC4" s="644"/>
      <c r="AD4" s="642" t="s">
        <v>223</v>
      </c>
      <c r="AE4" s="643"/>
      <c r="AF4" s="643"/>
      <c r="AG4" s="643"/>
      <c r="AH4" s="643"/>
      <c r="AI4" s="643"/>
      <c r="AJ4" s="643"/>
      <c r="AK4" s="644"/>
      <c r="AL4" s="642" t="s">
        <v>222</v>
      </c>
      <c r="AM4" s="643"/>
      <c r="AN4" s="643"/>
      <c r="AO4" s="644"/>
      <c r="AP4" s="645" t="s">
        <v>224</v>
      </c>
      <c r="AQ4" s="645"/>
      <c r="AR4" s="645"/>
      <c r="AS4" s="645"/>
      <c r="AT4" s="645"/>
      <c r="AU4" s="645"/>
      <c r="AV4" s="645"/>
      <c r="AW4" s="645"/>
      <c r="AX4" s="645"/>
      <c r="AY4" s="645"/>
      <c r="AZ4" s="645"/>
      <c r="BA4" s="645"/>
      <c r="BB4" s="645"/>
      <c r="BC4" s="645"/>
      <c r="BD4" s="645"/>
      <c r="BE4" s="645"/>
      <c r="BF4" s="645"/>
      <c r="BG4" s="645" t="s">
        <v>225</v>
      </c>
      <c r="BH4" s="645"/>
      <c r="BI4" s="645"/>
      <c r="BJ4" s="645"/>
      <c r="BK4" s="645"/>
      <c r="BL4" s="645"/>
      <c r="BM4" s="645"/>
      <c r="BN4" s="645"/>
      <c r="BO4" s="645" t="s">
        <v>222</v>
      </c>
      <c r="BP4" s="645"/>
      <c r="BQ4" s="645"/>
      <c r="BR4" s="645"/>
      <c r="BS4" s="645" t="s">
        <v>226</v>
      </c>
      <c r="BT4" s="645"/>
      <c r="BU4" s="645"/>
      <c r="BV4" s="645"/>
      <c r="BW4" s="645"/>
      <c r="BX4" s="645"/>
      <c r="BY4" s="645"/>
      <c r="BZ4" s="645"/>
      <c r="CA4" s="645"/>
      <c r="CB4" s="645"/>
      <c r="CD4" s="642" t="s">
        <v>227</v>
      </c>
      <c r="CE4" s="643"/>
      <c r="CF4" s="643"/>
      <c r="CG4" s="643"/>
      <c r="CH4" s="643"/>
      <c r="CI4" s="643"/>
      <c r="CJ4" s="643"/>
      <c r="CK4" s="643"/>
      <c r="CL4" s="643"/>
      <c r="CM4" s="643"/>
      <c r="CN4" s="643"/>
      <c r="CO4" s="643"/>
      <c r="CP4" s="643"/>
      <c r="CQ4" s="643"/>
      <c r="CR4" s="643"/>
      <c r="CS4" s="643"/>
      <c r="CT4" s="643"/>
      <c r="CU4" s="643"/>
      <c r="CV4" s="643"/>
      <c r="CW4" s="643"/>
      <c r="CX4" s="643"/>
      <c r="CY4" s="643"/>
      <c r="CZ4" s="643"/>
      <c r="DA4" s="643"/>
      <c r="DB4" s="643"/>
      <c r="DC4" s="643"/>
      <c r="DD4" s="643"/>
      <c r="DE4" s="643"/>
      <c r="DF4" s="643"/>
      <c r="DG4" s="643"/>
      <c r="DH4" s="643"/>
      <c r="DI4" s="643"/>
      <c r="DJ4" s="643"/>
      <c r="DK4" s="643"/>
      <c r="DL4" s="643"/>
      <c r="DM4" s="643"/>
      <c r="DN4" s="643"/>
      <c r="DO4" s="643"/>
      <c r="DP4" s="643"/>
      <c r="DQ4" s="643"/>
      <c r="DR4" s="643"/>
      <c r="DS4" s="643"/>
      <c r="DT4" s="643"/>
      <c r="DU4" s="643"/>
      <c r="DV4" s="643"/>
      <c r="DW4" s="643"/>
      <c r="DX4" s="643"/>
      <c r="DY4" s="643"/>
      <c r="DZ4" s="643"/>
      <c r="EA4" s="643"/>
      <c r="EB4" s="643"/>
      <c r="EC4" s="644"/>
    </row>
    <row r="5" spans="2:143" ht="11.25" customHeight="1" x14ac:dyDescent="0.15">
      <c r="B5" s="646" t="s">
        <v>228</v>
      </c>
      <c r="C5" s="647"/>
      <c r="D5" s="647"/>
      <c r="E5" s="647"/>
      <c r="F5" s="647"/>
      <c r="G5" s="647"/>
      <c r="H5" s="647"/>
      <c r="I5" s="647"/>
      <c r="J5" s="647"/>
      <c r="K5" s="647"/>
      <c r="L5" s="647"/>
      <c r="M5" s="647"/>
      <c r="N5" s="647"/>
      <c r="O5" s="647"/>
      <c r="P5" s="647"/>
      <c r="Q5" s="648"/>
      <c r="R5" s="649">
        <v>5269945</v>
      </c>
      <c r="S5" s="650"/>
      <c r="T5" s="650"/>
      <c r="U5" s="650"/>
      <c r="V5" s="650"/>
      <c r="W5" s="650"/>
      <c r="X5" s="650"/>
      <c r="Y5" s="651"/>
      <c r="Z5" s="652">
        <v>14.9</v>
      </c>
      <c r="AA5" s="652"/>
      <c r="AB5" s="652"/>
      <c r="AC5" s="652"/>
      <c r="AD5" s="653">
        <v>5186706</v>
      </c>
      <c r="AE5" s="653"/>
      <c r="AF5" s="653"/>
      <c r="AG5" s="653"/>
      <c r="AH5" s="653"/>
      <c r="AI5" s="653"/>
      <c r="AJ5" s="653"/>
      <c r="AK5" s="653"/>
      <c r="AL5" s="654">
        <v>29.2</v>
      </c>
      <c r="AM5" s="655"/>
      <c r="AN5" s="655"/>
      <c r="AO5" s="656"/>
      <c r="AP5" s="646" t="s">
        <v>229</v>
      </c>
      <c r="AQ5" s="647"/>
      <c r="AR5" s="647"/>
      <c r="AS5" s="647"/>
      <c r="AT5" s="647"/>
      <c r="AU5" s="647"/>
      <c r="AV5" s="647"/>
      <c r="AW5" s="647"/>
      <c r="AX5" s="647"/>
      <c r="AY5" s="647"/>
      <c r="AZ5" s="647"/>
      <c r="BA5" s="647"/>
      <c r="BB5" s="647"/>
      <c r="BC5" s="647"/>
      <c r="BD5" s="647"/>
      <c r="BE5" s="647"/>
      <c r="BF5" s="648"/>
      <c r="BG5" s="660">
        <v>5185757</v>
      </c>
      <c r="BH5" s="661"/>
      <c r="BI5" s="661"/>
      <c r="BJ5" s="661"/>
      <c r="BK5" s="661"/>
      <c r="BL5" s="661"/>
      <c r="BM5" s="661"/>
      <c r="BN5" s="662"/>
      <c r="BO5" s="663">
        <v>98.4</v>
      </c>
      <c r="BP5" s="663"/>
      <c r="BQ5" s="663"/>
      <c r="BR5" s="663"/>
      <c r="BS5" s="664">
        <v>357007</v>
      </c>
      <c r="BT5" s="664"/>
      <c r="BU5" s="664"/>
      <c r="BV5" s="664"/>
      <c r="BW5" s="664"/>
      <c r="BX5" s="664"/>
      <c r="BY5" s="664"/>
      <c r="BZ5" s="664"/>
      <c r="CA5" s="664"/>
      <c r="CB5" s="668"/>
      <c r="CD5" s="642" t="s">
        <v>224</v>
      </c>
      <c r="CE5" s="643"/>
      <c r="CF5" s="643"/>
      <c r="CG5" s="643"/>
      <c r="CH5" s="643"/>
      <c r="CI5" s="643"/>
      <c r="CJ5" s="643"/>
      <c r="CK5" s="643"/>
      <c r="CL5" s="643"/>
      <c r="CM5" s="643"/>
      <c r="CN5" s="643"/>
      <c r="CO5" s="643"/>
      <c r="CP5" s="643"/>
      <c r="CQ5" s="644"/>
      <c r="CR5" s="642" t="s">
        <v>230</v>
      </c>
      <c r="CS5" s="643"/>
      <c r="CT5" s="643"/>
      <c r="CU5" s="643"/>
      <c r="CV5" s="643"/>
      <c r="CW5" s="643"/>
      <c r="CX5" s="643"/>
      <c r="CY5" s="644"/>
      <c r="CZ5" s="642" t="s">
        <v>222</v>
      </c>
      <c r="DA5" s="643"/>
      <c r="DB5" s="643"/>
      <c r="DC5" s="644"/>
      <c r="DD5" s="642" t="s">
        <v>231</v>
      </c>
      <c r="DE5" s="643"/>
      <c r="DF5" s="643"/>
      <c r="DG5" s="643"/>
      <c r="DH5" s="643"/>
      <c r="DI5" s="643"/>
      <c r="DJ5" s="643"/>
      <c r="DK5" s="643"/>
      <c r="DL5" s="643"/>
      <c r="DM5" s="643"/>
      <c r="DN5" s="643"/>
      <c r="DO5" s="643"/>
      <c r="DP5" s="644"/>
      <c r="DQ5" s="642" t="s">
        <v>232</v>
      </c>
      <c r="DR5" s="643"/>
      <c r="DS5" s="643"/>
      <c r="DT5" s="643"/>
      <c r="DU5" s="643"/>
      <c r="DV5" s="643"/>
      <c r="DW5" s="643"/>
      <c r="DX5" s="643"/>
      <c r="DY5" s="643"/>
      <c r="DZ5" s="643"/>
      <c r="EA5" s="643"/>
      <c r="EB5" s="643"/>
      <c r="EC5" s="644"/>
    </row>
    <row r="6" spans="2:143" ht="11.25" customHeight="1" x14ac:dyDescent="0.15">
      <c r="B6" s="657" t="s">
        <v>233</v>
      </c>
      <c r="C6" s="658"/>
      <c r="D6" s="658"/>
      <c r="E6" s="658"/>
      <c r="F6" s="658"/>
      <c r="G6" s="658"/>
      <c r="H6" s="658"/>
      <c r="I6" s="658"/>
      <c r="J6" s="658"/>
      <c r="K6" s="658"/>
      <c r="L6" s="658"/>
      <c r="M6" s="658"/>
      <c r="N6" s="658"/>
      <c r="O6" s="658"/>
      <c r="P6" s="658"/>
      <c r="Q6" s="659"/>
      <c r="R6" s="660">
        <v>234472</v>
      </c>
      <c r="S6" s="661"/>
      <c r="T6" s="661"/>
      <c r="U6" s="661"/>
      <c r="V6" s="661"/>
      <c r="W6" s="661"/>
      <c r="X6" s="661"/>
      <c r="Y6" s="662"/>
      <c r="Z6" s="663">
        <v>0.7</v>
      </c>
      <c r="AA6" s="663"/>
      <c r="AB6" s="663"/>
      <c r="AC6" s="663"/>
      <c r="AD6" s="664">
        <v>234472</v>
      </c>
      <c r="AE6" s="664"/>
      <c r="AF6" s="664"/>
      <c r="AG6" s="664"/>
      <c r="AH6" s="664"/>
      <c r="AI6" s="664"/>
      <c r="AJ6" s="664"/>
      <c r="AK6" s="664"/>
      <c r="AL6" s="665">
        <v>1.3</v>
      </c>
      <c r="AM6" s="666"/>
      <c r="AN6" s="666"/>
      <c r="AO6" s="667"/>
      <c r="AP6" s="657" t="s">
        <v>234</v>
      </c>
      <c r="AQ6" s="658"/>
      <c r="AR6" s="658"/>
      <c r="AS6" s="658"/>
      <c r="AT6" s="658"/>
      <c r="AU6" s="658"/>
      <c r="AV6" s="658"/>
      <c r="AW6" s="658"/>
      <c r="AX6" s="658"/>
      <c r="AY6" s="658"/>
      <c r="AZ6" s="658"/>
      <c r="BA6" s="658"/>
      <c r="BB6" s="658"/>
      <c r="BC6" s="658"/>
      <c r="BD6" s="658"/>
      <c r="BE6" s="658"/>
      <c r="BF6" s="659"/>
      <c r="BG6" s="660">
        <v>5185757</v>
      </c>
      <c r="BH6" s="661"/>
      <c r="BI6" s="661"/>
      <c r="BJ6" s="661"/>
      <c r="BK6" s="661"/>
      <c r="BL6" s="661"/>
      <c r="BM6" s="661"/>
      <c r="BN6" s="662"/>
      <c r="BO6" s="663">
        <v>98.4</v>
      </c>
      <c r="BP6" s="663"/>
      <c r="BQ6" s="663"/>
      <c r="BR6" s="663"/>
      <c r="BS6" s="664">
        <v>357007</v>
      </c>
      <c r="BT6" s="664"/>
      <c r="BU6" s="664"/>
      <c r="BV6" s="664"/>
      <c r="BW6" s="664"/>
      <c r="BX6" s="664"/>
      <c r="BY6" s="664"/>
      <c r="BZ6" s="664"/>
      <c r="CA6" s="664"/>
      <c r="CB6" s="668"/>
      <c r="CD6" s="646" t="s">
        <v>235</v>
      </c>
      <c r="CE6" s="647"/>
      <c r="CF6" s="647"/>
      <c r="CG6" s="647"/>
      <c r="CH6" s="647"/>
      <c r="CI6" s="647"/>
      <c r="CJ6" s="647"/>
      <c r="CK6" s="647"/>
      <c r="CL6" s="647"/>
      <c r="CM6" s="647"/>
      <c r="CN6" s="647"/>
      <c r="CO6" s="647"/>
      <c r="CP6" s="647"/>
      <c r="CQ6" s="648"/>
      <c r="CR6" s="660">
        <v>194805</v>
      </c>
      <c r="CS6" s="661"/>
      <c r="CT6" s="661"/>
      <c r="CU6" s="661"/>
      <c r="CV6" s="661"/>
      <c r="CW6" s="661"/>
      <c r="CX6" s="661"/>
      <c r="CY6" s="662"/>
      <c r="CZ6" s="654">
        <v>0.6</v>
      </c>
      <c r="DA6" s="655"/>
      <c r="DB6" s="655"/>
      <c r="DC6" s="671"/>
      <c r="DD6" s="669" t="s">
        <v>129</v>
      </c>
      <c r="DE6" s="661"/>
      <c r="DF6" s="661"/>
      <c r="DG6" s="661"/>
      <c r="DH6" s="661"/>
      <c r="DI6" s="661"/>
      <c r="DJ6" s="661"/>
      <c r="DK6" s="661"/>
      <c r="DL6" s="661"/>
      <c r="DM6" s="661"/>
      <c r="DN6" s="661"/>
      <c r="DO6" s="661"/>
      <c r="DP6" s="662"/>
      <c r="DQ6" s="669">
        <v>194805</v>
      </c>
      <c r="DR6" s="661"/>
      <c r="DS6" s="661"/>
      <c r="DT6" s="661"/>
      <c r="DU6" s="661"/>
      <c r="DV6" s="661"/>
      <c r="DW6" s="661"/>
      <c r="DX6" s="661"/>
      <c r="DY6" s="661"/>
      <c r="DZ6" s="661"/>
      <c r="EA6" s="661"/>
      <c r="EB6" s="661"/>
      <c r="EC6" s="670"/>
    </row>
    <row r="7" spans="2:143" ht="11.25" customHeight="1" x14ac:dyDescent="0.15">
      <c r="B7" s="657" t="s">
        <v>236</v>
      </c>
      <c r="C7" s="658"/>
      <c r="D7" s="658"/>
      <c r="E7" s="658"/>
      <c r="F7" s="658"/>
      <c r="G7" s="658"/>
      <c r="H7" s="658"/>
      <c r="I7" s="658"/>
      <c r="J7" s="658"/>
      <c r="K7" s="658"/>
      <c r="L7" s="658"/>
      <c r="M7" s="658"/>
      <c r="N7" s="658"/>
      <c r="O7" s="658"/>
      <c r="P7" s="658"/>
      <c r="Q7" s="659"/>
      <c r="R7" s="660">
        <v>2017</v>
      </c>
      <c r="S7" s="661"/>
      <c r="T7" s="661"/>
      <c r="U7" s="661"/>
      <c r="V7" s="661"/>
      <c r="W7" s="661"/>
      <c r="X7" s="661"/>
      <c r="Y7" s="662"/>
      <c r="Z7" s="663">
        <v>0</v>
      </c>
      <c r="AA7" s="663"/>
      <c r="AB7" s="663"/>
      <c r="AC7" s="663"/>
      <c r="AD7" s="664">
        <v>2017</v>
      </c>
      <c r="AE7" s="664"/>
      <c r="AF7" s="664"/>
      <c r="AG7" s="664"/>
      <c r="AH7" s="664"/>
      <c r="AI7" s="664"/>
      <c r="AJ7" s="664"/>
      <c r="AK7" s="664"/>
      <c r="AL7" s="665">
        <v>0</v>
      </c>
      <c r="AM7" s="666"/>
      <c r="AN7" s="666"/>
      <c r="AO7" s="667"/>
      <c r="AP7" s="657" t="s">
        <v>237</v>
      </c>
      <c r="AQ7" s="658"/>
      <c r="AR7" s="658"/>
      <c r="AS7" s="658"/>
      <c r="AT7" s="658"/>
      <c r="AU7" s="658"/>
      <c r="AV7" s="658"/>
      <c r="AW7" s="658"/>
      <c r="AX7" s="658"/>
      <c r="AY7" s="658"/>
      <c r="AZ7" s="658"/>
      <c r="BA7" s="658"/>
      <c r="BB7" s="658"/>
      <c r="BC7" s="658"/>
      <c r="BD7" s="658"/>
      <c r="BE7" s="658"/>
      <c r="BF7" s="659"/>
      <c r="BG7" s="660">
        <v>2150338</v>
      </c>
      <c r="BH7" s="661"/>
      <c r="BI7" s="661"/>
      <c r="BJ7" s="661"/>
      <c r="BK7" s="661"/>
      <c r="BL7" s="661"/>
      <c r="BM7" s="661"/>
      <c r="BN7" s="662"/>
      <c r="BO7" s="663">
        <v>40.799999999999997</v>
      </c>
      <c r="BP7" s="663"/>
      <c r="BQ7" s="663"/>
      <c r="BR7" s="663"/>
      <c r="BS7" s="664">
        <v>75309</v>
      </c>
      <c r="BT7" s="664"/>
      <c r="BU7" s="664"/>
      <c r="BV7" s="664"/>
      <c r="BW7" s="664"/>
      <c r="BX7" s="664"/>
      <c r="BY7" s="664"/>
      <c r="BZ7" s="664"/>
      <c r="CA7" s="664"/>
      <c r="CB7" s="668"/>
      <c r="CD7" s="657" t="s">
        <v>238</v>
      </c>
      <c r="CE7" s="658"/>
      <c r="CF7" s="658"/>
      <c r="CG7" s="658"/>
      <c r="CH7" s="658"/>
      <c r="CI7" s="658"/>
      <c r="CJ7" s="658"/>
      <c r="CK7" s="658"/>
      <c r="CL7" s="658"/>
      <c r="CM7" s="658"/>
      <c r="CN7" s="658"/>
      <c r="CO7" s="658"/>
      <c r="CP7" s="658"/>
      <c r="CQ7" s="659"/>
      <c r="CR7" s="660">
        <v>4333087</v>
      </c>
      <c r="CS7" s="661"/>
      <c r="CT7" s="661"/>
      <c r="CU7" s="661"/>
      <c r="CV7" s="661"/>
      <c r="CW7" s="661"/>
      <c r="CX7" s="661"/>
      <c r="CY7" s="662"/>
      <c r="CZ7" s="663">
        <v>12.9</v>
      </c>
      <c r="DA7" s="663"/>
      <c r="DB7" s="663"/>
      <c r="DC7" s="663"/>
      <c r="DD7" s="669">
        <v>70862</v>
      </c>
      <c r="DE7" s="661"/>
      <c r="DF7" s="661"/>
      <c r="DG7" s="661"/>
      <c r="DH7" s="661"/>
      <c r="DI7" s="661"/>
      <c r="DJ7" s="661"/>
      <c r="DK7" s="661"/>
      <c r="DL7" s="661"/>
      <c r="DM7" s="661"/>
      <c r="DN7" s="661"/>
      <c r="DO7" s="661"/>
      <c r="DP7" s="662"/>
      <c r="DQ7" s="669">
        <v>2032672</v>
      </c>
      <c r="DR7" s="661"/>
      <c r="DS7" s="661"/>
      <c r="DT7" s="661"/>
      <c r="DU7" s="661"/>
      <c r="DV7" s="661"/>
      <c r="DW7" s="661"/>
      <c r="DX7" s="661"/>
      <c r="DY7" s="661"/>
      <c r="DZ7" s="661"/>
      <c r="EA7" s="661"/>
      <c r="EB7" s="661"/>
      <c r="EC7" s="670"/>
    </row>
    <row r="8" spans="2:143" ht="11.25" customHeight="1" x14ac:dyDescent="0.15">
      <c r="B8" s="657" t="s">
        <v>239</v>
      </c>
      <c r="C8" s="658"/>
      <c r="D8" s="658"/>
      <c r="E8" s="658"/>
      <c r="F8" s="658"/>
      <c r="G8" s="658"/>
      <c r="H8" s="658"/>
      <c r="I8" s="658"/>
      <c r="J8" s="658"/>
      <c r="K8" s="658"/>
      <c r="L8" s="658"/>
      <c r="M8" s="658"/>
      <c r="N8" s="658"/>
      <c r="O8" s="658"/>
      <c r="P8" s="658"/>
      <c r="Q8" s="659"/>
      <c r="R8" s="660">
        <v>11459</v>
      </c>
      <c r="S8" s="661"/>
      <c r="T8" s="661"/>
      <c r="U8" s="661"/>
      <c r="V8" s="661"/>
      <c r="W8" s="661"/>
      <c r="X8" s="661"/>
      <c r="Y8" s="662"/>
      <c r="Z8" s="663">
        <v>0</v>
      </c>
      <c r="AA8" s="663"/>
      <c r="AB8" s="663"/>
      <c r="AC8" s="663"/>
      <c r="AD8" s="664">
        <v>11459</v>
      </c>
      <c r="AE8" s="664"/>
      <c r="AF8" s="664"/>
      <c r="AG8" s="664"/>
      <c r="AH8" s="664"/>
      <c r="AI8" s="664"/>
      <c r="AJ8" s="664"/>
      <c r="AK8" s="664"/>
      <c r="AL8" s="665">
        <v>0.1</v>
      </c>
      <c r="AM8" s="666"/>
      <c r="AN8" s="666"/>
      <c r="AO8" s="667"/>
      <c r="AP8" s="657" t="s">
        <v>240</v>
      </c>
      <c r="AQ8" s="658"/>
      <c r="AR8" s="658"/>
      <c r="AS8" s="658"/>
      <c r="AT8" s="658"/>
      <c r="AU8" s="658"/>
      <c r="AV8" s="658"/>
      <c r="AW8" s="658"/>
      <c r="AX8" s="658"/>
      <c r="AY8" s="658"/>
      <c r="AZ8" s="658"/>
      <c r="BA8" s="658"/>
      <c r="BB8" s="658"/>
      <c r="BC8" s="658"/>
      <c r="BD8" s="658"/>
      <c r="BE8" s="658"/>
      <c r="BF8" s="659"/>
      <c r="BG8" s="660">
        <v>82887</v>
      </c>
      <c r="BH8" s="661"/>
      <c r="BI8" s="661"/>
      <c r="BJ8" s="661"/>
      <c r="BK8" s="661"/>
      <c r="BL8" s="661"/>
      <c r="BM8" s="661"/>
      <c r="BN8" s="662"/>
      <c r="BO8" s="663">
        <v>1.6</v>
      </c>
      <c r="BP8" s="663"/>
      <c r="BQ8" s="663"/>
      <c r="BR8" s="663"/>
      <c r="BS8" s="664" t="s">
        <v>129</v>
      </c>
      <c r="BT8" s="664"/>
      <c r="BU8" s="664"/>
      <c r="BV8" s="664"/>
      <c r="BW8" s="664"/>
      <c r="BX8" s="664"/>
      <c r="BY8" s="664"/>
      <c r="BZ8" s="664"/>
      <c r="CA8" s="664"/>
      <c r="CB8" s="668"/>
      <c r="CD8" s="657" t="s">
        <v>241</v>
      </c>
      <c r="CE8" s="658"/>
      <c r="CF8" s="658"/>
      <c r="CG8" s="658"/>
      <c r="CH8" s="658"/>
      <c r="CI8" s="658"/>
      <c r="CJ8" s="658"/>
      <c r="CK8" s="658"/>
      <c r="CL8" s="658"/>
      <c r="CM8" s="658"/>
      <c r="CN8" s="658"/>
      <c r="CO8" s="658"/>
      <c r="CP8" s="658"/>
      <c r="CQ8" s="659"/>
      <c r="CR8" s="660">
        <v>12865348</v>
      </c>
      <c r="CS8" s="661"/>
      <c r="CT8" s="661"/>
      <c r="CU8" s="661"/>
      <c r="CV8" s="661"/>
      <c r="CW8" s="661"/>
      <c r="CX8" s="661"/>
      <c r="CY8" s="662"/>
      <c r="CZ8" s="663">
        <v>38.299999999999997</v>
      </c>
      <c r="DA8" s="663"/>
      <c r="DB8" s="663"/>
      <c r="DC8" s="663"/>
      <c r="DD8" s="669">
        <v>192667</v>
      </c>
      <c r="DE8" s="661"/>
      <c r="DF8" s="661"/>
      <c r="DG8" s="661"/>
      <c r="DH8" s="661"/>
      <c r="DI8" s="661"/>
      <c r="DJ8" s="661"/>
      <c r="DK8" s="661"/>
      <c r="DL8" s="661"/>
      <c r="DM8" s="661"/>
      <c r="DN8" s="661"/>
      <c r="DO8" s="661"/>
      <c r="DP8" s="662"/>
      <c r="DQ8" s="669">
        <v>5218077</v>
      </c>
      <c r="DR8" s="661"/>
      <c r="DS8" s="661"/>
      <c r="DT8" s="661"/>
      <c r="DU8" s="661"/>
      <c r="DV8" s="661"/>
      <c r="DW8" s="661"/>
      <c r="DX8" s="661"/>
      <c r="DY8" s="661"/>
      <c r="DZ8" s="661"/>
      <c r="EA8" s="661"/>
      <c r="EB8" s="661"/>
      <c r="EC8" s="670"/>
    </row>
    <row r="9" spans="2:143" ht="11.25" customHeight="1" x14ac:dyDescent="0.15">
      <c r="B9" s="657" t="s">
        <v>242</v>
      </c>
      <c r="C9" s="658"/>
      <c r="D9" s="658"/>
      <c r="E9" s="658"/>
      <c r="F9" s="658"/>
      <c r="G9" s="658"/>
      <c r="H9" s="658"/>
      <c r="I9" s="658"/>
      <c r="J9" s="658"/>
      <c r="K9" s="658"/>
      <c r="L9" s="658"/>
      <c r="M9" s="658"/>
      <c r="N9" s="658"/>
      <c r="O9" s="658"/>
      <c r="P9" s="658"/>
      <c r="Q9" s="659"/>
      <c r="R9" s="660">
        <v>7673</v>
      </c>
      <c r="S9" s="661"/>
      <c r="T9" s="661"/>
      <c r="U9" s="661"/>
      <c r="V9" s="661"/>
      <c r="W9" s="661"/>
      <c r="X9" s="661"/>
      <c r="Y9" s="662"/>
      <c r="Z9" s="663">
        <v>0</v>
      </c>
      <c r="AA9" s="663"/>
      <c r="AB9" s="663"/>
      <c r="AC9" s="663"/>
      <c r="AD9" s="664">
        <v>7673</v>
      </c>
      <c r="AE9" s="664"/>
      <c r="AF9" s="664"/>
      <c r="AG9" s="664"/>
      <c r="AH9" s="664"/>
      <c r="AI9" s="664"/>
      <c r="AJ9" s="664"/>
      <c r="AK9" s="664"/>
      <c r="AL9" s="665">
        <v>0</v>
      </c>
      <c r="AM9" s="666"/>
      <c r="AN9" s="666"/>
      <c r="AO9" s="667"/>
      <c r="AP9" s="657" t="s">
        <v>243</v>
      </c>
      <c r="AQ9" s="658"/>
      <c r="AR9" s="658"/>
      <c r="AS9" s="658"/>
      <c r="AT9" s="658"/>
      <c r="AU9" s="658"/>
      <c r="AV9" s="658"/>
      <c r="AW9" s="658"/>
      <c r="AX9" s="658"/>
      <c r="AY9" s="658"/>
      <c r="AZ9" s="658"/>
      <c r="BA9" s="658"/>
      <c r="BB9" s="658"/>
      <c r="BC9" s="658"/>
      <c r="BD9" s="658"/>
      <c r="BE9" s="658"/>
      <c r="BF9" s="659"/>
      <c r="BG9" s="660">
        <v>1726684</v>
      </c>
      <c r="BH9" s="661"/>
      <c r="BI9" s="661"/>
      <c r="BJ9" s="661"/>
      <c r="BK9" s="661"/>
      <c r="BL9" s="661"/>
      <c r="BM9" s="661"/>
      <c r="BN9" s="662"/>
      <c r="BO9" s="663">
        <v>32.799999999999997</v>
      </c>
      <c r="BP9" s="663"/>
      <c r="BQ9" s="663"/>
      <c r="BR9" s="663"/>
      <c r="BS9" s="664" t="s">
        <v>244</v>
      </c>
      <c r="BT9" s="664"/>
      <c r="BU9" s="664"/>
      <c r="BV9" s="664"/>
      <c r="BW9" s="664"/>
      <c r="BX9" s="664"/>
      <c r="BY9" s="664"/>
      <c r="BZ9" s="664"/>
      <c r="CA9" s="664"/>
      <c r="CB9" s="668"/>
      <c r="CD9" s="657" t="s">
        <v>245</v>
      </c>
      <c r="CE9" s="658"/>
      <c r="CF9" s="658"/>
      <c r="CG9" s="658"/>
      <c r="CH9" s="658"/>
      <c r="CI9" s="658"/>
      <c r="CJ9" s="658"/>
      <c r="CK9" s="658"/>
      <c r="CL9" s="658"/>
      <c r="CM9" s="658"/>
      <c r="CN9" s="658"/>
      <c r="CO9" s="658"/>
      <c r="CP9" s="658"/>
      <c r="CQ9" s="659"/>
      <c r="CR9" s="660">
        <v>3026742</v>
      </c>
      <c r="CS9" s="661"/>
      <c r="CT9" s="661"/>
      <c r="CU9" s="661"/>
      <c r="CV9" s="661"/>
      <c r="CW9" s="661"/>
      <c r="CX9" s="661"/>
      <c r="CY9" s="662"/>
      <c r="CZ9" s="663">
        <v>9</v>
      </c>
      <c r="DA9" s="663"/>
      <c r="DB9" s="663"/>
      <c r="DC9" s="663"/>
      <c r="DD9" s="669">
        <v>100351</v>
      </c>
      <c r="DE9" s="661"/>
      <c r="DF9" s="661"/>
      <c r="DG9" s="661"/>
      <c r="DH9" s="661"/>
      <c r="DI9" s="661"/>
      <c r="DJ9" s="661"/>
      <c r="DK9" s="661"/>
      <c r="DL9" s="661"/>
      <c r="DM9" s="661"/>
      <c r="DN9" s="661"/>
      <c r="DO9" s="661"/>
      <c r="DP9" s="662"/>
      <c r="DQ9" s="669">
        <v>2413412</v>
      </c>
      <c r="DR9" s="661"/>
      <c r="DS9" s="661"/>
      <c r="DT9" s="661"/>
      <c r="DU9" s="661"/>
      <c r="DV9" s="661"/>
      <c r="DW9" s="661"/>
      <c r="DX9" s="661"/>
      <c r="DY9" s="661"/>
      <c r="DZ9" s="661"/>
      <c r="EA9" s="661"/>
      <c r="EB9" s="661"/>
      <c r="EC9" s="670"/>
    </row>
    <row r="10" spans="2:143" ht="11.25" customHeight="1" x14ac:dyDescent="0.15">
      <c r="B10" s="657" t="s">
        <v>246</v>
      </c>
      <c r="C10" s="658"/>
      <c r="D10" s="658"/>
      <c r="E10" s="658"/>
      <c r="F10" s="658"/>
      <c r="G10" s="658"/>
      <c r="H10" s="658"/>
      <c r="I10" s="658"/>
      <c r="J10" s="658"/>
      <c r="K10" s="658"/>
      <c r="L10" s="658"/>
      <c r="M10" s="658"/>
      <c r="N10" s="658"/>
      <c r="O10" s="658"/>
      <c r="P10" s="658"/>
      <c r="Q10" s="659"/>
      <c r="R10" s="660" t="s">
        <v>176</v>
      </c>
      <c r="S10" s="661"/>
      <c r="T10" s="661"/>
      <c r="U10" s="661"/>
      <c r="V10" s="661"/>
      <c r="W10" s="661"/>
      <c r="X10" s="661"/>
      <c r="Y10" s="662"/>
      <c r="Z10" s="663" t="s">
        <v>176</v>
      </c>
      <c r="AA10" s="663"/>
      <c r="AB10" s="663"/>
      <c r="AC10" s="663"/>
      <c r="AD10" s="664" t="s">
        <v>244</v>
      </c>
      <c r="AE10" s="664"/>
      <c r="AF10" s="664"/>
      <c r="AG10" s="664"/>
      <c r="AH10" s="664"/>
      <c r="AI10" s="664"/>
      <c r="AJ10" s="664"/>
      <c r="AK10" s="664"/>
      <c r="AL10" s="665" t="s">
        <v>176</v>
      </c>
      <c r="AM10" s="666"/>
      <c r="AN10" s="666"/>
      <c r="AO10" s="667"/>
      <c r="AP10" s="657" t="s">
        <v>247</v>
      </c>
      <c r="AQ10" s="658"/>
      <c r="AR10" s="658"/>
      <c r="AS10" s="658"/>
      <c r="AT10" s="658"/>
      <c r="AU10" s="658"/>
      <c r="AV10" s="658"/>
      <c r="AW10" s="658"/>
      <c r="AX10" s="658"/>
      <c r="AY10" s="658"/>
      <c r="AZ10" s="658"/>
      <c r="BA10" s="658"/>
      <c r="BB10" s="658"/>
      <c r="BC10" s="658"/>
      <c r="BD10" s="658"/>
      <c r="BE10" s="658"/>
      <c r="BF10" s="659"/>
      <c r="BG10" s="660">
        <v>182426</v>
      </c>
      <c r="BH10" s="661"/>
      <c r="BI10" s="661"/>
      <c r="BJ10" s="661"/>
      <c r="BK10" s="661"/>
      <c r="BL10" s="661"/>
      <c r="BM10" s="661"/>
      <c r="BN10" s="662"/>
      <c r="BO10" s="663">
        <v>3.5</v>
      </c>
      <c r="BP10" s="663"/>
      <c r="BQ10" s="663"/>
      <c r="BR10" s="663"/>
      <c r="BS10" s="664">
        <v>30133</v>
      </c>
      <c r="BT10" s="664"/>
      <c r="BU10" s="664"/>
      <c r="BV10" s="664"/>
      <c r="BW10" s="664"/>
      <c r="BX10" s="664"/>
      <c r="BY10" s="664"/>
      <c r="BZ10" s="664"/>
      <c r="CA10" s="664"/>
      <c r="CB10" s="668"/>
      <c r="CD10" s="657" t="s">
        <v>248</v>
      </c>
      <c r="CE10" s="658"/>
      <c r="CF10" s="658"/>
      <c r="CG10" s="658"/>
      <c r="CH10" s="658"/>
      <c r="CI10" s="658"/>
      <c r="CJ10" s="658"/>
      <c r="CK10" s="658"/>
      <c r="CL10" s="658"/>
      <c r="CM10" s="658"/>
      <c r="CN10" s="658"/>
      <c r="CO10" s="658"/>
      <c r="CP10" s="658"/>
      <c r="CQ10" s="659"/>
      <c r="CR10" s="660">
        <v>42161</v>
      </c>
      <c r="CS10" s="661"/>
      <c r="CT10" s="661"/>
      <c r="CU10" s="661"/>
      <c r="CV10" s="661"/>
      <c r="CW10" s="661"/>
      <c r="CX10" s="661"/>
      <c r="CY10" s="662"/>
      <c r="CZ10" s="663">
        <v>0.1</v>
      </c>
      <c r="DA10" s="663"/>
      <c r="DB10" s="663"/>
      <c r="DC10" s="663"/>
      <c r="DD10" s="669" t="s">
        <v>176</v>
      </c>
      <c r="DE10" s="661"/>
      <c r="DF10" s="661"/>
      <c r="DG10" s="661"/>
      <c r="DH10" s="661"/>
      <c r="DI10" s="661"/>
      <c r="DJ10" s="661"/>
      <c r="DK10" s="661"/>
      <c r="DL10" s="661"/>
      <c r="DM10" s="661"/>
      <c r="DN10" s="661"/>
      <c r="DO10" s="661"/>
      <c r="DP10" s="662"/>
      <c r="DQ10" s="669">
        <v>37604</v>
      </c>
      <c r="DR10" s="661"/>
      <c r="DS10" s="661"/>
      <c r="DT10" s="661"/>
      <c r="DU10" s="661"/>
      <c r="DV10" s="661"/>
      <c r="DW10" s="661"/>
      <c r="DX10" s="661"/>
      <c r="DY10" s="661"/>
      <c r="DZ10" s="661"/>
      <c r="EA10" s="661"/>
      <c r="EB10" s="661"/>
      <c r="EC10" s="670"/>
    </row>
    <row r="11" spans="2:143" ht="11.25" customHeight="1" x14ac:dyDescent="0.15">
      <c r="B11" s="657" t="s">
        <v>249</v>
      </c>
      <c r="C11" s="658"/>
      <c r="D11" s="658"/>
      <c r="E11" s="658"/>
      <c r="F11" s="658"/>
      <c r="G11" s="658"/>
      <c r="H11" s="658"/>
      <c r="I11" s="658"/>
      <c r="J11" s="658"/>
      <c r="K11" s="658"/>
      <c r="L11" s="658"/>
      <c r="M11" s="658"/>
      <c r="N11" s="658"/>
      <c r="O11" s="658"/>
      <c r="P11" s="658"/>
      <c r="Q11" s="659"/>
      <c r="R11" s="660">
        <v>1306901</v>
      </c>
      <c r="S11" s="661"/>
      <c r="T11" s="661"/>
      <c r="U11" s="661"/>
      <c r="V11" s="661"/>
      <c r="W11" s="661"/>
      <c r="X11" s="661"/>
      <c r="Y11" s="662"/>
      <c r="Z11" s="665">
        <v>3.7</v>
      </c>
      <c r="AA11" s="666"/>
      <c r="AB11" s="666"/>
      <c r="AC11" s="672"/>
      <c r="AD11" s="669">
        <v>1306901</v>
      </c>
      <c r="AE11" s="661"/>
      <c r="AF11" s="661"/>
      <c r="AG11" s="661"/>
      <c r="AH11" s="661"/>
      <c r="AI11" s="661"/>
      <c r="AJ11" s="661"/>
      <c r="AK11" s="662"/>
      <c r="AL11" s="665">
        <v>7.4</v>
      </c>
      <c r="AM11" s="666"/>
      <c r="AN11" s="666"/>
      <c r="AO11" s="667"/>
      <c r="AP11" s="657" t="s">
        <v>250</v>
      </c>
      <c r="AQ11" s="658"/>
      <c r="AR11" s="658"/>
      <c r="AS11" s="658"/>
      <c r="AT11" s="658"/>
      <c r="AU11" s="658"/>
      <c r="AV11" s="658"/>
      <c r="AW11" s="658"/>
      <c r="AX11" s="658"/>
      <c r="AY11" s="658"/>
      <c r="AZ11" s="658"/>
      <c r="BA11" s="658"/>
      <c r="BB11" s="658"/>
      <c r="BC11" s="658"/>
      <c r="BD11" s="658"/>
      <c r="BE11" s="658"/>
      <c r="BF11" s="659"/>
      <c r="BG11" s="660">
        <v>158341</v>
      </c>
      <c r="BH11" s="661"/>
      <c r="BI11" s="661"/>
      <c r="BJ11" s="661"/>
      <c r="BK11" s="661"/>
      <c r="BL11" s="661"/>
      <c r="BM11" s="661"/>
      <c r="BN11" s="662"/>
      <c r="BO11" s="663">
        <v>3</v>
      </c>
      <c r="BP11" s="663"/>
      <c r="BQ11" s="663"/>
      <c r="BR11" s="663"/>
      <c r="BS11" s="664">
        <v>45176</v>
      </c>
      <c r="BT11" s="664"/>
      <c r="BU11" s="664"/>
      <c r="BV11" s="664"/>
      <c r="BW11" s="664"/>
      <c r="BX11" s="664"/>
      <c r="BY11" s="664"/>
      <c r="BZ11" s="664"/>
      <c r="CA11" s="664"/>
      <c r="CB11" s="668"/>
      <c r="CD11" s="657" t="s">
        <v>251</v>
      </c>
      <c r="CE11" s="658"/>
      <c r="CF11" s="658"/>
      <c r="CG11" s="658"/>
      <c r="CH11" s="658"/>
      <c r="CI11" s="658"/>
      <c r="CJ11" s="658"/>
      <c r="CK11" s="658"/>
      <c r="CL11" s="658"/>
      <c r="CM11" s="658"/>
      <c r="CN11" s="658"/>
      <c r="CO11" s="658"/>
      <c r="CP11" s="658"/>
      <c r="CQ11" s="659"/>
      <c r="CR11" s="660">
        <v>1039269</v>
      </c>
      <c r="CS11" s="661"/>
      <c r="CT11" s="661"/>
      <c r="CU11" s="661"/>
      <c r="CV11" s="661"/>
      <c r="CW11" s="661"/>
      <c r="CX11" s="661"/>
      <c r="CY11" s="662"/>
      <c r="CZ11" s="663">
        <v>3.1</v>
      </c>
      <c r="DA11" s="663"/>
      <c r="DB11" s="663"/>
      <c r="DC11" s="663"/>
      <c r="DD11" s="669">
        <v>116381</v>
      </c>
      <c r="DE11" s="661"/>
      <c r="DF11" s="661"/>
      <c r="DG11" s="661"/>
      <c r="DH11" s="661"/>
      <c r="DI11" s="661"/>
      <c r="DJ11" s="661"/>
      <c r="DK11" s="661"/>
      <c r="DL11" s="661"/>
      <c r="DM11" s="661"/>
      <c r="DN11" s="661"/>
      <c r="DO11" s="661"/>
      <c r="DP11" s="662"/>
      <c r="DQ11" s="669">
        <v>540346</v>
      </c>
      <c r="DR11" s="661"/>
      <c r="DS11" s="661"/>
      <c r="DT11" s="661"/>
      <c r="DU11" s="661"/>
      <c r="DV11" s="661"/>
      <c r="DW11" s="661"/>
      <c r="DX11" s="661"/>
      <c r="DY11" s="661"/>
      <c r="DZ11" s="661"/>
      <c r="EA11" s="661"/>
      <c r="EB11" s="661"/>
      <c r="EC11" s="670"/>
    </row>
    <row r="12" spans="2:143" ht="11.25" customHeight="1" x14ac:dyDescent="0.15">
      <c r="B12" s="657" t="s">
        <v>252</v>
      </c>
      <c r="C12" s="658"/>
      <c r="D12" s="658"/>
      <c r="E12" s="658"/>
      <c r="F12" s="658"/>
      <c r="G12" s="658"/>
      <c r="H12" s="658"/>
      <c r="I12" s="658"/>
      <c r="J12" s="658"/>
      <c r="K12" s="658"/>
      <c r="L12" s="658"/>
      <c r="M12" s="658"/>
      <c r="N12" s="658"/>
      <c r="O12" s="658"/>
      <c r="P12" s="658"/>
      <c r="Q12" s="659"/>
      <c r="R12" s="660" t="s">
        <v>244</v>
      </c>
      <c r="S12" s="661"/>
      <c r="T12" s="661"/>
      <c r="U12" s="661"/>
      <c r="V12" s="661"/>
      <c r="W12" s="661"/>
      <c r="X12" s="661"/>
      <c r="Y12" s="662"/>
      <c r="Z12" s="663" t="s">
        <v>176</v>
      </c>
      <c r="AA12" s="663"/>
      <c r="AB12" s="663"/>
      <c r="AC12" s="663"/>
      <c r="AD12" s="664" t="s">
        <v>129</v>
      </c>
      <c r="AE12" s="664"/>
      <c r="AF12" s="664"/>
      <c r="AG12" s="664"/>
      <c r="AH12" s="664"/>
      <c r="AI12" s="664"/>
      <c r="AJ12" s="664"/>
      <c r="AK12" s="664"/>
      <c r="AL12" s="665" t="s">
        <v>129</v>
      </c>
      <c r="AM12" s="666"/>
      <c r="AN12" s="666"/>
      <c r="AO12" s="667"/>
      <c r="AP12" s="657" t="s">
        <v>253</v>
      </c>
      <c r="AQ12" s="658"/>
      <c r="AR12" s="658"/>
      <c r="AS12" s="658"/>
      <c r="AT12" s="658"/>
      <c r="AU12" s="658"/>
      <c r="AV12" s="658"/>
      <c r="AW12" s="658"/>
      <c r="AX12" s="658"/>
      <c r="AY12" s="658"/>
      <c r="AZ12" s="658"/>
      <c r="BA12" s="658"/>
      <c r="BB12" s="658"/>
      <c r="BC12" s="658"/>
      <c r="BD12" s="658"/>
      <c r="BE12" s="658"/>
      <c r="BF12" s="659"/>
      <c r="BG12" s="660">
        <v>2308792</v>
      </c>
      <c r="BH12" s="661"/>
      <c r="BI12" s="661"/>
      <c r="BJ12" s="661"/>
      <c r="BK12" s="661"/>
      <c r="BL12" s="661"/>
      <c r="BM12" s="661"/>
      <c r="BN12" s="662"/>
      <c r="BO12" s="663">
        <v>43.8</v>
      </c>
      <c r="BP12" s="663"/>
      <c r="BQ12" s="663"/>
      <c r="BR12" s="663"/>
      <c r="BS12" s="664">
        <v>281698</v>
      </c>
      <c r="BT12" s="664"/>
      <c r="BU12" s="664"/>
      <c r="BV12" s="664"/>
      <c r="BW12" s="664"/>
      <c r="BX12" s="664"/>
      <c r="BY12" s="664"/>
      <c r="BZ12" s="664"/>
      <c r="CA12" s="664"/>
      <c r="CB12" s="668"/>
      <c r="CD12" s="657" t="s">
        <v>254</v>
      </c>
      <c r="CE12" s="658"/>
      <c r="CF12" s="658"/>
      <c r="CG12" s="658"/>
      <c r="CH12" s="658"/>
      <c r="CI12" s="658"/>
      <c r="CJ12" s="658"/>
      <c r="CK12" s="658"/>
      <c r="CL12" s="658"/>
      <c r="CM12" s="658"/>
      <c r="CN12" s="658"/>
      <c r="CO12" s="658"/>
      <c r="CP12" s="658"/>
      <c r="CQ12" s="659"/>
      <c r="CR12" s="660">
        <v>775299</v>
      </c>
      <c r="CS12" s="661"/>
      <c r="CT12" s="661"/>
      <c r="CU12" s="661"/>
      <c r="CV12" s="661"/>
      <c r="CW12" s="661"/>
      <c r="CX12" s="661"/>
      <c r="CY12" s="662"/>
      <c r="CZ12" s="663">
        <v>2.2999999999999998</v>
      </c>
      <c r="DA12" s="663"/>
      <c r="DB12" s="663"/>
      <c r="DC12" s="663"/>
      <c r="DD12" s="669">
        <v>50160</v>
      </c>
      <c r="DE12" s="661"/>
      <c r="DF12" s="661"/>
      <c r="DG12" s="661"/>
      <c r="DH12" s="661"/>
      <c r="DI12" s="661"/>
      <c r="DJ12" s="661"/>
      <c r="DK12" s="661"/>
      <c r="DL12" s="661"/>
      <c r="DM12" s="661"/>
      <c r="DN12" s="661"/>
      <c r="DO12" s="661"/>
      <c r="DP12" s="662"/>
      <c r="DQ12" s="669">
        <v>703776</v>
      </c>
      <c r="DR12" s="661"/>
      <c r="DS12" s="661"/>
      <c r="DT12" s="661"/>
      <c r="DU12" s="661"/>
      <c r="DV12" s="661"/>
      <c r="DW12" s="661"/>
      <c r="DX12" s="661"/>
      <c r="DY12" s="661"/>
      <c r="DZ12" s="661"/>
      <c r="EA12" s="661"/>
      <c r="EB12" s="661"/>
      <c r="EC12" s="670"/>
    </row>
    <row r="13" spans="2:143" ht="11.25" customHeight="1" x14ac:dyDescent="0.15">
      <c r="B13" s="657" t="s">
        <v>255</v>
      </c>
      <c r="C13" s="658"/>
      <c r="D13" s="658"/>
      <c r="E13" s="658"/>
      <c r="F13" s="658"/>
      <c r="G13" s="658"/>
      <c r="H13" s="658"/>
      <c r="I13" s="658"/>
      <c r="J13" s="658"/>
      <c r="K13" s="658"/>
      <c r="L13" s="658"/>
      <c r="M13" s="658"/>
      <c r="N13" s="658"/>
      <c r="O13" s="658"/>
      <c r="P13" s="658"/>
      <c r="Q13" s="659"/>
      <c r="R13" s="660" t="s">
        <v>244</v>
      </c>
      <c r="S13" s="661"/>
      <c r="T13" s="661"/>
      <c r="U13" s="661"/>
      <c r="V13" s="661"/>
      <c r="W13" s="661"/>
      <c r="X13" s="661"/>
      <c r="Y13" s="662"/>
      <c r="Z13" s="663" t="s">
        <v>244</v>
      </c>
      <c r="AA13" s="663"/>
      <c r="AB13" s="663"/>
      <c r="AC13" s="663"/>
      <c r="AD13" s="664" t="s">
        <v>244</v>
      </c>
      <c r="AE13" s="664"/>
      <c r="AF13" s="664"/>
      <c r="AG13" s="664"/>
      <c r="AH13" s="664"/>
      <c r="AI13" s="664"/>
      <c r="AJ13" s="664"/>
      <c r="AK13" s="664"/>
      <c r="AL13" s="665" t="s">
        <v>129</v>
      </c>
      <c r="AM13" s="666"/>
      <c r="AN13" s="666"/>
      <c r="AO13" s="667"/>
      <c r="AP13" s="657" t="s">
        <v>256</v>
      </c>
      <c r="AQ13" s="658"/>
      <c r="AR13" s="658"/>
      <c r="AS13" s="658"/>
      <c r="AT13" s="658"/>
      <c r="AU13" s="658"/>
      <c r="AV13" s="658"/>
      <c r="AW13" s="658"/>
      <c r="AX13" s="658"/>
      <c r="AY13" s="658"/>
      <c r="AZ13" s="658"/>
      <c r="BA13" s="658"/>
      <c r="BB13" s="658"/>
      <c r="BC13" s="658"/>
      <c r="BD13" s="658"/>
      <c r="BE13" s="658"/>
      <c r="BF13" s="659"/>
      <c r="BG13" s="660">
        <v>2274649</v>
      </c>
      <c r="BH13" s="661"/>
      <c r="BI13" s="661"/>
      <c r="BJ13" s="661"/>
      <c r="BK13" s="661"/>
      <c r="BL13" s="661"/>
      <c r="BM13" s="661"/>
      <c r="BN13" s="662"/>
      <c r="BO13" s="663">
        <v>43.2</v>
      </c>
      <c r="BP13" s="663"/>
      <c r="BQ13" s="663"/>
      <c r="BR13" s="663"/>
      <c r="BS13" s="664">
        <v>281698</v>
      </c>
      <c r="BT13" s="664"/>
      <c r="BU13" s="664"/>
      <c r="BV13" s="664"/>
      <c r="BW13" s="664"/>
      <c r="BX13" s="664"/>
      <c r="BY13" s="664"/>
      <c r="BZ13" s="664"/>
      <c r="CA13" s="664"/>
      <c r="CB13" s="668"/>
      <c r="CD13" s="657" t="s">
        <v>257</v>
      </c>
      <c r="CE13" s="658"/>
      <c r="CF13" s="658"/>
      <c r="CG13" s="658"/>
      <c r="CH13" s="658"/>
      <c r="CI13" s="658"/>
      <c r="CJ13" s="658"/>
      <c r="CK13" s="658"/>
      <c r="CL13" s="658"/>
      <c r="CM13" s="658"/>
      <c r="CN13" s="658"/>
      <c r="CO13" s="658"/>
      <c r="CP13" s="658"/>
      <c r="CQ13" s="659"/>
      <c r="CR13" s="660">
        <v>2669604</v>
      </c>
      <c r="CS13" s="661"/>
      <c r="CT13" s="661"/>
      <c r="CU13" s="661"/>
      <c r="CV13" s="661"/>
      <c r="CW13" s="661"/>
      <c r="CX13" s="661"/>
      <c r="CY13" s="662"/>
      <c r="CZ13" s="663">
        <v>8</v>
      </c>
      <c r="DA13" s="663"/>
      <c r="DB13" s="663"/>
      <c r="DC13" s="663"/>
      <c r="DD13" s="669">
        <v>763750</v>
      </c>
      <c r="DE13" s="661"/>
      <c r="DF13" s="661"/>
      <c r="DG13" s="661"/>
      <c r="DH13" s="661"/>
      <c r="DI13" s="661"/>
      <c r="DJ13" s="661"/>
      <c r="DK13" s="661"/>
      <c r="DL13" s="661"/>
      <c r="DM13" s="661"/>
      <c r="DN13" s="661"/>
      <c r="DO13" s="661"/>
      <c r="DP13" s="662"/>
      <c r="DQ13" s="669">
        <v>1744571</v>
      </c>
      <c r="DR13" s="661"/>
      <c r="DS13" s="661"/>
      <c r="DT13" s="661"/>
      <c r="DU13" s="661"/>
      <c r="DV13" s="661"/>
      <c r="DW13" s="661"/>
      <c r="DX13" s="661"/>
      <c r="DY13" s="661"/>
      <c r="DZ13" s="661"/>
      <c r="EA13" s="661"/>
      <c r="EB13" s="661"/>
      <c r="EC13" s="670"/>
    </row>
    <row r="14" spans="2:143" ht="11.25" customHeight="1" x14ac:dyDescent="0.15">
      <c r="B14" s="657" t="s">
        <v>258</v>
      </c>
      <c r="C14" s="658"/>
      <c r="D14" s="658"/>
      <c r="E14" s="658"/>
      <c r="F14" s="658"/>
      <c r="G14" s="658"/>
      <c r="H14" s="658"/>
      <c r="I14" s="658"/>
      <c r="J14" s="658"/>
      <c r="K14" s="658"/>
      <c r="L14" s="658"/>
      <c r="M14" s="658"/>
      <c r="N14" s="658"/>
      <c r="O14" s="658"/>
      <c r="P14" s="658"/>
      <c r="Q14" s="659"/>
      <c r="R14" s="660">
        <v>1031</v>
      </c>
      <c r="S14" s="661"/>
      <c r="T14" s="661"/>
      <c r="U14" s="661"/>
      <c r="V14" s="661"/>
      <c r="W14" s="661"/>
      <c r="X14" s="661"/>
      <c r="Y14" s="662"/>
      <c r="Z14" s="663">
        <v>0</v>
      </c>
      <c r="AA14" s="663"/>
      <c r="AB14" s="663"/>
      <c r="AC14" s="663"/>
      <c r="AD14" s="664">
        <v>1031</v>
      </c>
      <c r="AE14" s="664"/>
      <c r="AF14" s="664"/>
      <c r="AG14" s="664"/>
      <c r="AH14" s="664"/>
      <c r="AI14" s="664"/>
      <c r="AJ14" s="664"/>
      <c r="AK14" s="664"/>
      <c r="AL14" s="665">
        <v>0</v>
      </c>
      <c r="AM14" s="666"/>
      <c r="AN14" s="666"/>
      <c r="AO14" s="667"/>
      <c r="AP14" s="657" t="s">
        <v>259</v>
      </c>
      <c r="AQ14" s="658"/>
      <c r="AR14" s="658"/>
      <c r="AS14" s="658"/>
      <c r="AT14" s="658"/>
      <c r="AU14" s="658"/>
      <c r="AV14" s="658"/>
      <c r="AW14" s="658"/>
      <c r="AX14" s="658"/>
      <c r="AY14" s="658"/>
      <c r="AZ14" s="658"/>
      <c r="BA14" s="658"/>
      <c r="BB14" s="658"/>
      <c r="BC14" s="658"/>
      <c r="BD14" s="658"/>
      <c r="BE14" s="658"/>
      <c r="BF14" s="659"/>
      <c r="BG14" s="660">
        <v>222279</v>
      </c>
      <c r="BH14" s="661"/>
      <c r="BI14" s="661"/>
      <c r="BJ14" s="661"/>
      <c r="BK14" s="661"/>
      <c r="BL14" s="661"/>
      <c r="BM14" s="661"/>
      <c r="BN14" s="662"/>
      <c r="BO14" s="663">
        <v>4.2</v>
      </c>
      <c r="BP14" s="663"/>
      <c r="BQ14" s="663"/>
      <c r="BR14" s="663"/>
      <c r="BS14" s="664" t="s">
        <v>244</v>
      </c>
      <c r="BT14" s="664"/>
      <c r="BU14" s="664"/>
      <c r="BV14" s="664"/>
      <c r="BW14" s="664"/>
      <c r="BX14" s="664"/>
      <c r="BY14" s="664"/>
      <c r="BZ14" s="664"/>
      <c r="CA14" s="664"/>
      <c r="CB14" s="668"/>
      <c r="CD14" s="657" t="s">
        <v>260</v>
      </c>
      <c r="CE14" s="658"/>
      <c r="CF14" s="658"/>
      <c r="CG14" s="658"/>
      <c r="CH14" s="658"/>
      <c r="CI14" s="658"/>
      <c r="CJ14" s="658"/>
      <c r="CK14" s="658"/>
      <c r="CL14" s="658"/>
      <c r="CM14" s="658"/>
      <c r="CN14" s="658"/>
      <c r="CO14" s="658"/>
      <c r="CP14" s="658"/>
      <c r="CQ14" s="659"/>
      <c r="CR14" s="660">
        <v>1533954</v>
      </c>
      <c r="CS14" s="661"/>
      <c r="CT14" s="661"/>
      <c r="CU14" s="661"/>
      <c r="CV14" s="661"/>
      <c r="CW14" s="661"/>
      <c r="CX14" s="661"/>
      <c r="CY14" s="662"/>
      <c r="CZ14" s="663">
        <v>4.5999999999999996</v>
      </c>
      <c r="DA14" s="663"/>
      <c r="DB14" s="663"/>
      <c r="DC14" s="663"/>
      <c r="DD14" s="669" t="s">
        <v>129</v>
      </c>
      <c r="DE14" s="661"/>
      <c r="DF14" s="661"/>
      <c r="DG14" s="661"/>
      <c r="DH14" s="661"/>
      <c r="DI14" s="661"/>
      <c r="DJ14" s="661"/>
      <c r="DK14" s="661"/>
      <c r="DL14" s="661"/>
      <c r="DM14" s="661"/>
      <c r="DN14" s="661"/>
      <c r="DO14" s="661"/>
      <c r="DP14" s="662"/>
      <c r="DQ14" s="669">
        <v>1482843</v>
      </c>
      <c r="DR14" s="661"/>
      <c r="DS14" s="661"/>
      <c r="DT14" s="661"/>
      <c r="DU14" s="661"/>
      <c r="DV14" s="661"/>
      <c r="DW14" s="661"/>
      <c r="DX14" s="661"/>
      <c r="DY14" s="661"/>
      <c r="DZ14" s="661"/>
      <c r="EA14" s="661"/>
      <c r="EB14" s="661"/>
      <c r="EC14" s="670"/>
    </row>
    <row r="15" spans="2:143" ht="11.25" customHeight="1" x14ac:dyDescent="0.15">
      <c r="B15" s="657" t="s">
        <v>261</v>
      </c>
      <c r="C15" s="658"/>
      <c r="D15" s="658"/>
      <c r="E15" s="658"/>
      <c r="F15" s="658"/>
      <c r="G15" s="658"/>
      <c r="H15" s="658"/>
      <c r="I15" s="658"/>
      <c r="J15" s="658"/>
      <c r="K15" s="658"/>
      <c r="L15" s="658"/>
      <c r="M15" s="658"/>
      <c r="N15" s="658"/>
      <c r="O15" s="658"/>
      <c r="P15" s="658"/>
      <c r="Q15" s="659"/>
      <c r="R15" s="660" t="s">
        <v>129</v>
      </c>
      <c r="S15" s="661"/>
      <c r="T15" s="661"/>
      <c r="U15" s="661"/>
      <c r="V15" s="661"/>
      <c r="W15" s="661"/>
      <c r="X15" s="661"/>
      <c r="Y15" s="662"/>
      <c r="Z15" s="663" t="s">
        <v>129</v>
      </c>
      <c r="AA15" s="663"/>
      <c r="AB15" s="663"/>
      <c r="AC15" s="663"/>
      <c r="AD15" s="664" t="s">
        <v>244</v>
      </c>
      <c r="AE15" s="664"/>
      <c r="AF15" s="664"/>
      <c r="AG15" s="664"/>
      <c r="AH15" s="664"/>
      <c r="AI15" s="664"/>
      <c r="AJ15" s="664"/>
      <c r="AK15" s="664"/>
      <c r="AL15" s="665" t="s">
        <v>244</v>
      </c>
      <c r="AM15" s="666"/>
      <c r="AN15" s="666"/>
      <c r="AO15" s="667"/>
      <c r="AP15" s="657" t="s">
        <v>262</v>
      </c>
      <c r="AQ15" s="658"/>
      <c r="AR15" s="658"/>
      <c r="AS15" s="658"/>
      <c r="AT15" s="658"/>
      <c r="AU15" s="658"/>
      <c r="AV15" s="658"/>
      <c r="AW15" s="658"/>
      <c r="AX15" s="658"/>
      <c r="AY15" s="658"/>
      <c r="AZ15" s="658"/>
      <c r="BA15" s="658"/>
      <c r="BB15" s="658"/>
      <c r="BC15" s="658"/>
      <c r="BD15" s="658"/>
      <c r="BE15" s="658"/>
      <c r="BF15" s="659"/>
      <c r="BG15" s="660">
        <v>504348</v>
      </c>
      <c r="BH15" s="661"/>
      <c r="BI15" s="661"/>
      <c r="BJ15" s="661"/>
      <c r="BK15" s="661"/>
      <c r="BL15" s="661"/>
      <c r="BM15" s="661"/>
      <c r="BN15" s="662"/>
      <c r="BO15" s="663">
        <v>9.6</v>
      </c>
      <c r="BP15" s="663"/>
      <c r="BQ15" s="663"/>
      <c r="BR15" s="663"/>
      <c r="BS15" s="664" t="s">
        <v>129</v>
      </c>
      <c r="BT15" s="664"/>
      <c r="BU15" s="664"/>
      <c r="BV15" s="664"/>
      <c r="BW15" s="664"/>
      <c r="BX15" s="664"/>
      <c r="BY15" s="664"/>
      <c r="BZ15" s="664"/>
      <c r="CA15" s="664"/>
      <c r="CB15" s="668"/>
      <c r="CD15" s="657" t="s">
        <v>263</v>
      </c>
      <c r="CE15" s="658"/>
      <c r="CF15" s="658"/>
      <c r="CG15" s="658"/>
      <c r="CH15" s="658"/>
      <c r="CI15" s="658"/>
      <c r="CJ15" s="658"/>
      <c r="CK15" s="658"/>
      <c r="CL15" s="658"/>
      <c r="CM15" s="658"/>
      <c r="CN15" s="658"/>
      <c r="CO15" s="658"/>
      <c r="CP15" s="658"/>
      <c r="CQ15" s="659"/>
      <c r="CR15" s="660">
        <v>2340703</v>
      </c>
      <c r="CS15" s="661"/>
      <c r="CT15" s="661"/>
      <c r="CU15" s="661"/>
      <c r="CV15" s="661"/>
      <c r="CW15" s="661"/>
      <c r="CX15" s="661"/>
      <c r="CY15" s="662"/>
      <c r="CZ15" s="663">
        <v>7</v>
      </c>
      <c r="DA15" s="663"/>
      <c r="DB15" s="663"/>
      <c r="DC15" s="663"/>
      <c r="DD15" s="669">
        <v>311281</v>
      </c>
      <c r="DE15" s="661"/>
      <c r="DF15" s="661"/>
      <c r="DG15" s="661"/>
      <c r="DH15" s="661"/>
      <c r="DI15" s="661"/>
      <c r="DJ15" s="661"/>
      <c r="DK15" s="661"/>
      <c r="DL15" s="661"/>
      <c r="DM15" s="661"/>
      <c r="DN15" s="661"/>
      <c r="DO15" s="661"/>
      <c r="DP15" s="662"/>
      <c r="DQ15" s="669">
        <v>1516057</v>
      </c>
      <c r="DR15" s="661"/>
      <c r="DS15" s="661"/>
      <c r="DT15" s="661"/>
      <c r="DU15" s="661"/>
      <c r="DV15" s="661"/>
      <c r="DW15" s="661"/>
      <c r="DX15" s="661"/>
      <c r="DY15" s="661"/>
      <c r="DZ15" s="661"/>
      <c r="EA15" s="661"/>
      <c r="EB15" s="661"/>
      <c r="EC15" s="670"/>
    </row>
    <row r="16" spans="2:143" ht="11.25" customHeight="1" x14ac:dyDescent="0.15">
      <c r="B16" s="657" t="s">
        <v>264</v>
      </c>
      <c r="C16" s="658"/>
      <c r="D16" s="658"/>
      <c r="E16" s="658"/>
      <c r="F16" s="658"/>
      <c r="G16" s="658"/>
      <c r="H16" s="658"/>
      <c r="I16" s="658"/>
      <c r="J16" s="658"/>
      <c r="K16" s="658"/>
      <c r="L16" s="658"/>
      <c r="M16" s="658"/>
      <c r="N16" s="658"/>
      <c r="O16" s="658"/>
      <c r="P16" s="658"/>
      <c r="Q16" s="659"/>
      <c r="R16" s="660">
        <v>18105</v>
      </c>
      <c r="S16" s="661"/>
      <c r="T16" s="661"/>
      <c r="U16" s="661"/>
      <c r="V16" s="661"/>
      <c r="W16" s="661"/>
      <c r="X16" s="661"/>
      <c r="Y16" s="662"/>
      <c r="Z16" s="663">
        <v>0.1</v>
      </c>
      <c r="AA16" s="663"/>
      <c r="AB16" s="663"/>
      <c r="AC16" s="663"/>
      <c r="AD16" s="664">
        <v>18105</v>
      </c>
      <c r="AE16" s="664"/>
      <c r="AF16" s="664"/>
      <c r="AG16" s="664"/>
      <c r="AH16" s="664"/>
      <c r="AI16" s="664"/>
      <c r="AJ16" s="664"/>
      <c r="AK16" s="664"/>
      <c r="AL16" s="665">
        <v>0.1</v>
      </c>
      <c r="AM16" s="666"/>
      <c r="AN16" s="666"/>
      <c r="AO16" s="667"/>
      <c r="AP16" s="657" t="s">
        <v>265</v>
      </c>
      <c r="AQ16" s="658"/>
      <c r="AR16" s="658"/>
      <c r="AS16" s="658"/>
      <c r="AT16" s="658"/>
      <c r="AU16" s="658"/>
      <c r="AV16" s="658"/>
      <c r="AW16" s="658"/>
      <c r="AX16" s="658"/>
      <c r="AY16" s="658"/>
      <c r="AZ16" s="658"/>
      <c r="BA16" s="658"/>
      <c r="BB16" s="658"/>
      <c r="BC16" s="658"/>
      <c r="BD16" s="658"/>
      <c r="BE16" s="658"/>
      <c r="BF16" s="659"/>
      <c r="BG16" s="660" t="s">
        <v>244</v>
      </c>
      <c r="BH16" s="661"/>
      <c r="BI16" s="661"/>
      <c r="BJ16" s="661"/>
      <c r="BK16" s="661"/>
      <c r="BL16" s="661"/>
      <c r="BM16" s="661"/>
      <c r="BN16" s="662"/>
      <c r="BO16" s="663" t="s">
        <v>244</v>
      </c>
      <c r="BP16" s="663"/>
      <c r="BQ16" s="663"/>
      <c r="BR16" s="663"/>
      <c r="BS16" s="664" t="s">
        <v>176</v>
      </c>
      <c r="BT16" s="664"/>
      <c r="BU16" s="664"/>
      <c r="BV16" s="664"/>
      <c r="BW16" s="664"/>
      <c r="BX16" s="664"/>
      <c r="BY16" s="664"/>
      <c r="BZ16" s="664"/>
      <c r="CA16" s="664"/>
      <c r="CB16" s="668"/>
      <c r="CD16" s="657" t="s">
        <v>266</v>
      </c>
      <c r="CE16" s="658"/>
      <c r="CF16" s="658"/>
      <c r="CG16" s="658"/>
      <c r="CH16" s="658"/>
      <c r="CI16" s="658"/>
      <c r="CJ16" s="658"/>
      <c r="CK16" s="658"/>
      <c r="CL16" s="658"/>
      <c r="CM16" s="658"/>
      <c r="CN16" s="658"/>
      <c r="CO16" s="658"/>
      <c r="CP16" s="658"/>
      <c r="CQ16" s="659"/>
      <c r="CR16" s="660">
        <v>25362</v>
      </c>
      <c r="CS16" s="661"/>
      <c r="CT16" s="661"/>
      <c r="CU16" s="661"/>
      <c r="CV16" s="661"/>
      <c r="CW16" s="661"/>
      <c r="CX16" s="661"/>
      <c r="CY16" s="662"/>
      <c r="CZ16" s="663">
        <v>0.1</v>
      </c>
      <c r="DA16" s="663"/>
      <c r="DB16" s="663"/>
      <c r="DC16" s="663"/>
      <c r="DD16" s="669" t="s">
        <v>129</v>
      </c>
      <c r="DE16" s="661"/>
      <c r="DF16" s="661"/>
      <c r="DG16" s="661"/>
      <c r="DH16" s="661"/>
      <c r="DI16" s="661"/>
      <c r="DJ16" s="661"/>
      <c r="DK16" s="661"/>
      <c r="DL16" s="661"/>
      <c r="DM16" s="661"/>
      <c r="DN16" s="661"/>
      <c r="DO16" s="661"/>
      <c r="DP16" s="662"/>
      <c r="DQ16" s="669">
        <v>15014</v>
      </c>
      <c r="DR16" s="661"/>
      <c r="DS16" s="661"/>
      <c r="DT16" s="661"/>
      <c r="DU16" s="661"/>
      <c r="DV16" s="661"/>
      <c r="DW16" s="661"/>
      <c r="DX16" s="661"/>
      <c r="DY16" s="661"/>
      <c r="DZ16" s="661"/>
      <c r="EA16" s="661"/>
      <c r="EB16" s="661"/>
      <c r="EC16" s="670"/>
    </row>
    <row r="17" spans="2:133" ht="11.25" customHeight="1" x14ac:dyDescent="0.15">
      <c r="B17" s="657" t="s">
        <v>267</v>
      </c>
      <c r="C17" s="658"/>
      <c r="D17" s="658"/>
      <c r="E17" s="658"/>
      <c r="F17" s="658"/>
      <c r="G17" s="658"/>
      <c r="H17" s="658"/>
      <c r="I17" s="658"/>
      <c r="J17" s="658"/>
      <c r="K17" s="658"/>
      <c r="L17" s="658"/>
      <c r="M17" s="658"/>
      <c r="N17" s="658"/>
      <c r="O17" s="658"/>
      <c r="P17" s="658"/>
      <c r="Q17" s="659"/>
      <c r="R17" s="660">
        <v>74336</v>
      </c>
      <c r="S17" s="661"/>
      <c r="T17" s="661"/>
      <c r="U17" s="661"/>
      <c r="V17" s="661"/>
      <c r="W17" s="661"/>
      <c r="X17" s="661"/>
      <c r="Y17" s="662"/>
      <c r="Z17" s="663">
        <v>0.2</v>
      </c>
      <c r="AA17" s="663"/>
      <c r="AB17" s="663"/>
      <c r="AC17" s="663"/>
      <c r="AD17" s="664">
        <v>74336</v>
      </c>
      <c r="AE17" s="664"/>
      <c r="AF17" s="664"/>
      <c r="AG17" s="664"/>
      <c r="AH17" s="664"/>
      <c r="AI17" s="664"/>
      <c r="AJ17" s="664"/>
      <c r="AK17" s="664"/>
      <c r="AL17" s="665">
        <v>0.4</v>
      </c>
      <c r="AM17" s="666"/>
      <c r="AN17" s="666"/>
      <c r="AO17" s="667"/>
      <c r="AP17" s="657" t="s">
        <v>268</v>
      </c>
      <c r="AQ17" s="658"/>
      <c r="AR17" s="658"/>
      <c r="AS17" s="658"/>
      <c r="AT17" s="658"/>
      <c r="AU17" s="658"/>
      <c r="AV17" s="658"/>
      <c r="AW17" s="658"/>
      <c r="AX17" s="658"/>
      <c r="AY17" s="658"/>
      <c r="AZ17" s="658"/>
      <c r="BA17" s="658"/>
      <c r="BB17" s="658"/>
      <c r="BC17" s="658"/>
      <c r="BD17" s="658"/>
      <c r="BE17" s="658"/>
      <c r="BF17" s="659"/>
      <c r="BG17" s="660" t="s">
        <v>129</v>
      </c>
      <c r="BH17" s="661"/>
      <c r="BI17" s="661"/>
      <c r="BJ17" s="661"/>
      <c r="BK17" s="661"/>
      <c r="BL17" s="661"/>
      <c r="BM17" s="661"/>
      <c r="BN17" s="662"/>
      <c r="BO17" s="663" t="s">
        <v>244</v>
      </c>
      <c r="BP17" s="663"/>
      <c r="BQ17" s="663"/>
      <c r="BR17" s="663"/>
      <c r="BS17" s="664" t="s">
        <v>129</v>
      </c>
      <c r="BT17" s="664"/>
      <c r="BU17" s="664"/>
      <c r="BV17" s="664"/>
      <c r="BW17" s="664"/>
      <c r="BX17" s="664"/>
      <c r="BY17" s="664"/>
      <c r="BZ17" s="664"/>
      <c r="CA17" s="664"/>
      <c r="CB17" s="668"/>
      <c r="CD17" s="657" t="s">
        <v>269</v>
      </c>
      <c r="CE17" s="658"/>
      <c r="CF17" s="658"/>
      <c r="CG17" s="658"/>
      <c r="CH17" s="658"/>
      <c r="CI17" s="658"/>
      <c r="CJ17" s="658"/>
      <c r="CK17" s="658"/>
      <c r="CL17" s="658"/>
      <c r="CM17" s="658"/>
      <c r="CN17" s="658"/>
      <c r="CO17" s="658"/>
      <c r="CP17" s="658"/>
      <c r="CQ17" s="659"/>
      <c r="CR17" s="660">
        <v>4720905</v>
      </c>
      <c r="CS17" s="661"/>
      <c r="CT17" s="661"/>
      <c r="CU17" s="661"/>
      <c r="CV17" s="661"/>
      <c r="CW17" s="661"/>
      <c r="CX17" s="661"/>
      <c r="CY17" s="662"/>
      <c r="CZ17" s="663">
        <v>14.1</v>
      </c>
      <c r="DA17" s="663"/>
      <c r="DB17" s="663"/>
      <c r="DC17" s="663"/>
      <c r="DD17" s="669" t="s">
        <v>244</v>
      </c>
      <c r="DE17" s="661"/>
      <c r="DF17" s="661"/>
      <c r="DG17" s="661"/>
      <c r="DH17" s="661"/>
      <c r="DI17" s="661"/>
      <c r="DJ17" s="661"/>
      <c r="DK17" s="661"/>
      <c r="DL17" s="661"/>
      <c r="DM17" s="661"/>
      <c r="DN17" s="661"/>
      <c r="DO17" s="661"/>
      <c r="DP17" s="662"/>
      <c r="DQ17" s="669">
        <v>4517486</v>
      </c>
      <c r="DR17" s="661"/>
      <c r="DS17" s="661"/>
      <c r="DT17" s="661"/>
      <c r="DU17" s="661"/>
      <c r="DV17" s="661"/>
      <c r="DW17" s="661"/>
      <c r="DX17" s="661"/>
      <c r="DY17" s="661"/>
      <c r="DZ17" s="661"/>
      <c r="EA17" s="661"/>
      <c r="EB17" s="661"/>
      <c r="EC17" s="670"/>
    </row>
    <row r="18" spans="2:133" ht="11.25" customHeight="1" x14ac:dyDescent="0.15">
      <c r="B18" s="657" t="s">
        <v>270</v>
      </c>
      <c r="C18" s="658"/>
      <c r="D18" s="658"/>
      <c r="E18" s="658"/>
      <c r="F18" s="658"/>
      <c r="G18" s="658"/>
      <c r="H18" s="658"/>
      <c r="I18" s="658"/>
      <c r="J18" s="658"/>
      <c r="K18" s="658"/>
      <c r="L18" s="658"/>
      <c r="M18" s="658"/>
      <c r="N18" s="658"/>
      <c r="O18" s="658"/>
      <c r="P18" s="658"/>
      <c r="Q18" s="659"/>
      <c r="R18" s="660">
        <v>37598</v>
      </c>
      <c r="S18" s="661"/>
      <c r="T18" s="661"/>
      <c r="U18" s="661"/>
      <c r="V18" s="661"/>
      <c r="W18" s="661"/>
      <c r="X18" s="661"/>
      <c r="Y18" s="662"/>
      <c r="Z18" s="663">
        <v>0.1</v>
      </c>
      <c r="AA18" s="663"/>
      <c r="AB18" s="663"/>
      <c r="AC18" s="663"/>
      <c r="AD18" s="664">
        <v>37598</v>
      </c>
      <c r="AE18" s="664"/>
      <c r="AF18" s="664"/>
      <c r="AG18" s="664"/>
      <c r="AH18" s="664"/>
      <c r="AI18" s="664"/>
      <c r="AJ18" s="664"/>
      <c r="AK18" s="664"/>
      <c r="AL18" s="665">
        <v>0.2</v>
      </c>
      <c r="AM18" s="666"/>
      <c r="AN18" s="666"/>
      <c r="AO18" s="667"/>
      <c r="AP18" s="657" t="s">
        <v>271</v>
      </c>
      <c r="AQ18" s="658"/>
      <c r="AR18" s="658"/>
      <c r="AS18" s="658"/>
      <c r="AT18" s="658"/>
      <c r="AU18" s="658"/>
      <c r="AV18" s="658"/>
      <c r="AW18" s="658"/>
      <c r="AX18" s="658"/>
      <c r="AY18" s="658"/>
      <c r="AZ18" s="658"/>
      <c r="BA18" s="658"/>
      <c r="BB18" s="658"/>
      <c r="BC18" s="658"/>
      <c r="BD18" s="658"/>
      <c r="BE18" s="658"/>
      <c r="BF18" s="659"/>
      <c r="BG18" s="660" t="s">
        <v>176</v>
      </c>
      <c r="BH18" s="661"/>
      <c r="BI18" s="661"/>
      <c r="BJ18" s="661"/>
      <c r="BK18" s="661"/>
      <c r="BL18" s="661"/>
      <c r="BM18" s="661"/>
      <c r="BN18" s="662"/>
      <c r="BO18" s="663" t="s">
        <v>244</v>
      </c>
      <c r="BP18" s="663"/>
      <c r="BQ18" s="663"/>
      <c r="BR18" s="663"/>
      <c r="BS18" s="664" t="s">
        <v>129</v>
      </c>
      <c r="BT18" s="664"/>
      <c r="BU18" s="664"/>
      <c r="BV18" s="664"/>
      <c r="BW18" s="664"/>
      <c r="BX18" s="664"/>
      <c r="BY18" s="664"/>
      <c r="BZ18" s="664"/>
      <c r="CA18" s="664"/>
      <c r="CB18" s="668"/>
      <c r="CD18" s="657" t="s">
        <v>272</v>
      </c>
      <c r="CE18" s="658"/>
      <c r="CF18" s="658"/>
      <c r="CG18" s="658"/>
      <c r="CH18" s="658"/>
      <c r="CI18" s="658"/>
      <c r="CJ18" s="658"/>
      <c r="CK18" s="658"/>
      <c r="CL18" s="658"/>
      <c r="CM18" s="658"/>
      <c r="CN18" s="658"/>
      <c r="CO18" s="658"/>
      <c r="CP18" s="658"/>
      <c r="CQ18" s="659"/>
      <c r="CR18" s="660" t="s">
        <v>244</v>
      </c>
      <c r="CS18" s="661"/>
      <c r="CT18" s="661"/>
      <c r="CU18" s="661"/>
      <c r="CV18" s="661"/>
      <c r="CW18" s="661"/>
      <c r="CX18" s="661"/>
      <c r="CY18" s="662"/>
      <c r="CZ18" s="663" t="s">
        <v>176</v>
      </c>
      <c r="DA18" s="663"/>
      <c r="DB18" s="663"/>
      <c r="DC18" s="663"/>
      <c r="DD18" s="669" t="s">
        <v>244</v>
      </c>
      <c r="DE18" s="661"/>
      <c r="DF18" s="661"/>
      <c r="DG18" s="661"/>
      <c r="DH18" s="661"/>
      <c r="DI18" s="661"/>
      <c r="DJ18" s="661"/>
      <c r="DK18" s="661"/>
      <c r="DL18" s="661"/>
      <c r="DM18" s="661"/>
      <c r="DN18" s="661"/>
      <c r="DO18" s="661"/>
      <c r="DP18" s="662"/>
      <c r="DQ18" s="669" t="s">
        <v>176</v>
      </c>
      <c r="DR18" s="661"/>
      <c r="DS18" s="661"/>
      <c r="DT18" s="661"/>
      <c r="DU18" s="661"/>
      <c r="DV18" s="661"/>
      <c r="DW18" s="661"/>
      <c r="DX18" s="661"/>
      <c r="DY18" s="661"/>
      <c r="DZ18" s="661"/>
      <c r="EA18" s="661"/>
      <c r="EB18" s="661"/>
      <c r="EC18" s="670"/>
    </row>
    <row r="19" spans="2:133" ht="11.25" customHeight="1" x14ac:dyDescent="0.15">
      <c r="B19" s="657" t="s">
        <v>273</v>
      </c>
      <c r="C19" s="658"/>
      <c r="D19" s="658"/>
      <c r="E19" s="658"/>
      <c r="F19" s="658"/>
      <c r="G19" s="658"/>
      <c r="H19" s="658"/>
      <c r="I19" s="658"/>
      <c r="J19" s="658"/>
      <c r="K19" s="658"/>
      <c r="L19" s="658"/>
      <c r="M19" s="658"/>
      <c r="N19" s="658"/>
      <c r="O19" s="658"/>
      <c r="P19" s="658"/>
      <c r="Q19" s="659"/>
      <c r="R19" s="660">
        <v>37598</v>
      </c>
      <c r="S19" s="661"/>
      <c r="T19" s="661"/>
      <c r="U19" s="661"/>
      <c r="V19" s="661"/>
      <c r="W19" s="661"/>
      <c r="X19" s="661"/>
      <c r="Y19" s="662"/>
      <c r="Z19" s="663">
        <v>0.1</v>
      </c>
      <c r="AA19" s="663"/>
      <c r="AB19" s="663"/>
      <c r="AC19" s="663"/>
      <c r="AD19" s="664">
        <v>37598</v>
      </c>
      <c r="AE19" s="664"/>
      <c r="AF19" s="664"/>
      <c r="AG19" s="664"/>
      <c r="AH19" s="664"/>
      <c r="AI19" s="664"/>
      <c r="AJ19" s="664"/>
      <c r="AK19" s="664"/>
      <c r="AL19" s="665">
        <v>0.2</v>
      </c>
      <c r="AM19" s="666"/>
      <c r="AN19" s="666"/>
      <c r="AO19" s="667"/>
      <c r="AP19" s="657" t="s">
        <v>274</v>
      </c>
      <c r="AQ19" s="658"/>
      <c r="AR19" s="658"/>
      <c r="AS19" s="658"/>
      <c r="AT19" s="658"/>
      <c r="AU19" s="658"/>
      <c r="AV19" s="658"/>
      <c r="AW19" s="658"/>
      <c r="AX19" s="658"/>
      <c r="AY19" s="658"/>
      <c r="AZ19" s="658"/>
      <c r="BA19" s="658"/>
      <c r="BB19" s="658"/>
      <c r="BC19" s="658"/>
      <c r="BD19" s="658"/>
      <c r="BE19" s="658"/>
      <c r="BF19" s="659"/>
      <c r="BG19" s="660">
        <v>84188</v>
      </c>
      <c r="BH19" s="661"/>
      <c r="BI19" s="661"/>
      <c r="BJ19" s="661"/>
      <c r="BK19" s="661"/>
      <c r="BL19" s="661"/>
      <c r="BM19" s="661"/>
      <c r="BN19" s="662"/>
      <c r="BO19" s="663">
        <v>1.6</v>
      </c>
      <c r="BP19" s="663"/>
      <c r="BQ19" s="663"/>
      <c r="BR19" s="663"/>
      <c r="BS19" s="664" t="s">
        <v>244</v>
      </c>
      <c r="BT19" s="664"/>
      <c r="BU19" s="664"/>
      <c r="BV19" s="664"/>
      <c r="BW19" s="664"/>
      <c r="BX19" s="664"/>
      <c r="BY19" s="664"/>
      <c r="BZ19" s="664"/>
      <c r="CA19" s="664"/>
      <c r="CB19" s="668"/>
      <c r="CD19" s="657" t="s">
        <v>275</v>
      </c>
      <c r="CE19" s="658"/>
      <c r="CF19" s="658"/>
      <c r="CG19" s="658"/>
      <c r="CH19" s="658"/>
      <c r="CI19" s="658"/>
      <c r="CJ19" s="658"/>
      <c r="CK19" s="658"/>
      <c r="CL19" s="658"/>
      <c r="CM19" s="658"/>
      <c r="CN19" s="658"/>
      <c r="CO19" s="658"/>
      <c r="CP19" s="658"/>
      <c r="CQ19" s="659"/>
      <c r="CR19" s="660" t="s">
        <v>244</v>
      </c>
      <c r="CS19" s="661"/>
      <c r="CT19" s="661"/>
      <c r="CU19" s="661"/>
      <c r="CV19" s="661"/>
      <c r="CW19" s="661"/>
      <c r="CX19" s="661"/>
      <c r="CY19" s="662"/>
      <c r="CZ19" s="663" t="s">
        <v>176</v>
      </c>
      <c r="DA19" s="663"/>
      <c r="DB19" s="663"/>
      <c r="DC19" s="663"/>
      <c r="DD19" s="669" t="s">
        <v>244</v>
      </c>
      <c r="DE19" s="661"/>
      <c r="DF19" s="661"/>
      <c r="DG19" s="661"/>
      <c r="DH19" s="661"/>
      <c r="DI19" s="661"/>
      <c r="DJ19" s="661"/>
      <c r="DK19" s="661"/>
      <c r="DL19" s="661"/>
      <c r="DM19" s="661"/>
      <c r="DN19" s="661"/>
      <c r="DO19" s="661"/>
      <c r="DP19" s="662"/>
      <c r="DQ19" s="669" t="s">
        <v>129</v>
      </c>
      <c r="DR19" s="661"/>
      <c r="DS19" s="661"/>
      <c r="DT19" s="661"/>
      <c r="DU19" s="661"/>
      <c r="DV19" s="661"/>
      <c r="DW19" s="661"/>
      <c r="DX19" s="661"/>
      <c r="DY19" s="661"/>
      <c r="DZ19" s="661"/>
      <c r="EA19" s="661"/>
      <c r="EB19" s="661"/>
      <c r="EC19" s="670"/>
    </row>
    <row r="20" spans="2:133" ht="11.25" customHeight="1" x14ac:dyDescent="0.15">
      <c r="B20" s="673" t="s">
        <v>276</v>
      </c>
      <c r="C20" s="674"/>
      <c r="D20" s="674"/>
      <c r="E20" s="674"/>
      <c r="F20" s="674"/>
      <c r="G20" s="674"/>
      <c r="H20" s="674"/>
      <c r="I20" s="674"/>
      <c r="J20" s="674"/>
      <c r="K20" s="674"/>
      <c r="L20" s="674"/>
      <c r="M20" s="674"/>
      <c r="N20" s="674"/>
      <c r="O20" s="674"/>
      <c r="P20" s="674"/>
      <c r="Q20" s="675"/>
      <c r="R20" s="660" t="s">
        <v>129</v>
      </c>
      <c r="S20" s="661"/>
      <c r="T20" s="661"/>
      <c r="U20" s="661"/>
      <c r="V20" s="661"/>
      <c r="W20" s="661"/>
      <c r="X20" s="661"/>
      <c r="Y20" s="662"/>
      <c r="Z20" s="663" t="s">
        <v>129</v>
      </c>
      <c r="AA20" s="663"/>
      <c r="AB20" s="663"/>
      <c r="AC20" s="663"/>
      <c r="AD20" s="664" t="s">
        <v>176</v>
      </c>
      <c r="AE20" s="664"/>
      <c r="AF20" s="664"/>
      <c r="AG20" s="664"/>
      <c r="AH20" s="664"/>
      <c r="AI20" s="664"/>
      <c r="AJ20" s="664"/>
      <c r="AK20" s="664"/>
      <c r="AL20" s="665" t="s">
        <v>129</v>
      </c>
      <c r="AM20" s="666"/>
      <c r="AN20" s="666"/>
      <c r="AO20" s="667"/>
      <c r="AP20" s="657" t="s">
        <v>277</v>
      </c>
      <c r="AQ20" s="658"/>
      <c r="AR20" s="658"/>
      <c r="AS20" s="658"/>
      <c r="AT20" s="658"/>
      <c r="AU20" s="658"/>
      <c r="AV20" s="658"/>
      <c r="AW20" s="658"/>
      <c r="AX20" s="658"/>
      <c r="AY20" s="658"/>
      <c r="AZ20" s="658"/>
      <c r="BA20" s="658"/>
      <c r="BB20" s="658"/>
      <c r="BC20" s="658"/>
      <c r="BD20" s="658"/>
      <c r="BE20" s="658"/>
      <c r="BF20" s="659"/>
      <c r="BG20" s="660">
        <v>84188</v>
      </c>
      <c r="BH20" s="661"/>
      <c r="BI20" s="661"/>
      <c r="BJ20" s="661"/>
      <c r="BK20" s="661"/>
      <c r="BL20" s="661"/>
      <c r="BM20" s="661"/>
      <c r="BN20" s="662"/>
      <c r="BO20" s="663">
        <v>1.6</v>
      </c>
      <c r="BP20" s="663"/>
      <c r="BQ20" s="663"/>
      <c r="BR20" s="663"/>
      <c r="BS20" s="664" t="s">
        <v>244</v>
      </c>
      <c r="BT20" s="664"/>
      <c r="BU20" s="664"/>
      <c r="BV20" s="664"/>
      <c r="BW20" s="664"/>
      <c r="BX20" s="664"/>
      <c r="BY20" s="664"/>
      <c r="BZ20" s="664"/>
      <c r="CA20" s="664"/>
      <c r="CB20" s="668"/>
      <c r="CD20" s="657" t="s">
        <v>278</v>
      </c>
      <c r="CE20" s="658"/>
      <c r="CF20" s="658"/>
      <c r="CG20" s="658"/>
      <c r="CH20" s="658"/>
      <c r="CI20" s="658"/>
      <c r="CJ20" s="658"/>
      <c r="CK20" s="658"/>
      <c r="CL20" s="658"/>
      <c r="CM20" s="658"/>
      <c r="CN20" s="658"/>
      <c r="CO20" s="658"/>
      <c r="CP20" s="658"/>
      <c r="CQ20" s="659"/>
      <c r="CR20" s="660">
        <v>33567239</v>
      </c>
      <c r="CS20" s="661"/>
      <c r="CT20" s="661"/>
      <c r="CU20" s="661"/>
      <c r="CV20" s="661"/>
      <c r="CW20" s="661"/>
      <c r="CX20" s="661"/>
      <c r="CY20" s="662"/>
      <c r="CZ20" s="663">
        <v>100</v>
      </c>
      <c r="DA20" s="663"/>
      <c r="DB20" s="663"/>
      <c r="DC20" s="663"/>
      <c r="DD20" s="669">
        <v>1605452</v>
      </c>
      <c r="DE20" s="661"/>
      <c r="DF20" s="661"/>
      <c r="DG20" s="661"/>
      <c r="DH20" s="661"/>
      <c r="DI20" s="661"/>
      <c r="DJ20" s="661"/>
      <c r="DK20" s="661"/>
      <c r="DL20" s="661"/>
      <c r="DM20" s="661"/>
      <c r="DN20" s="661"/>
      <c r="DO20" s="661"/>
      <c r="DP20" s="662"/>
      <c r="DQ20" s="669">
        <v>20416663</v>
      </c>
      <c r="DR20" s="661"/>
      <c r="DS20" s="661"/>
      <c r="DT20" s="661"/>
      <c r="DU20" s="661"/>
      <c r="DV20" s="661"/>
      <c r="DW20" s="661"/>
      <c r="DX20" s="661"/>
      <c r="DY20" s="661"/>
      <c r="DZ20" s="661"/>
      <c r="EA20" s="661"/>
      <c r="EB20" s="661"/>
      <c r="EC20" s="670"/>
    </row>
    <row r="21" spans="2:133" ht="11.25" customHeight="1" x14ac:dyDescent="0.15">
      <c r="B21" s="657" t="s">
        <v>279</v>
      </c>
      <c r="C21" s="658"/>
      <c r="D21" s="658"/>
      <c r="E21" s="658"/>
      <c r="F21" s="658"/>
      <c r="G21" s="658"/>
      <c r="H21" s="658"/>
      <c r="I21" s="658"/>
      <c r="J21" s="658"/>
      <c r="K21" s="658"/>
      <c r="L21" s="658"/>
      <c r="M21" s="658"/>
      <c r="N21" s="658"/>
      <c r="O21" s="658"/>
      <c r="P21" s="658"/>
      <c r="Q21" s="659"/>
      <c r="R21" s="660">
        <v>12176758</v>
      </c>
      <c r="S21" s="661"/>
      <c r="T21" s="661"/>
      <c r="U21" s="661"/>
      <c r="V21" s="661"/>
      <c r="W21" s="661"/>
      <c r="X21" s="661"/>
      <c r="Y21" s="662"/>
      <c r="Z21" s="663">
        <v>34.5</v>
      </c>
      <c r="AA21" s="663"/>
      <c r="AB21" s="663"/>
      <c r="AC21" s="663"/>
      <c r="AD21" s="664">
        <v>10761530</v>
      </c>
      <c r="AE21" s="664"/>
      <c r="AF21" s="664"/>
      <c r="AG21" s="664"/>
      <c r="AH21" s="664"/>
      <c r="AI21" s="664"/>
      <c r="AJ21" s="664"/>
      <c r="AK21" s="664"/>
      <c r="AL21" s="665">
        <v>60.7</v>
      </c>
      <c r="AM21" s="666"/>
      <c r="AN21" s="666"/>
      <c r="AO21" s="667"/>
      <c r="AP21" s="657" t="s">
        <v>280</v>
      </c>
      <c r="AQ21" s="676"/>
      <c r="AR21" s="676"/>
      <c r="AS21" s="676"/>
      <c r="AT21" s="676"/>
      <c r="AU21" s="676"/>
      <c r="AV21" s="676"/>
      <c r="AW21" s="676"/>
      <c r="AX21" s="676"/>
      <c r="AY21" s="676"/>
      <c r="AZ21" s="676"/>
      <c r="BA21" s="676"/>
      <c r="BB21" s="676"/>
      <c r="BC21" s="676"/>
      <c r="BD21" s="676"/>
      <c r="BE21" s="676"/>
      <c r="BF21" s="677"/>
      <c r="BG21" s="660">
        <v>949</v>
      </c>
      <c r="BH21" s="661"/>
      <c r="BI21" s="661"/>
      <c r="BJ21" s="661"/>
      <c r="BK21" s="661"/>
      <c r="BL21" s="661"/>
      <c r="BM21" s="661"/>
      <c r="BN21" s="662"/>
      <c r="BO21" s="663">
        <v>0</v>
      </c>
      <c r="BP21" s="663"/>
      <c r="BQ21" s="663"/>
      <c r="BR21" s="663"/>
      <c r="BS21" s="664" t="s">
        <v>176</v>
      </c>
      <c r="BT21" s="664"/>
      <c r="BU21" s="664"/>
      <c r="BV21" s="664"/>
      <c r="BW21" s="664"/>
      <c r="BX21" s="664"/>
      <c r="BY21" s="664"/>
      <c r="BZ21" s="664"/>
      <c r="CA21" s="664"/>
      <c r="CB21" s="668"/>
      <c r="CD21" s="681"/>
      <c r="CE21" s="682"/>
      <c r="CF21" s="682"/>
      <c r="CG21" s="682"/>
      <c r="CH21" s="682"/>
      <c r="CI21" s="682"/>
      <c r="CJ21" s="682"/>
      <c r="CK21" s="682"/>
      <c r="CL21" s="682"/>
      <c r="CM21" s="682"/>
      <c r="CN21" s="682"/>
      <c r="CO21" s="682"/>
      <c r="CP21" s="682"/>
      <c r="CQ21" s="683"/>
      <c r="CR21" s="684"/>
      <c r="CS21" s="679"/>
      <c r="CT21" s="679"/>
      <c r="CU21" s="679"/>
      <c r="CV21" s="679"/>
      <c r="CW21" s="679"/>
      <c r="CX21" s="679"/>
      <c r="CY21" s="685"/>
      <c r="CZ21" s="686"/>
      <c r="DA21" s="686"/>
      <c r="DB21" s="686"/>
      <c r="DC21" s="686"/>
      <c r="DD21" s="678"/>
      <c r="DE21" s="679"/>
      <c r="DF21" s="679"/>
      <c r="DG21" s="679"/>
      <c r="DH21" s="679"/>
      <c r="DI21" s="679"/>
      <c r="DJ21" s="679"/>
      <c r="DK21" s="679"/>
      <c r="DL21" s="679"/>
      <c r="DM21" s="679"/>
      <c r="DN21" s="679"/>
      <c r="DO21" s="679"/>
      <c r="DP21" s="685"/>
      <c r="DQ21" s="678"/>
      <c r="DR21" s="679"/>
      <c r="DS21" s="679"/>
      <c r="DT21" s="679"/>
      <c r="DU21" s="679"/>
      <c r="DV21" s="679"/>
      <c r="DW21" s="679"/>
      <c r="DX21" s="679"/>
      <c r="DY21" s="679"/>
      <c r="DZ21" s="679"/>
      <c r="EA21" s="679"/>
      <c r="EB21" s="679"/>
      <c r="EC21" s="680"/>
    </row>
    <row r="22" spans="2:133" ht="11.25" customHeight="1" x14ac:dyDescent="0.15">
      <c r="B22" s="657" t="s">
        <v>281</v>
      </c>
      <c r="C22" s="658"/>
      <c r="D22" s="658"/>
      <c r="E22" s="658"/>
      <c r="F22" s="658"/>
      <c r="G22" s="658"/>
      <c r="H22" s="658"/>
      <c r="I22" s="658"/>
      <c r="J22" s="658"/>
      <c r="K22" s="658"/>
      <c r="L22" s="658"/>
      <c r="M22" s="658"/>
      <c r="N22" s="658"/>
      <c r="O22" s="658"/>
      <c r="P22" s="658"/>
      <c r="Q22" s="659"/>
      <c r="R22" s="660">
        <v>10761530</v>
      </c>
      <c r="S22" s="661"/>
      <c r="T22" s="661"/>
      <c r="U22" s="661"/>
      <c r="V22" s="661"/>
      <c r="W22" s="661"/>
      <c r="X22" s="661"/>
      <c r="Y22" s="662"/>
      <c r="Z22" s="663">
        <v>30.5</v>
      </c>
      <c r="AA22" s="663"/>
      <c r="AB22" s="663"/>
      <c r="AC22" s="663"/>
      <c r="AD22" s="664">
        <v>10761530</v>
      </c>
      <c r="AE22" s="664"/>
      <c r="AF22" s="664"/>
      <c r="AG22" s="664"/>
      <c r="AH22" s="664"/>
      <c r="AI22" s="664"/>
      <c r="AJ22" s="664"/>
      <c r="AK22" s="664"/>
      <c r="AL22" s="665">
        <v>60.7</v>
      </c>
      <c r="AM22" s="666"/>
      <c r="AN22" s="666"/>
      <c r="AO22" s="667"/>
      <c r="AP22" s="657" t="s">
        <v>282</v>
      </c>
      <c r="AQ22" s="676"/>
      <c r="AR22" s="676"/>
      <c r="AS22" s="676"/>
      <c r="AT22" s="676"/>
      <c r="AU22" s="676"/>
      <c r="AV22" s="676"/>
      <c r="AW22" s="676"/>
      <c r="AX22" s="676"/>
      <c r="AY22" s="676"/>
      <c r="AZ22" s="676"/>
      <c r="BA22" s="676"/>
      <c r="BB22" s="676"/>
      <c r="BC22" s="676"/>
      <c r="BD22" s="676"/>
      <c r="BE22" s="676"/>
      <c r="BF22" s="677"/>
      <c r="BG22" s="660" t="s">
        <v>129</v>
      </c>
      <c r="BH22" s="661"/>
      <c r="BI22" s="661"/>
      <c r="BJ22" s="661"/>
      <c r="BK22" s="661"/>
      <c r="BL22" s="661"/>
      <c r="BM22" s="661"/>
      <c r="BN22" s="662"/>
      <c r="BO22" s="663" t="s">
        <v>129</v>
      </c>
      <c r="BP22" s="663"/>
      <c r="BQ22" s="663"/>
      <c r="BR22" s="663"/>
      <c r="BS22" s="664" t="s">
        <v>176</v>
      </c>
      <c r="BT22" s="664"/>
      <c r="BU22" s="664"/>
      <c r="BV22" s="664"/>
      <c r="BW22" s="664"/>
      <c r="BX22" s="664"/>
      <c r="BY22" s="664"/>
      <c r="BZ22" s="664"/>
      <c r="CA22" s="664"/>
      <c r="CB22" s="668"/>
      <c r="CD22" s="642" t="s">
        <v>283</v>
      </c>
      <c r="CE22" s="643"/>
      <c r="CF22" s="643"/>
      <c r="CG22" s="643"/>
      <c r="CH22" s="643"/>
      <c r="CI22" s="643"/>
      <c r="CJ22" s="643"/>
      <c r="CK22" s="643"/>
      <c r="CL22" s="643"/>
      <c r="CM22" s="643"/>
      <c r="CN22" s="643"/>
      <c r="CO22" s="643"/>
      <c r="CP22" s="643"/>
      <c r="CQ22" s="643"/>
      <c r="CR22" s="643"/>
      <c r="CS22" s="643"/>
      <c r="CT22" s="643"/>
      <c r="CU22" s="643"/>
      <c r="CV22" s="643"/>
      <c r="CW22" s="643"/>
      <c r="CX22" s="643"/>
      <c r="CY22" s="643"/>
      <c r="CZ22" s="643"/>
      <c r="DA22" s="643"/>
      <c r="DB22" s="643"/>
      <c r="DC22" s="643"/>
      <c r="DD22" s="643"/>
      <c r="DE22" s="643"/>
      <c r="DF22" s="643"/>
      <c r="DG22" s="643"/>
      <c r="DH22" s="643"/>
      <c r="DI22" s="643"/>
      <c r="DJ22" s="643"/>
      <c r="DK22" s="643"/>
      <c r="DL22" s="643"/>
      <c r="DM22" s="643"/>
      <c r="DN22" s="643"/>
      <c r="DO22" s="643"/>
      <c r="DP22" s="643"/>
      <c r="DQ22" s="643"/>
      <c r="DR22" s="643"/>
      <c r="DS22" s="643"/>
      <c r="DT22" s="643"/>
      <c r="DU22" s="643"/>
      <c r="DV22" s="643"/>
      <c r="DW22" s="643"/>
      <c r="DX22" s="643"/>
      <c r="DY22" s="643"/>
      <c r="DZ22" s="643"/>
      <c r="EA22" s="643"/>
      <c r="EB22" s="643"/>
      <c r="EC22" s="644"/>
    </row>
    <row r="23" spans="2:133" ht="11.25" customHeight="1" x14ac:dyDescent="0.15">
      <c r="B23" s="657" t="s">
        <v>284</v>
      </c>
      <c r="C23" s="658"/>
      <c r="D23" s="658"/>
      <c r="E23" s="658"/>
      <c r="F23" s="658"/>
      <c r="G23" s="658"/>
      <c r="H23" s="658"/>
      <c r="I23" s="658"/>
      <c r="J23" s="658"/>
      <c r="K23" s="658"/>
      <c r="L23" s="658"/>
      <c r="M23" s="658"/>
      <c r="N23" s="658"/>
      <c r="O23" s="658"/>
      <c r="P23" s="658"/>
      <c r="Q23" s="659"/>
      <c r="R23" s="660">
        <v>1415204</v>
      </c>
      <c r="S23" s="661"/>
      <c r="T23" s="661"/>
      <c r="U23" s="661"/>
      <c r="V23" s="661"/>
      <c r="W23" s="661"/>
      <c r="X23" s="661"/>
      <c r="Y23" s="662"/>
      <c r="Z23" s="663">
        <v>4</v>
      </c>
      <c r="AA23" s="663"/>
      <c r="AB23" s="663"/>
      <c r="AC23" s="663"/>
      <c r="AD23" s="664" t="s">
        <v>244</v>
      </c>
      <c r="AE23" s="664"/>
      <c r="AF23" s="664"/>
      <c r="AG23" s="664"/>
      <c r="AH23" s="664"/>
      <c r="AI23" s="664"/>
      <c r="AJ23" s="664"/>
      <c r="AK23" s="664"/>
      <c r="AL23" s="665" t="s">
        <v>129</v>
      </c>
      <c r="AM23" s="666"/>
      <c r="AN23" s="666"/>
      <c r="AO23" s="667"/>
      <c r="AP23" s="657" t="s">
        <v>285</v>
      </c>
      <c r="AQ23" s="676"/>
      <c r="AR23" s="676"/>
      <c r="AS23" s="676"/>
      <c r="AT23" s="676"/>
      <c r="AU23" s="676"/>
      <c r="AV23" s="676"/>
      <c r="AW23" s="676"/>
      <c r="AX23" s="676"/>
      <c r="AY23" s="676"/>
      <c r="AZ23" s="676"/>
      <c r="BA23" s="676"/>
      <c r="BB23" s="676"/>
      <c r="BC23" s="676"/>
      <c r="BD23" s="676"/>
      <c r="BE23" s="676"/>
      <c r="BF23" s="677"/>
      <c r="BG23" s="660">
        <v>83239</v>
      </c>
      <c r="BH23" s="661"/>
      <c r="BI23" s="661"/>
      <c r="BJ23" s="661"/>
      <c r="BK23" s="661"/>
      <c r="BL23" s="661"/>
      <c r="BM23" s="661"/>
      <c r="BN23" s="662"/>
      <c r="BO23" s="663">
        <v>1.6</v>
      </c>
      <c r="BP23" s="663"/>
      <c r="BQ23" s="663"/>
      <c r="BR23" s="663"/>
      <c r="BS23" s="664" t="s">
        <v>244</v>
      </c>
      <c r="BT23" s="664"/>
      <c r="BU23" s="664"/>
      <c r="BV23" s="664"/>
      <c r="BW23" s="664"/>
      <c r="BX23" s="664"/>
      <c r="BY23" s="664"/>
      <c r="BZ23" s="664"/>
      <c r="CA23" s="664"/>
      <c r="CB23" s="668"/>
      <c r="CD23" s="642" t="s">
        <v>224</v>
      </c>
      <c r="CE23" s="643"/>
      <c r="CF23" s="643"/>
      <c r="CG23" s="643"/>
      <c r="CH23" s="643"/>
      <c r="CI23" s="643"/>
      <c r="CJ23" s="643"/>
      <c r="CK23" s="643"/>
      <c r="CL23" s="643"/>
      <c r="CM23" s="643"/>
      <c r="CN23" s="643"/>
      <c r="CO23" s="643"/>
      <c r="CP23" s="643"/>
      <c r="CQ23" s="644"/>
      <c r="CR23" s="642" t="s">
        <v>286</v>
      </c>
      <c r="CS23" s="643"/>
      <c r="CT23" s="643"/>
      <c r="CU23" s="643"/>
      <c r="CV23" s="643"/>
      <c r="CW23" s="643"/>
      <c r="CX23" s="643"/>
      <c r="CY23" s="644"/>
      <c r="CZ23" s="642" t="s">
        <v>287</v>
      </c>
      <c r="DA23" s="643"/>
      <c r="DB23" s="643"/>
      <c r="DC23" s="644"/>
      <c r="DD23" s="642" t="s">
        <v>288</v>
      </c>
      <c r="DE23" s="643"/>
      <c r="DF23" s="643"/>
      <c r="DG23" s="643"/>
      <c r="DH23" s="643"/>
      <c r="DI23" s="643"/>
      <c r="DJ23" s="643"/>
      <c r="DK23" s="644"/>
      <c r="DL23" s="687" t="s">
        <v>289</v>
      </c>
      <c r="DM23" s="688"/>
      <c r="DN23" s="688"/>
      <c r="DO23" s="688"/>
      <c r="DP23" s="688"/>
      <c r="DQ23" s="688"/>
      <c r="DR23" s="688"/>
      <c r="DS23" s="688"/>
      <c r="DT23" s="688"/>
      <c r="DU23" s="688"/>
      <c r="DV23" s="689"/>
      <c r="DW23" s="642" t="s">
        <v>290</v>
      </c>
      <c r="DX23" s="643"/>
      <c r="DY23" s="643"/>
      <c r="DZ23" s="643"/>
      <c r="EA23" s="643"/>
      <c r="EB23" s="643"/>
      <c r="EC23" s="644"/>
    </row>
    <row r="24" spans="2:133" ht="11.25" customHeight="1" x14ac:dyDescent="0.15">
      <c r="B24" s="657" t="s">
        <v>291</v>
      </c>
      <c r="C24" s="658"/>
      <c r="D24" s="658"/>
      <c r="E24" s="658"/>
      <c r="F24" s="658"/>
      <c r="G24" s="658"/>
      <c r="H24" s="658"/>
      <c r="I24" s="658"/>
      <c r="J24" s="658"/>
      <c r="K24" s="658"/>
      <c r="L24" s="658"/>
      <c r="M24" s="658"/>
      <c r="N24" s="658"/>
      <c r="O24" s="658"/>
      <c r="P24" s="658"/>
      <c r="Q24" s="659"/>
      <c r="R24" s="660">
        <v>24</v>
      </c>
      <c r="S24" s="661"/>
      <c r="T24" s="661"/>
      <c r="U24" s="661"/>
      <c r="V24" s="661"/>
      <c r="W24" s="661"/>
      <c r="X24" s="661"/>
      <c r="Y24" s="662"/>
      <c r="Z24" s="663">
        <v>0</v>
      </c>
      <c r="AA24" s="663"/>
      <c r="AB24" s="663"/>
      <c r="AC24" s="663"/>
      <c r="AD24" s="664" t="s">
        <v>129</v>
      </c>
      <c r="AE24" s="664"/>
      <c r="AF24" s="664"/>
      <c r="AG24" s="664"/>
      <c r="AH24" s="664"/>
      <c r="AI24" s="664"/>
      <c r="AJ24" s="664"/>
      <c r="AK24" s="664"/>
      <c r="AL24" s="665" t="s">
        <v>129</v>
      </c>
      <c r="AM24" s="666"/>
      <c r="AN24" s="666"/>
      <c r="AO24" s="667"/>
      <c r="AP24" s="657" t="s">
        <v>292</v>
      </c>
      <c r="AQ24" s="676"/>
      <c r="AR24" s="676"/>
      <c r="AS24" s="676"/>
      <c r="AT24" s="676"/>
      <c r="AU24" s="676"/>
      <c r="AV24" s="676"/>
      <c r="AW24" s="676"/>
      <c r="AX24" s="676"/>
      <c r="AY24" s="676"/>
      <c r="AZ24" s="676"/>
      <c r="BA24" s="676"/>
      <c r="BB24" s="676"/>
      <c r="BC24" s="676"/>
      <c r="BD24" s="676"/>
      <c r="BE24" s="676"/>
      <c r="BF24" s="677"/>
      <c r="BG24" s="660" t="s">
        <v>129</v>
      </c>
      <c r="BH24" s="661"/>
      <c r="BI24" s="661"/>
      <c r="BJ24" s="661"/>
      <c r="BK24" s="661"/>
      <c r="BL24" s="661"/>
      <c r="BM24" s="661"/>
      <c r="BN24" s="662"/>
      <c r="BO24" s="663" t="s">
        <v>244</v>
      </c>
      <c r="BP24" s="663"/>
      <c r="BQ24" s="663"/>
      <c r="BR24" s="663"/>
      <c r="BS24" s="664" t="s">
        <v>129</v>
      </c>
      <c r="BT24" s="664"/>
      <c r="BU24" s="664"/>
      <c r="BV24" s="664"/>
      <c r="BW24" s="664"/>
      <c r="BX24" s="664"/>
      <c r="BY24" s="664"/>
      <c r="BZ24" s="664"/>
      <c r="CA24" s="664"/>
      <c r="CB24" s="668"/>
      <c r="CD24" s="646" t="s">
        <v>293</v>
      </c>
      <c r="CE24" s="647"/>
      <c r="CF24" s="647"/>
      <c r="CG24" s="647"/>
      <c r="CH24" s="647"/>
      <c r="CI24" s="647"/>
      <c r="CJ24" s="647"/>
      <c r="CK24" s="647"/>
      <c r="CL24" s="647"/>
      <c r="CM24" s="647"/>
      <c r="CN24" s="647"/>
      <c r="CO24" s="647"/>
      <c r="CP24" s="647"/>
      <c r="CQ24" s="648"/>
      <c r="CR24" s="649">
        <v>17098975</v>
      </c>
      <c r="CS24" s="650"/>
      <c r="CT24" s="650"/>
      <c r="CU24" s="650"/>
      <c r="CV24" s="650"/>
      <c r="CW24" s="650"/>
      <c r="CX24" s="650"/>
      <c r="CY24" s="651"/>
      <c r="CZ24" s="654">
        <v>50.9</v>
      </c>
      <c r="DA24" s="655"/>
      <c r="DB24" s="655"/>
      <c r="DC24" s="671"/>
      <c r="DD24" s="695">
        <v>10043188</v>
      </c>
      <c r="DE24" s="650"/>
      <c r="DF24" s="650"/>
      <c r="DG24" s="650"/>
      <c r="DH24" s="650"/>
      <c r="DI24" s="650"/>
      <c r="DJ24" s="650"/>
      <c r="DK24" s="651"/>
      <c r="DL24" s="695">
        <v>9830672</v>
      </c>
      <c r="DM24" s="650"/>
      <c r="DN24" s="650"/>
      <c r="DO24" s="650"/>
      <c r="DP24" s="650"/>
      <c r="DQ24" s="650"/>
      <c r="DR24" s="650"/>
      <c r="DS24" s="650"/>
      <c r="DT24" s="650"/>
      <c r="DU24" s="650"/>
      <c r="DV24" s="651"/>
      <c r="DW24" s="654">
        <v>54.8</v>
      </c>
      <c r="DX24" s="655"/>
      <c r="DY24" s="655"/>
      <c r="DZ24" s="655"/>
      <c r="EA24" s="655"/>
      <c r="EB24" s="655"/>
      <c r="EC24" s="656"/>
    </row>
    <row r="25" spans="2:133" ht="11.25" customHeight="1" x14ac:dyDescent="0.15">
      <c r="B25" s="657" t="s">
        <v>294</v>
      </c>
      <c r="C25" s="658"/>
      <c r="D25" s="658"/>
      <c r="E25" s="658"/>
      <c r="F25" s="658"/>
      <c r="G25" s="658"/>
      <c r="H25" s="658"/>
      <c r="I25" s="658"/>
      <c r="J25" s="658"/>
      <c r="K25" s="658"/>
      <c r="L25" s="658"/>
      <c r="M25" s="658"/>
      <c r="N25" s="658"/>
      <c r="O25" s="658"/>
      <c r="P25" s="658"/>
      <c r="Q25" s="659"/>
      <c r="R25" s="660">
        <v>19140295</v>
      </c>
      <c r="S25" s="661"/>
      <c r="T25" s="661"/>
      <c r="U25" s="661"/>
      <c r="V25" s="661"/>
      <c r="W25" s="661"/>
      <c r="X25" s="661"/>
      <c r="Y25" s="662"/>
      <c r="Z25" s="663">
        <v>54.2</v>
      </c>
      <c r="AA25" s="663"/>
      <c r="AB25" s="663"/>
      <c r="AC25" s="663"/>
      <c r="AD25" s="664">
        <v>17641828</v>
      </c>
      <c r="AE25" s="664"/>
      <c r="AF25" s="664"/>
      <c r="AG25" s="664"/>
      <c r="AH25" s="664"/>
      <c r="AI25" s="664"/>
      <c r="AJ25" s="664"/>
      <c r="AK25" s="664"/>
      <c r="AL25" s="665">
        <v>99.5</v>
      </c>
      <c r="AM25" s="666"/>
      <c r="AN25" s="666"/>
      <c r="AO25" s="667"/>
      <c r="AP25" s="657" t="s">
        <v>295</v>
      </c>
      <c r="AQ25" s="676"/>
      <c r="AR25" s="676"/>
      <c r="AS25" s="676"/>
      <c r="AT25" s="676"/>
      <c r="AU25" s="676"/>
      <c r="AV25" s="676"/>
      <c r="AW25" s="676"/>
      <c r="AX25" s="676"/>
      <c r="AY25" s="676"/>
      <c r="AZ25" s="676"/>
      <c r="BA25" s="676"/>
      <c r="BB25" s="676"/>
      <c r="BC25" s="676"/>
      <c r="BD25" s="676"/>
      <c r="BE25" s="676"/>
      <c r="BF25" s="677"/>
      <c r="BG25" s="660" t="s">
        <v>129</v>
      </c>
      <c r="BH25" s="661"/>
      <c r="BI25" s="661"/>
      <c r="BJ25" s="661"/>
      <c r="BK25" s="661"/>
      <c r="BL25" s="661"/>
      <c r="BM25" s="661"/>
      <c r="BN25" s="662"/>
      <c r="BO25" s="663" t="s">
        <v>244</v>
      </c>
      <c r="BP25" s="663"/>
      <c r="BQ25" s="663"/>
      <c r="BR25" s="663"/>
      <c r="BS25" s="664" t="s">
        <v>129</v>
      </c>
      <c r="BT25" s="664"/>
      <c r="BU25" s="664"/>
      <c r="BV25" s="664"/>
      <c r="BW25" s="664"/>
      <c r="BX25" s="664"/>
      <c r="BY25" s="664"/>
      <c r="BZ25" s="664"/>
      <c r="CA25" s="664"/>
      <c r="CB25" s="668"/>
      <c r="CD25" s="657" t="s">
        <v>296</v>
      </c>
      <c r="CE25" s="658"/>
      <c r="CF25" s="658"/>
      <c r="CG25" s="658"/>
      <c r="CH25" s="658"/>
      <c r="CI25" s="658"/>
      <c r="CJ25" s="658"/>
      <c r="CK25" s="658"/>
      <c r="CL25" s="658"/>
      <c r="CM25" s="658"/>
      <c r="CN25" s="658"/>
      <c r="CO25" s="658"/>
      <c r="CP25" s="658"/>
      <c r="CQ25" s="659"/>
      <c r="CR25" s="660">
        <v>3495262</v>
      </c>
      <c r="CS25" s="692"/>
      <c r="CT25" s="692"/>
      <c r="CU25" s="692"/>
      <c r="CV25" s="692"/>
      <c r="CW25" s="692"/>
      <c r="CX25" s="692"/>
      <c r="CY25" s="693"/>
      <c r="CZ25" s="665">
        <v>10.4</v>
      </c>
      <c r="DA25" s="690"/>
      <c r="DB25" s="690"/>
      <c r="DC25" s="694"/>
      <c r="DD25" s="669">
        <v>3256977</v>
      </c>
      <c r="DE25" s="692"/>
      <c r="DF25" s="692"/>
      <c r="DG25" s="692"/>
      <c r="DH25" s="692"/>
      <c r="DI25" s="692"/>
      <c r="DJ25" s="692"/>
      <c r="DK25" s="693"/>
      <c r="DL25" s="669">
        <v>3205137</v>
      </c>
      <c r="DM25" s="692"/>
      <c r="DN25" s="692"/>
      <c r="DO25" s="692"/>
      <c r="DP25" s="692"/>
      <c r="DQ25" s="692"/>
      <c r="DR25" s="692"/>
      <c r="DS25" s="692"/>
      <c r="DT25" s="692"/>
      <c r="DU25" s="692"/>
      <c r="DV25" s="693"/>
      <c r="DW25" s="665">
        <v>17.899999999999999</v>
      </c>
      <c r="DX25" s="690"/>
      <c r="DY25" s="690"/>
      <c r="DZ25" s="690"/>
      <c r="EA25" s="690"/>
      <c r="EB25" s="690"/>
      <c r="EC25" s="691"/>
    </row>
    <row r="26" spans="2:133" ht="11.25" customHeight="1" x14ac:dyDescent="0.15">
      <c r="B26" s="657" t="s">
        <v>297</v>
      </c>
      <c r="C26" s="658"/>
      <c r="D26" s="658"/>
      <c r="E26" s="658"/>
      <c r="F26" s="658"/>
      <c r="G26" s="658"/>
      <c r="H26" s="658"/>
      <c r="I26" s="658"/>
      <c r="J26" s="658"/>
      <c r="K26" s="658"/>
      <c r="L26" s="658"/>
      <c r="M26" s="658"/>
      <c r="N26" s="658"/>
      <c r="O26" s="658"/>
      <c r="P26" s="658"/>
      <c r="Q26" s="659"/>
      <c r="R26" s="660">
        <v>5494</v>
      </c>
      <c r="S26" s="661"/>
      <c r="T26" s="661"/>
      <c r="U26" s="661"/>
      <c r="V26" s="661"/>
      <c r="W26" s="661"/>
      <c r="X26" s="661"/>
      <c r="Y26" s="662"/>
      <c r="Z26" s="663">
        <v>0</v>
      </c>
      <c r="AA26" s="663"/>
      <c r="AB26" s="663"/>
      <c r="AC26" s="663"/>
      <c r="AD26" s="664">
        <v>5494</v>
      </c>
      <c r="AE26" s="664"/>
      <c r="AF26" s="664"/>
      <c r="AG26" s="664"/>
      <c r="AH26" s="664"/>
      <c r="AI26" s="664"/>
      <c r="AJ26" s="664"/>
      <c r="AK26" s="664"/>
      <c r="AL26" s="665">
        <v>0</v>
      </c>
      <c r="AM26" s="666"/>
      <c r="AN26" s="666"/>
      <c r="AO26" s="667"/>
      <c r="AP26" s="657" t="s">
        <v>298</v>
      </c>
      <c r="AQ26" s="676"/>
      <c r="AR26" s="676"/>
      <c r="AS26" s="676"/>
      <c r="AT26" s="676"/>
      <c r="AU26" s="676"/>
      <c r="AV26" s="676"/>
      <c r="AW26" s="676"/>
      <c r="AX26" s="676"/>
      <c r="AY26" s="676"/>
      <c r="AZ26" s="676"/>
      <c r="BA26" s="676"/>
      <c r="BB26" s="676"/>
      <c r="BC26" s="676"/>
      <c r="BD26" s="676"/>
      <c r="BE26" s="676"/>
      <c r="BF26" s="677"/>
      <c r="BG26" s="660" t="s">
        <v>129</v>
      </c>
      <c r="BH26" s="661"/>
      <c r="BI26" s="661"/>
      <c r="BJ26" s="661"/>
      <c r="BK26" s="661"/>
      <c r="BL26" s="661"/>
      <c r="BM26" s="661"/>
      <c r="BN26" s="662"/>
      <c r="BO26" s="663" t="s">
        <v>129</v>
      </c>
      <c r="BP26" s="663"/>
      <c r="BQ26" s="663"/>
      <c r="BR26" s="663"/>
      <c r="BS26" s="664" t="s">
        <v>244</v>
      </c>
      <c r="BT26" s="664"/>
      <c r="BU26" s="664"/>
      <c r="BV26" s="664"/>
      <c r="BW26" s="664"/>
      <c r="BX26" s="664"/>
      <c r="BY26" s="664"/>
      <c r="BZ26" s="664"/>
      <c r="CA26" s="664"/>
      <c r="CB26" s="668"/>
      <c r="CD26" s="657" t="s">
        <v>299</v>
      </c>
      <c r="CE26" s="658"/>
      <c r="CF26" s="658"/>
      <c r="CG26" s="658"/>
      <c r="CH26" s="658"/>
      <c r="CI26" s="658"/>
      <c r="CJ26" s="658"/>
      <c r="CK26" s="658"/>
      <c r="CL26" s="658"/>
      <c r="CM26" s="658"/>
      <c r="CN26" s="658"/>
      <c r="CO26" s="658"/>
      <c r="CP26" s="658"/>
      <c r="CQ26" s="659"/>
      <c r="CR26" s="660">
        <v>2290265</v>
      </c>
      <c r="CS26" s="661"/>
      <c r="CT26" s="661"/>
      <c r="CU26" s="661"/>
      <c r="CV26" s="661"/>
      <c r="CW26" s="661"/>
      <c r="CX26" s="661"/>
      <c r="CY26" s="662"/>
      <c r="CZ26" s="665">
        <v>6.8</v>
      </c>
      <c r="DA26" s="690"/>
      <c r="DB26" s="690"/>
      <c r="DC26" s="694"/>
      <c r="DD26" s="669">
        <v>2115778</v>
      </c>
      <c r="DE26" s="661"/>
      <c r="DF26" s="661"/>
      <c r="DG26" s="661"/>
      <c r="DH26" s="661"/>
      <c r="DI26" s="661"/>
      <c r="DJ26" s="661"/>
      <c r="DK26" s="662"/>
      <c r="DL26" s="669" t="s">
        <v>244</v>
      </c>
      <c r="DM26" s="661"/>
      <c r="DN26" s="661"/>
      <c r="DO26" s="661"/>
      <c r="DP26" s="661"/>
      <c r="DQ26" s="661"/>
      <c r="DR26" s="661"/>
      <c r="DS26" s="661"/>
      <c r="DT26" s="661"/>
      <c r="DU26" s="661"/>
      <c r="DV26" s="662"/>
      <c r="DW26" s="665" t="s">
        <v>244</v>
      </c>
      <c r="DX26" s="690"/>
      <c r="DY26" s="690"/>
      <c r="DZ26" s="690"/>
      <c r="EA26" s="690"/>
      <c r="EB26" s="690"/>
      <c r="EC26" s="691"/>
    </row>
    <row r="27" spans="2:133" ht="11.25" customHeight="1" x14ac:dyDescent="0.15">
      <c r="B27" s="657" t="s">
        <v>300</v>
      </c>
      <c r="C27" s="658"/>
      <c r="D27" s="658"/>
      <c r="E27" s="658"/>
      <c r="F27" s="658"/>
      <c r="G27" s="658"/>
      <c r="H27" s="658"/>
      <c r="I27" s="658"/>
      <c r="J27" s="658"/>
      <c r="K27" s="658"/>
      <c r="L27" s="658"/>
      <c r="M27" s="658"/>
      <c r="N27" s="658"/>
      <c r="O27" s="658"/>
      <c r="P27" s="658"/>
      <c r="Q27" s="659"/>
      <c r="R27" s="660">
        <v>57212</v>
      </c>
      <c r="S27" s="661"/>
      <c r="T27" s="661"/>
      <c r="U27" s="661"/>
      <c r="V27" s="661"/>
      <c r="W27" s="661"/>
      <c r="X27" s="661"/>
      <c r="Y27" s="662"/>
      <c r="Z27" s="663">
        <v>0.2</v>
      </c>
      <c r="AA27" s="663"/>
      <c r="AB27" s="663"/>
      <c r="AC27" s="663"/>
      <c r="AD27" s="664">
        <v>241</v>
      </c>
      <c r="AE27" s="664"/>
      <c r="AF27" s="664"/>
      <c r="AG27" s="664"/>
      <c r="AH27" s="664"/>
      <c r="AI27" s="664"/>
      <c r="AJ27" s="664"/>
      <c r="AK27" s="664"/>
      <c r="AL27" s="665">
        <v>0</v>
      </c>
      <c r="AM27" s="666"/>
      <c r="AN27" s="666"/>
      <c r="AO27" s="667"/>
      <c r="AP27" s="657" t="s">
        <v>301</v>
      </c>
      <c r="AQ27" s="658"/>
      <c r="AR27" s="658"/>
      <c r="AS27" s="658"/>
      <c r="AT27" s="658"/>
      <c r="AU27" s="658"/>
      <c r="AV27" s="658"/>
      <c r="AW27" s="658"/>
      <c r="AX27" s="658"/>
      <c r="AY27" s="658"/>
      <c r="AZ27" s="658"/>
      <c r="BA27" s="658"/>
      <c r="BB27" s="658"/>
      <c r="BC27" s="658"/>
      <c r="BD27" s="658"/>
      <c r="BE27" s="658"/>
      <c r="BF27" s="659"/>
      <c r="BG27" s="660">
        <v>5269945</v>
      </c>
      <c r="BH27" s="661"/>
      <c r="BI27" s="661"/>
      <c r="BJ27" s="661"/>
      <c r="BK27" s="661"/>
      <c r="BL27" s="661"/>
      <c r="BM27" s="661"/>
      <c r="BN27" s="662"/>
      <c r="BO27" s="663">
        <v>100</v>
      </c>
      <c r="BP27" s="663"/>
      <c r="BQ27" s="663"/>
      <c r="BR27" s="663"/>
      <c r="BS27" s="664">
        <v>357007</v>
      </c>
      <c r="BT27" s="664"/>
      <c r="BU27" s="664"/>
      <c r="BV27" s="664"/>
      <c r="BW27" s="664"/>
      <c r="BX27" s="664"/>
      <c r="BY27" s="664"/>
      <c r="BZ27" s="664"/>
      <c r="CA27" s="664"/>
      <c r="CB27" s="668"/>
      <c r="CD27" s="657" t="s">
        <v>302</v>
      </c>
      <c r="CE27" s="658"/>
      <c r="CF27" s="658"/>
      <c r="CG27" s="658"/>
      <c r="CH27" s="658"/>
      <c r="CI27" s="658"/>
      <c r="CJ27" s="658"/>
      <c r="CK27" s="658"/>
      <c r="CL27" s="658"/>
      <c r="CM27" s="658"/>
      <c r="CN27" s="658"/>
      <c r="CO27" s="658"/>
      <c r="CP27" s="658"/>
      <c r="CQ27" s="659"/>
      <c r="CR27" s="660">
        <v>8882808</v>
      </c>
      <c r="CS27" s="692"/>
      <c r="CT27" s="692"/>
      <c r="CU27" s="692"/>
      <c r="CV27" s="692"/>
      <c r="CW27" s="692"/>
      <c r="CX27" s="692"/>
      <c r="CY27" s="693"/>
      <c r="CZ27" s="665">
        <v>26.5</v>
      </c>
      <c r="DA27" s="690"/>
      <c r="DB27" s="690"/>
      <c r="DC27" s="694"/>
      <c r="DD27" s="669">
        <v>2268725</v>
      </c>
      <c r="DE27" s="692"/>
      <c r="DF27" s="692"/>
      <c r="DG27" s="692"/>
      <c r="DH27" s="692"/>
      <c r="DI27" s="692"/>
      <c r="DJ27" s="692"/>
      <c r="DK27" s="693"/>
      <c r="DL27" s="669">
        <v>2108049</v>
      </c>
      <c r="DM27" s="692"/>
      <c r="DN27" s="692"/>
      <c r="DO27" s="692"/>
      <c r="DP27" s="692"/>
      <c r="DQ27" s="692"/>
      <c r="DR27" s="692"/>
      <c r="DS27" s="692"/>
      <c r="DT27" s="692"/>
      <c r="DU27" s="692"/>
      <c r="DV27" s="693"/>
      <c r="DW27" s="665">
        <v>11.8</v>
      </c>
      <c r="DX27" s="690"/>
      <c r="DY27" s="690"/>
      <c r="DZ27" s="690"/>
      <c r="EA27" s="690"/>
      <c r="EB27" s="690"/>
      <c r="EC27" s="691"/>
    </row>
    <row r="28" spans="2:133" ht="11.25" customHeight="1" x14ac:dyDescent="0.15">
      <c r="B28" s="657" t="s">
        <v>303</v>
      </c>
      <c r="C28" s="658"/>
      <c r="D28" s="658"/>
      <c r="E28" s="658"/>
      <c r="F28" s="658"/>
      <c r="G28" s="658"/>
      <c r="H28" s="658"/>
      <c r="I28" s="658"/>
      <c r="J28" s="658"/>
      <c r="K28" s="658"/>
      <c r="L28" s="658"/>
      <c r="M28" s="658"/>
      <c r="N28" s="658"/>
      <c r="O28" s="658"/>
      <c r="P28" s="658"/>
      <c r="Q28" s="659"/>
      <c r="R28" s="660">
        <v>305085</v>
      </c>
      <c r="S28" s="661"/>
      <c r="T28" s="661"/>
      <c r="U28" s="661"/>
      <c r="V28" s="661"/>
      <c r="W28" s="661"/>
      <c r="X28" s="661"/>
      <c r="Y28" s="662"/>
      <c r="Z28" s="663">
        <v>0.9</v>
      </c>
      <c r="AA28" s="663"/>
      <c r="AB28" s="663"/>
      <c r="AC28" s="663"/>
      <c r="AD28" s="664">
        <v>18752</v>
      </c>
      <c r="AE28" s="664"/>
      <c r="AF28" s="664"/>
      <c r="AG28" s="664"/>
      <c r="AH28" s="664"/>
      <c r="AI28" s="664"/>
      <c r="AJ28" s="664"/>
      <c r="AK28" s="664"/>
      <c r="AL28" s="665">
        <v>0.1</v>
      </c>
      <c r="AM28" s="666"/>
      <c r="AN28" s="666"/>
      <c r="AO28" s="667"/>
      <c r="AP28" s="657"/>
      <c r="AQ28" s="658"/>
      <c r="AR28" s="658"/>
      <c r="AS28" s="658"/>
      <c r="AT28" s="658"/>
      <c r="AU28" s="658"/>
      <c r="AV28" s="658"/>
      <c r="AW28" s="658"/>
      <c r="AX28" s="658"/>
      <c r="AY28" s="658"/>
      <c r="AZ28" s="658"/>
      <c r="BA28" s="658"/>
      <c r="BB28" s="658"/>
      <c r="BC28" s="658"/>
      <c r="BD28" s="658"/>
      <c r="BE28" s="658"/>
      <c r="BF28" s="659"/>
      <c r="BG28" s="660"/>
      <c r="BH28" s="661"/>
      <c r="BI28" s="661"/>
      <c r="BJ28" s="661"/>
      <c r="BK28" s="661"/>
      <c r="BL28" s="661"/>
      <c r="BM28" s="661"/>
      <c r="BN28" s="662"/>
      <c r="BO28" s="663"/>
      <c r="BP28" s="663"/>
      <c r="BQ28" s="663"/>
      <c r="BR28" s="663"/>
      <c r="BS28" s="669"/>
      <c r="BT28" s="661"/>
      <c r="BU28" s="661"/>
      <c r="BV28" s="661"/>
      <c r="BW28" s="661"/>
      <c r="BX28" s="661"/>
      <c r="BY28" s="661"/>
      <c r="BZ28" s="661"/>
      <c r="CA28" s="661"/>
      <c r="CB28" s="670"/>
      <c r="CD28" s="657" t="s">
        <v>304</v>
      </c>
      <c r="CE28" s="658"/>
      <c r="CF28" s="658"/>
      <c r="CG28" s="658"/>
      <c r="CH28" s="658"/>
      <c r="CI28" s="658"/>
      <c r="CJ28" s="658"/>
      <c r="CK28" s="658"/>
      <c r="CL28" s="658"/>
      <c r="CM28" s="658"/>
      <c r="CN28" s="658"/>
      <c r="CO28" s="658"/>
      <c r="CP28" s="658"/>
      <c r="CQ28" s="659"/>
      <c r="CR28" s="660">
        <v>4720905</v>
      </c>
      <c r="CS28" s="661"/>
      <c r="CT28" s="661"/>
      <c r="CU28" s="661"/>
      <c r="CV28" s="661"/>
      <c r="CW28" s="661"/>
      <c r="CX28" s="661"/>
      <c r="CY28" s="662"/>
      <c r="CZ28" s="665">
        <v>14.1</v>
      </c>
      <c r="DA28" s="690"/>
      <c r="DB28" s="690"/>
      <c r="DC28" s="694"/>
      <c r="DD28" s="669">
        <v>4517486</v>
      </c>
      <c r="DE28" s="661"/>
      <c r="DF28" s="661"/>
      <c r="DG28" s="661"/>
      <c r="DH28" s="661"/>
      <c r="DI28" s="661"/>
      <c r="DJ28" s="661"/>
      <c r="DK28" s="662"/>
      <c r="DL28" s="669">
        <v>4517486</v>
      </c>
      <c r="DM28" s="661"/>
      <c r="DN28" s="661"/>
      <c r="DO28" s="661"/>
      <c r="DP28" s="661"/>
      <c r="DQ28" s="661"/>
      <c r="DR28" s="661"/>
      <c r="DS28" s="661"/>
      <c r="DT28" s="661"/>
      <c r="DU28" s="661"/>
      <c r="DV28" s="662"/>
      <c r="DW28" s="665">
        <v>25.2</v>
      </c>
      <c r="DX28" s="690"/>
      <c r="DY28" s="690"/>
      <c r="DZ28" s="690"/>
      <c r="EA28" s="690"/>
      <c r="EB28" s="690"/>
      <c r="EC28" s="691"/>
    </row>
    <row r="29" spans="2:133" ht="11.25" customHeight="1" x14ac:dyDescent="0.15">
      <c r="B29" s="657" t="s">
        <v>305</v>
      </c>
      <c r="C29" s="658"/>
      <c r="D29" s="658"/>
      <c r="E29" s="658"/>
      <c r="F29" s="658"/>
      <c r="G29" s="658"/>
      <c r="H29" s="658"/>
      <c r="I29" s="658"/>
      <c r="J29" s="658"/>
      <c r="K29" s="658"/>
      <c r="L29" s="658"/>
      <c r="M29" s="658"/>
      <c r="N29" s="658"/>
      <c r="O29" s="658"/>
      <c r="P29" s="658"/>
      <c r="Q29" s="659"/>
      <c r="R29" s="660">
        <v>33460</v>
      </c>
      <c r="S29" s="661"/>
      <c r="T29" s="661"/>
      <c r="U29" s="661"/>
      <c r="V29" s="661"/>
      <c r="W29" s="661"/>
      <c r="X29" s="661"/>
      <c r="Y29" s="662"/>
      <c r="Z29" s="663">
        <v>0.1</v>
      </c>
      <c r="AA29" s="663"/>
      <c r="AB29" s="663"/>
      <c r="AC29" s="663"/>
      <c r="AD29" s="664">
        <v>15883</v>
      </c>
      <c r="AE29" s="664"/>
      <c r="AF29" s="664"/>
      <c r="AG29" s="664"/>
      <c r="AH29" s="664"/>
      <c r="AI29" s="664"/>
      <c r="AJ29" s="664"/>
      <c r="AK29" s="664"/>
      <c r="AL29" s="665">
        <v>0.1</v>
      </c>
      <c r="AM29" s="666"/>
      <c r="AN29" s="666"/>
      <c r="AO29" s="667"/>
      <c r="AP29" s="681"/>
      <c r="AQ29" s="682"/>
      <c r="AR29" s="682"/>
      <c r="AS29" s="682"/>
      <c r="AT29" s="682"/>
      <c r="AU29" s="682"/>
      <c r="AV29" s="682"/>
      <c r="AW29" s="682"/>
      <c r="AX29" s="682"/>
      <c r="AY29" s="682"/>
      <c r="AZ29" s="682"/>
      <c r="BA29" s="682"/>
      <c r="BB29" s="682"/>
      <c r="BC29" s="682"/>
      <c r="BD29" s="682"/>
      <c r="BE29" s="682"/>
      <c r="BF29" s="683"/>
      <c r="BG29" s="660"/>
      <c r="BH29" s="661"/>
      <c r="BI29" s="661"/>
      <c r="BJ29" s="661"/>
      <c r="BK29" s="661"/>
      <c r="BL29" s="661"/>
      <c r="BM29" s="661"/>
      <c r="BN29" s="662"/>
      <c r="BO29" s="663"/>
      <c r="BP29" s="663"/>
      <c r="BQ29" s="663"/>
      <c r="BR29" s="663"/>
      <c r="BS29" s="664"/>
      <c r="BT29" s="664"/>
      <c r="BU29" s="664"/>
      <c r="BV29" s="664"/>
      <c r="BW29" s="664"/>
      <c r="BX29" s="664"/>
      <c r="BY29" s="664"/>
      <c r="BZ29" s="664"/>
      <c r="CA29" s="664"/>
      <c r="CB29" s="668"/>
      <c r="CD29" s="696" t="s">
        <v>306</v>
      </c>
      <c r="CE29" s="697"/>
      <c r="CF29" s="657" t="s">
        <v>307</v>
      </c>
      <c r="CG29" s="658"/>
      <c r="CH29" s="658"/>
      <c r="CI29" s="658"/>
      <c r="CJ29" s="658"/>
      <c r="CK29" s="658"/>
      <c r="CL29" s="658"/>
      <c r="CM29" s="658"/>
      <c r="CN29" s="658"/>
      <c r="CO29" s="658"/>
      <c r="CP29" s="658"/>
      <c r="CQ29" s="659"/>
      <c r="CR29" s="660">
        <v>4720905</v>
      </c>
      <c r="CS29" s="692"/>
      <c r="CT29" s="692"/>
      <c r="CU29" s="692"/>
      <c r="CV29" s="692"/>
      <c r="CW29" s="692"/>
      <c r="CX29" s="692"/>
      <c r="CY29" s="693"/>
      <c r="CZ29" s="665">
        <v>14.1</v>
      </c>
      <c r="DA29" s="690"/>
      <c r="DB29" s="690"/>
      <c r="DC29" s="694"/>
      <c r="DD29" s="669">
        <v>4517486</v>
      </c>
      <c r="DE29" s="692"/>
      <c r="DF29" s="692"/>
      <c r="DG29" s="692"/>
      <c r="DH29" s="692"/>
      <c r="DI29" s="692"/>
      <c r="DJ29" s="692"/>
      <c r="DK29" s="693"/>
      <c r="DL29" s="669">
        <v>4517486</v>
      </c>
      <c r="DM29" s="692"/>
      <c r="DN29" s="692"/>
      <c r="DO29" s="692"/>
      <c r="DP29" s="692"/>
      <c r="DQ29" s="692"/>
      <c r="DR29" s="692"/>
      <c r="DS29" s="692"/>
      <c r="DT29" s="692"/>
      <c r="DU29" s="692"/>
      <c r="DV29" s="693"/>
      <c r="DW29" s="665">
        <v>25.2</v>
      </c>
      <c r="DX29" s="690"/>
      <c r="DY29" s="690"/>
      <c r="DZ29" s="690"/>
      <c r="EA29" s="690"/>
      <c r="EB29" s="690"/>
      <c r="EC29" s="691"/>
    </row>
    <row r="30" spans="2:133" ht="11.25" customHeight="1" x14ac:dyDescent="0.15">
      <c r="B30" s="657" t="s">
        <v>308</v>
      </c>
      <c r="C30" s="658"/>
      <c r="D30" s="658"/>
      <c r="E30" s="658"/>
      <c r="F30" s="658"/>
      <c r="G30" s="658"/>
      <c r="H30" s="658"/>
      <c r="I30" s="658"/>
      <c r="J30" s="658"/>
      <c r="K30" s="658"/>
      <c r="L30" s="658"/>
      <c r="M30" s="658"/>
      <c r="N30" s="658"/>
      <c r="O30" s="658"/>
      <c r="P30" s="658"/>
      <c r="Q30" s="659"/>
      <c r="R30" s="660">
        <v>6988907</v>
      </c>
      <c r="S30" s="661"/>
      <c r="T30" s="661"/>
      <c r="U30" s="661"/>
      <c r="V30" s="661"/>
      <c r="W30" s="661"/>
      <c r="X30" s="661"/>
      <c r="Y30" s="662"/>
      <c r="Z30" s="663">
        <v>19.8</v>
      </c>
      <c r="AA30" s="663"/>
      <c r="AB30" s="663"/>
      <c r="AC30" s="663"/>
      <c r="AD30" s="664" t="s">
        <v>244</v>
      </c>
      <c r="AE30" s="664"/>
      <c r="AF30" s="664"/>
      <c r="AG30" s="664"/>
      <c r="AH30" s="664"/>
      <c r="AI30" s="664"/>
      <c r="AJ30" s="664"/>
      <c r="AK30" s="664"/>
      <c r="AL30" s="665" t="s">
        <v>129</v>
      </c>
      <c r="AM30" s="666"/>
      <c r="AN30" s="666"/>
      <c r="AO30" s="667"/>
      <c r="AP30" s="642" t="s">
        <v>224</v>
      </c>
      <c r="AQ30" s="643"/>
      <c r="AR30" s="643"/>
      <c r="AS30" s="643"/>
      <c r="AT30" s="643"/>
      <c r="AU30" s="643"/>
      <c r="AV30" s="643"/>
      <c r="AW30" s="643"/>
      <c r="AX30" s="643"/>
      <c r="AY30" s="643"/>
      <c r="AZ30" s="643"/>
      <c r="BA30" s="643"/>
      <c r="BB30" s="643"/>
      <c r="BC30" s="643"/>
      <c r="BD30" s="643"/>
      <c r="BE30" s="643"/>
      <c r="BF30" s="644"/>
      <c r="BG30" s="642" t="s">
        <v>309</v>
      </c>
      <c r="BH30" s="702"/>
      <c r="BI30" s="702"/>
      <c r="BJ30" s="702"/>
      <c r="BK30" s="702"/>
      <c r="BL30" s="702"/>
      <c r="BM30" s="702"/>
      <c r="BN30" s="702"/>
      <c r="BO30" s="702"/>
      <c r="BP30" s="702"/>
      <c r="BQ30" s="703"/>
      <c r="BR30" s="642" t="s">
        <v>310</v>
      </c>
      <c r="BS30" s="702"/>
      <c r="BT30" s="702"/>
      <c r="BU30" s="702"/>
      <c r="BV30" s="702"/>
      <c r="BW30" s="702"/>
      <c r="BX30" s="702"/>
      <c r="BY30" s="702"/>
      <c r="BZ30" s="702"/>
      <c r="CA30" s="702"/>
      <c r="CB30" s="703"/>
      <c r="CD30" s="698"/>
      <c r="CE30" s="699"/>
      <c r="CF30" s="657" t="s">
        <v>311</v>
      </c>
      <c r="CG30" s="658"/>
      <c r="CH30" s="658"/>
      <c r="CI30" s="658"/>
      <c r="CJ30" s="658"/>
      <c r="CK30" s="658"/>
      <c r="CL30" s="658"/>
      <c r="CM30" s="658"/>
      <c r="CN30" s="658"/>
      <c r="CO30" s="658"/>
      <c r="CP30" s="658"/>
      <c r="CQ30" s="659"/>
      <c r="CR30" s="660">
        <v>4581083</v>
      </c>
      <c r="CS30" s="661"/>
      <c r="CT30" s="661"/>
      <c r="CU30" s="661"/>
      <c r="CV30" s="661"/>
      <c r="CW30" s="661"/>
      <c r="CX30" s="661"/>
      <c r="CY30" s="662"/>
      <c r="CZ30" s="665">
        <v>13.6</v>
      </c>
      <c r="DA30" s="690"/>
      <c r="DB30" s="690"/>
      <c r="DC30" s="694"/>
      <c r="DD30" s="669">
        <v>4377664</v>
      </c>
      <c r="DE30" s="661"/>
      <c r="DF30" s="661"/>
      <c r="DG30" s="661"/>
      <c r="DH30" s="661"/>
      <c r="DI30" s="661"/>
      <c r="DJ30" s="661"/>
      <c r="DK30" s="662"/>
      <c r="DL30" s="669">
        <v>4377664</v>
      </c>
      <c r="DM30" s="661"/>
      <c r="DN30" s="661"/>
      <c r="DO30" s="661"/>
      <c r="DP30" s="661"/>
      <c r="DQ30" s="661"/>
      <c r="DR30" s="661"/>
      <c r="DS30" s="661"/>
      <c r="DT30" s="661"/>
      <c r="DU30" s="661"/>
      <c r="DV30" s="662"/>
      <c r="DW30" s="665">
        <v>24.4</v>
      </c>
      <c r="DX30" s="690"/>
      <c r="DY30" s="690"/>
      <c r="DZ30" s="690"/>
      <c r="EA30" s="690"/>
      <c r="EB30" s="690"/>
      <c r="EC30" s="691"/>
    </row>
    <row r="31" spans="2:133" ht="11.25" customHeight="1" x14ac:dyDescent="0.15">
      <c r="B31" s="673" t="s">
        <v>312</v>
      </c>
      <c r="C31" s="674"/>
      <c r="D31" s="674"/>
      <c r="E31" s="674"/>
      <c r="F31" s="674"/>
      <c r="G31" s="674"/>
      <c r="H31" s="674"/>
      <c r="I31" s="674"/>
      <c r="J31" s="674"/>
      <c r="K31" s="674"/>
      <c r="L31" s="674"/>
      <c r="M31" s="674"/>
      <c r="N31" s="674"/>
      <c r="O31" s="674"/>
      <c r="P31" s="674"/>
      <c r="Q31" s="675"/>
      <c r="R31" s="660" t="s">
        <v>176</v>
      </c>
      <c r="S31" s="661"/>
      <c r="T31" s="661"/>
      <c r="U31" s="661"/>
      <c r="V31" s="661"/>
      <c r="W31" s="661"/>
      <c r="X31" s="661"/>
      <c r="Y31" s="662"/>
      <c r="Z31" s="663" t="s">
        <v>176</v>
      </c>
      <c r="AA31" s="663"/>
      <c r="AB31" s="663"/>
      <c r="AC31" s="663"/>
      <c r="AD31" s="664" t="s">
        <v>129</v>
      </c>
      <c r="AE31" s="664"/>
      <c r="AF31" s="664"/>
      <c r="AG31" s="664"/>
      <c r="AH31" s="664"/>
      <c r="AI31" s="664"/>
      <c r="AJ31" s="664"/>
      <c r="AK31" s="664"/>
      <c r="AL31" s="665" t="s">
        <v>129</v>
      </c>
      <c r="AM31" s="666"/>
      <c r="AN31" s="666"/>
      <c r="AO31" s="667"/>
      <c r="AP31" s="706" t="s">
        <v>313</v>
      </c>
      <c r="AQ31" s="707"/>
      <c r="AR31" s="707"/>
      <c r="AS31" s="707"/>
      <c r="AT31" s="712" t="s">
        <v>314</v>
      </c>
      <c r="AU31" s="217"/>
      <c r="AV31" s="217"/>
      <c r="AW31" s="217"/>
      <c r="AX31" s="646" t="s">
        <v>188</v>
      </c>
      <c r="AY31" s="647"/>
      <c r="AZ31" s="647"/>
      <c r="BA31" s="647"/>
      <c r="BB31" s="647"/>
      <c r="BC31" s="647"/>
      <c r="BD31" s="647"/>
      <c r="BE31" s="647"/>
      <c r="BF31" s="648"/>
      <c r="BG31" s="716">
        <v>99.3</v>
      </c>
      <c r="BH31" s="704"/>
      <c r="BI31" s="704"/>
      <c r="BJ31" s="704"/>
      <c r="BK31" s="704"/>
      <c r="BL31" s="704"/>
      <c r="BM31" s="655">
        <v>97.2</v>
      </c>
      <c r="BN31" s="704"/>
      <c r="BO31" s="704"/>
      <c r="BP31" s="704"/>
      <c r="BQ31" s="705"/>
      <c r="BR31" s="716">
        <v>99.1</v>
      </c>
      <c r="BS31" s="704"/>
      <c r="BT31" s="704"/>
      <c r="BU31" s="704"/>
      <c r="BV31" s="704"/>
      <c r="BW31" s="704"/>
      <c r="BX31" s="655">
        <v>96.6</v>
      </c>
      <c r="BY31" s="704"/>
      <c r="BZ31" s="704"/>
      <c r="CA31" s="704"/>
      <c r="CB31" s="705"/>
      <c r="CD31" s="698"/>
      <c r="CE31" s="699"/>
      <c r="CF31" s="657" t="s">
        <v>315</v>
      </c>
      <c r="CG31" s="658"/>
      <c r="CH31" s="658"/>
      <c r="CI31" s="658"/>
      <c r="CJ31" s="658"/>
      <c r="CK31" s="658"/>
      <c r="CL31" s="658"/>
      <c r="CM31" s="658"/>
      <c r="CN31" s="658"/>
      <c r="CO31" s="658"/>
      <c r="CP31" s="658"/>
      <c r="CQ31" s="659"/>
      <c r="CR31" s="660">
        <v>139822</v>
      </c>
      <c r="CS31" s="692"/>
      <c r="CT31" s="692"/>
      <c r="CU31" s="692"/>
      <c r="CV31" s="692"/>
      <c r="CW31" s="692"/>
      <c r="CX31" s="692"/>
      <c r="CY31" s="693"/>
      <c r="CZ31" s="665">
        <v>0.4</v>
      </c>
      <c r="DA31" s="690"/>
      <c r="DB31" s="690"/>
      <c r="DC31" s="694"/>
      <c r="DD31" s="669">
        <v>139822</v>
      </c>
      <c r="DE31" s="692"/>
      <c r="DF31" s="692"/>
      <c r="DG31" s="692"/>
      <c r="DH31" s="692"/>
      <c r="DI31" s="692"/>
      <c r="DJ31" s="692"/>
      <c r="DK31" s="693"/>
      <c r="DL31" s="669">
        <v>139822</v>
      </c>
      <c r="DM31" s="692"/>
      <c r="DN31" s="692"/>
      <c r="DO31" s="692"/>
      <c r="DP31" s="692"/>
      <c r="DQ31" s="692"/>
      <c r="DR31" s="692"/>
      <c r="DS31" s="692"/>
      <c r="DT31" s="692"/>
      <c r="DU31" s="692"/>
      <c r="DV31" s="693"/>
      <c r="DW31" s="665">
        <v>0.8</v>
      </c>
      <c r="DX31" s="690"/>
      <c r="DY31" s="690"/>
      <c r="DZ31" s="690"/>
      <c r="EA31" s="690"/>
      <c r="EB31" s="690"/>
      <c r="EC31" s="691"/>
    </row>
    <row r="32" spans="2:133" ht="11.25" customHeight="1" x14ac:dyDescent="0.15">
      <c r="B32" s="657" t="s">
        <v>316</v>
      </c>
      <c r="C32" s="658"/>
      <c r="D32" s="658"/>
      <c r="E32" s="658"/>
      <c r="F32" s="658"/>
      <c r="G32" s="658"/>
      <c r="H32" s="658"/>
      <c r="I32" s="658"/>
      <c r="J32" s="658"/>
      <c r="K32" s="658"/>
      <c r="L32" s="658"/>
      <c r="M32" s="658"/>
      <c r="N32" s="658"/>
      <c r="O32" s="658"/>
      <c r="P32" s="658"/>
      <c r="Q32" s="659"/>
      <c r="R32" s="660">
        <v>2675023</v>
      </c>
      <c r="S32" s="661"/>
      <c r="T32" s="661"/>
      <c r="U32" s="661"/>
      <c r="V32" s="661"/>
      <c r="W32" s="661"/>
      <c r="X32" s="661"/>
      <c r="Y32" s="662"/>
      <c r="Z32" s="663">
        <v>7.6</v>
      </c>
      <c r="AA32" s="663"/>
      <c r="AB32" s="663"/>
      <c r="AC32" s="663"/>
      <c r="AD32" s="664" t="s">
        <v>129</v>
      </c>
      <c r="AE32" s="664"/>
      <c r="AF32" s="664"/>
      <c r="AG32" s="664"/>
      <c r="AH32" s="664"/>
      <c r="AI32" s="664"/>
      <c r="AJ32" s="664"/>
      <c r="AK32" s="664"/>
      <c r="AL32" s="665" t="s">
        <v>129</v>
      </c>
      <c r="AM32" s="666"/>
      <c r="AN32" s="666"/>
      <c r="AO32" s="667"/>
      <c r="AP32" s="708"/>
      <c r="AQ32" s="709"/>
      <c r="AR32" s="709"/>
      <c r="AS32" s="709"/>
      <c r="AT32" s="713"/>
      <c r="AU32" s="213" t="s">
        <v>317</v>
      </c>
      <c r="AX32" s="657" t="s">
        <v>318</v>
      </c>
      <c r="AY32" s="658"/>
      <c r="AZ32" s="658"/>
      <c r="BA32" s="658"/>
      <c r="BB32" s="658"/>
      <c r="BC32" s="658"/>
      <c r="BD32" s="658"/>
      <c r="BE32" s="658"/>
      <c r="BF32" s="659"/>
      <c r="BG32" s="717">
        <v>99.5</v>
      </c>
      <c r="BH32" s="692"/>
      <c r="BI32" s="692"/>
      <c r="BJ32" s="692"/>
      <c r="BK32" s="692"/>
      <c r="BL32" s="692"/>
      <c r="BM32" s="666">
        <v>98.1</v>
      </c>
      <c r="BN32" s="692"/>
      <c r="BO32" s="692"/>
      <c r="BP32" s="692"/>
      <c r="BQ32" s="715"/>
      <c r="BR32" s="717">
        <v>99.3</v>
      </c>
      <c r="BS32" s="692"/>
      <c r="BT32" s="692"/>
      <c r="BU32" s="692"/>
      <c r="BV32" s="692"/>
      <c r="BW32" s="692"/>
      <c r="BX32" s="666">
        <v>97.5</v>
      </c>
      <c r="BY32" s="692"/>
      <c r="BZ32" s="692"/>
      <c r="CA32" s="692"/>
      <c r="CB32" s="715"/>
      <c r="CD32" s="700"/>
      <c r="CE32" s="701"/>
      <c r="CF32" s="657" t="s">
        <v>319</v>
      </c>
      <c r="CG32" s="658"/>
      <c r="CH32" s="658"/>
      <c r="CI32" s="658"/>
      <c r="CJ32" s="658"/>
      <c r="CK32" s="658"/>
      <c r="CL32" s="658"/>
      <c r="CM32" s="658"/>
      <c r="CN32" s="658"/>
      <c r="CO32" s="658"/>
      <c r="CP32" s="658"/>
      <c r="CQ32" s="659"/>
      <c r="CR32" s="660" t="s">
        <v>129</v>
      </c>
      <c r="CS32" s="661"/>
      <c r="CT32" s="661"/>
      <c r="CU32" s="661"/>
      <c r="CV32" s="661"/>
      <c r="CW32" s="661"/>
      <c r="CX32" s="661"/>
      <c r="CY32" s="662"/>
      <c r="CZ32" s="665" t="s">
        <v>176</v>
      </c>
      <c r="DA32" s="690"/>
      <c r="DB32" s="690"/>
      <c r="DC32" s="694"/>
      <c r="DD32" s="669" t="s">
        <v>244</v>
      </c>
      <c r="DE32" s="661"/>
      <c r="DF32" s="661"/>
      <c r="DG32" s="661"/>
      <c r="DH32" s="661"/>
      <c r="DI32" s="661"/>
      <c r="DJ32" s="661"/>
      <c r="DK32" s="662"/>
      <c r="DL32" s="669" t="s">
        <v>129</v>
      </c>
      <c r="DM32" s="661"/>
      <c r="DN32" s="661"/>
      <c r="DO32" s="661"/>
      <c r="DP32" s="661"/>
      <c r="DQ32" s="661"/>
      <c r="DR32" s="661"/>
      <c r="DS32" s="661"/>
      <c r="DT32" s="661"/>
      <c r="DU32" s="661"/>
      <c r="DV32" s="662"/>
      <c r="DW32" s="665" t="s">
        <v>244</v>
      </c>
      <c r="DX32" s="690"/>
      <c r="DY32" s="690"/>
      <c r="DZ32" s="690"/>
      <c r="EA32" s="690"/>
      <c r="EB32" s="690"/>
      <c r="EC32" s="691"/>
    </row>
    <row r="33" spans="2:133" ht="11.25" customHeight="1" x14ac:dyDescent="0.15">
      <c r="B33" s="657" t="s">
        <v>320</v>
      </c>
      <c r="C33" s="658"/>
      <c r="D33" s="658"/>
      <c r="E33" s="658"/>
      <c r="F33" s="658"/>
      <c r="G33" s="658"/>
      <c r="H33" s="658"/>
      <c r="I33" s="658"/>
      <c r="J33" s="658"/>
      <c r="K33" s="658"/>
      <c r="L33" s="658"/>
      <c r="M33" s="658"/>
      <c r="N33" s="658"/>
      <c r="O33" s="658"/>
      <c r="P33" s="658"/>
      <c r="Q33" s="659"/>
      <c r="R33" s="660">
        <v>57194</v>
      </c>
      <c r="S33" s="661"/>
      <c r="T33" s="661"/>
      <c r="U33" s="661"/>
      <c r="V33" s="661"/>
      <c r="W33" s="661"/>
      <c r="X33" s="661"/>
      <c r="Y33" s="662"/>
      <c r="Z33" s="663">
        <v>0.2</v>
      </c>
      <c r="AA33" s="663"/>
      <c r="AB33" s="663"/>
      <c r="AC33" s="663"/>
      <c r="AD33" s="664">
        <v>23575</v>
      </c>
      <c r="AE33" s="664"/>
      <c r="AF33" s="664"/>
      <c r="AG33" s="664"/>
      <c r="AH33" s="664"/>
      <c r="AI33" s="664"/>
      <c r="AJ33" s="664"/>
      <c r="AK33" s="664"/>
      <c r="AL33" s="665">
        <v>0.1</v>
      </c>
      <c r="AM33" s="666"/>
      <c r="AN33" s="666"/>
      <c r="AO33" s="667"/>
      <c r="AP33" s="710"/>
      <c r="AQ33" s="711"/>
      <c r="AR33" s="711"/>
      <c r="AS33" s="711"/>
      <c r="AT33" s="714"/>
      <c r="AU33" s="218"/>
      <c r="AV33" s="218"/>
      <c r="AW33" s="218"/>
      <c r="AX33" s="681" t="s">
        <v>321</v>
      </c>
      <c r="AY33" s="682"/>
      <c r="AZ33" s="682"/>
      <c r="BA33" s="682"/>
      <c r="BB33" s="682"/>
      <c r="BC33" s="682"/>
      <c r="BD33" s="682"/>
      <c r="BE33" s="682"/>
      <c r="BF33" s="683"/>
      <c r="BG33" s="718">
        <v>98.9</v>
      </c>
      <c r="BH33" s="719"/>
      <c r="BI33" s="719"/>
      <c r="BJ33" s="719"/>
      <c r="BK33" s="719"/>
      <c r="BL33" s="719"/>
      <c r="BM33" s="720">
        <v>95.9</v>
      </c>
      <c r="BN33" s="719"/>
      <c r="BO33" s="719"/>
      <c r="BP33" s="719"/>
      <c r="BQ33" s="721"/>
      <c r="BR33" s="718">
        <v>98.8</v>
      </c>
      <c r="BS33" s="719"/>
      <c r="BT33" s="719"/>
      <c r="BU33" s="719"/>
      <c r="BV33" s="719"/>
      <c r="BW33" s="719"/>
      <c r="BX33" s="720">
        <v>95.1</v>
      </c>
      <c r="BY33" s="719"/>
      <c r="BZ33" s="719"/>
      <c r="CA33" s="719"/>
      <c r="CB33" s="721"/>
      <c r="CD33" s="657" t="s">
        <v>322</v>
      </c>
      <c r="CE33" s="658"/>
      <c r="CF33" s="658"/>
      <c r="CG33" s="658"/>
      <c r="CH33" s="658"/>
      <c r="CI33" s="658"/>
      <c r="CJ33" s="658"/>
      <c r="CK33" s="658"/>
      <c r="CL33" s="658"/>
      <c r="CM33" s="658"/>
      <c r="CN33" s="658"/>
      <c r="CO33" s="658"/>
      <c r="CP33" s="658"/>
      <c r="CQ33" s="659"/>
      <c r="CR33" s="660">
        <v>14837450</v>
      </c>
      <c r="CS33" s="692"/>
      <c r="CT33" s="692"/>
      <c r="CU33" s="692"/>
      <c r="CV33" s="692"/>
      <c r="CW33" s="692"/>
      <c r="CX33" s="692"/>
      <c r="CY33" s="693"/>
      <c r="CZ33" s="665">
        <v>44.2</v>
      </c>
      <c r="DA33" s="690"/>
      <c r="DB33" s="690"/>
      <c r="DC33" s="694"/>
      <c r="DD33" s="669">
        <v>10206118</v>
      </c>
      <c r="DE33" s="692"/>
      <c r="DF33" s="692"/>
      <c r="DG33" s="692"/>
      <c r="DH33" s="692"/>
      <c r="DI33" s="692"/>
      <c r="DJ33" s="692"/>
      <c r="DK33" s="693"/>
      <c r="DL33" s="669">
        <v>7741332</v>
      </c>
      <c r="DM33" s="692"/>
      <c r="DN33" s="692"/>
      <c r="DO33" s="692"/>
      <c r="DP33" s="692"/>
      <c r="DQ33" s="692"/>
      <c r="DR33" s="692"/>
      <c r="DS33" s="692"/>
      <c r="DT33" s="692"/>
      <c r="DU33" s="692"/>
      <c r="DV33" s="693"/>
      <c r="DW33" s="665">
        <v>43.2</v>
      </c>
      <c r="DX33" s="690"/>
      <c r="DY33" s="690"/>
      <c r="DZ33" s="690"/>
      <c r="EA33" s="690"/>
      <c r="EB33" s="690"/>
      <c r="EC33" s="691"/>
    </row>
    <row r="34" spans="2:133" ht="11.25" customHeight="1" x14ac:dyDescent="0.15">
      <c r="B34" s="657" t="s">
        <v>323</v>
      </c>
      <c r="C34" s="658"/>
      <c r="D34" s="658"/>
      <c r="E34" s="658"/>
      <c r="F34" s="658"/>
      <c r="G34" s="658"/>
      <c r="H34" s="658"/>
      <c r="I34" s="658"/>
      <c r="J34" s="658"/>
      <c r="K34" s="658"/>
      <c r="L34" s="658"/>
      <c r="M34" s="658"/>
      <c r="N34" s="658"/>
      <c r="O34" s="658"/>
      <c r="P34" s="658"/>
      <c r="Q34" s="659"/>
      <c r="R34" s="660">
        <v>993583</v>
      </c>
      <c r="S34" s="661"/>
      <c r="T34" s="661"/>
      <c r="U34" s="661"/>
      <c r="V34" s="661"/>
      <c r="W34" s="661"/>
      <c r="X34" s="661"/>
      <c r="Y34" s="662"/>
      <c r="Z34" s="663">
        <v>2.8</v>
      </c>
      <c r="AA34" s="663"/>
      <c r="AB34" s="663"/>
      <c r="AC34" s="663"/>
      <c r="AD34" s="664" t="s">
        <v>129</v>
      </c>
      <c r="AE34" s="664"/>
      <c r="AF34" s="664"/>
      <c r="AG34" s="664"/>
      <c r="AH34" s="664"/>
      <c r="AI34" s="664"/>
      <c r="AJ34" s="664"/>
      <c r="AK34" s="664"/>
      <c r="AL34" s="665" t="s">
        <v>244</v>
      </c>
      <c r="AM34" s="666"/>
      <c r="AN34" s="666"/>
      <c r="AO34" s="667"/>
      <c r="AP34" s="219"/>
      <c r="AQ34" s="220"/>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57" t="s">
        <v>324</v>
      </c>
      <c r="CE34" s="658"/>
      <c r="CF34" s="658"/>
      <c r="CG34" s="658"/>
      <c r="CH34" s="658"/>
      <c r="CI34" s="658"/>
      <c r="CJ34" s="658"/>
      <c r="CK34" s="658"/>
      <c r="CL34" s="658"/>
      <c r="CM34" s="658"/>
      <c r="CN34" s="658"/>
      <c r="CO34" s="658"/>
      <c r="CP34" s="658"/>
      <c r="CQ34" s="659"/>
      <c r="CR34" s="660">
        <v>4323069</v>
      </c>
      <c r="CS34" s="661"/>
      <c r="CT34" s="661"/>
      <c r="CU34" s="661"/>
      <c r="CV34" s="661"/>
      <c r="CW34" s="661"/>
      <c r="CX34" s="661"/>
      <c r="CY34" s="662"/>
      <c r="CZ34" s="665">
        <v>12.9</v>
      </c>
      <c r="DA34" s="690"/>
      <c r="DB34" s="690"/>
      <c r="DC34" s="694"/>
      <c r="DD34" s="669">
        <v>2670617</v>
      </c>
      <c r="DE34" s="661"/>
      <c r="DF34" s="661"/>
      <c r="DG34" s="661"/>
      <c r="DH34" s="661"/>
      <c r="DI34" s="661"/>
      <c r="DJ34" s="661"/>
      <c r="DK34" s="662"/>
      <c r="DL34" s="669">
        <v>2149307</v>
      </c>
      <c r="DM34" s="661"/>
      <c r="DN34" s="661"/>
      <c r="DO34" s="661"/>
      <c r="DP34" s="661"/>
      <c r="DQ34" s="661"/>
      <c r="DR34" s="661"/>
      <c r="DS34" s="661"/>
      <c r="DT34" s="661"/>
      <c r="DU34" s="661"/>
      <c r="DV34" s="662"/>
      <c r="DW34" s="665">
        <v>12</v>
      </c>
      <c r="DX34" s="690"/>
      <c r="DY34" s="690"/>
      <c r="DZ34" s="690"/>
      <c r="EA34" s="690"/>
      <c r="EB34" s="690"/>
      <c r="EC34" s="691"/>
    </row>
    <row r="35" spans="2:133" ht="11.25" customHeight="1" x14ac:dyDescent="0.15">
      <c r="B35" s="657" t="s">
        <v>325</v>
      </c>
      <c r="C35" s="658"/>
      <c r="D35" s="658"/>
      <c r="E35" s="658"/>
      <c r="F35" s="658"/>
      <c r="G35" s="658"/>
      <c r="H35" s="658"/>
      <c r="I35" s="658"/>
      <c r="J35" s="658"/>
      <c r="K35" s="658"/>
      <c r="L35" s="658"/>
      <c r="M35" s="658"/>
      <c r="N35" s="658"/>
      <c r="O35" s="658"/>
      <c r="P35" s="658"/>
      <c r="Q35" s="659"/>
      <c r="R35" s="660">
        <v>3053707</v>
      </c>
      <c r="S35" s="661"/>
      <c r="T35" s="661"/>
      <c r="U35" s="661"/>
      <c r="V35" s="661"/>
      <c r="W35" s="661"/>
      <c r="X35" s="661"/>
      <c r="Y35" s="662"/>
      <c r="Z35" s="663">
        <v>8.6</v>
      </c>
      <c r="AA35" s="663"/>
      <c r="AB35" s="663"/>
      <c r="AC35" s="663"/>
      <c r="AD35" s="664" t="s">
        <v>176</v>
      </c>
      <c r="AE35" s="664"/>
      <c r="AF35" s="664"/>
      <c r="AG35" s="664"/>
      <c r="AH35" s="664"/>
      <c r="AI35" s="664"/>
      <c r="AJ35" s="664"/>
      <c r="AK35" s="664"/>
      <c r="AL35" s="665" t="s">
        <v>129</v>
      </c>
      <c r="AM35" s="666"/>
      <c r="AN35" s="666"/>
      <c r="AO35" s="667"/>
      <c r="AP35" s="221"/>
      <c r="AQ35" s="642" t="s">
        <v>326</v>
      </c>
      <c r="AR35" s="643"/>
      <c r="AS35" s="643"/>
      <c r="AT35" s="643"/>
      <c r="AU35" s="643"/>
      <c r="AV35" s="643"/>
      <c r="AW35" s="643"/>
      <c r="AX35" s="643"/>
      <c r="AY35" s="643"/>
      <c r="AZ35" s="643"/>
      <c r="BA35" s="643"/>
      <c r="BB35" s="643"/>
      <c r="BC35" s="643"/>
      <c r="BD35" s="643"/>
      <c r="BE35" s="643"/>
      <c r="BF35" s="644"/>
      <c r="BG35" s="642" t="s">
        <v>327</v>
      </c>
      <c r="BH35" s="643"/>
      <c r="BI35" s="643"/>
      <c r="BJ35" s="643"/>
      <c r="BK35" s="643"/>
      <c r="BL35" s="643"/>
      <c r="BM35" s="643"/>
      <c r="BN35" s="643"/>
      <c r="BO35" s="643"/>
      <c r="BP35" s="643"/>
      <c r="BQ35" s="643"/>
      <c r="BR35" s="643"/>
      <c r="BS35" s="643"/>
      <c r="BT35" s="643"/>
      <c r="BU35" s="643"/>
      <c r="BV35" s="643"/>
      <c r="BW35" s="643"/>
      <c r="BX35" s="643"/>
      <c r="BY35" s="643"/>
      <c r="BZ35" s="643"/>
      <c r="CA35" s="643"/>
      <c r="CB35" s="644"/>
      <c r="CD35" s="657" t="s">
        <v>328</v>
      </c>
      <c r="CE35" s="658"/>
      <c r="CF35" s="658"/>
      <c r="CG35" s="658"/>
      <c r="CH35" s="658"/>
      <c r="CI35" s="658"/>
      <c r="CJ35" s="658"/>
      <c r="CK35" s="658"/>
      <c r="CL35" s="658"/>
      <c r="CM35" s="658"/>
      <c r="CN35" s="658"/>
      <c r="CO35" s="658"/>
      <c r="CP35" s="658"/>
      <c r="CQ35" s="659"/>
      <c r="CR35" s="660">
        <v>1175459</v>
      </c>
      <c r="CS35" s="692"/>
      <c r="CT35" s="692"/>
      <c r="CU35" s="692"/>
      <c r="CV35" s="692"/>
      <c r="CW35" s="692"/>
      <c r="CX35" s="692"/>
      <c r="CY35" s="693"/>
      <c r="CZ35" s="665">
        <v>3.5</v>
      </c>
      <c r="DA35" s="690"/>
      <c r="DB35" s="690"/>
      <c r="DC35" s="694"/>
      <c r="DD35" s="669">
        <v>827631</v>
      </c>
      <c r="DE35" s="692"/>
      <c r="DF35" s="692"/>
      <c r="DG35" s="692"/>
      <c r="DH35" s="692"/>
      <c r="DI35" s="692"/>
      <c r="DJ35" s="692"/>
      <c r="DK35" s="693"/>
      <c r="DL35" s="669">
        <v>568092</v>
      </c>
      <c r="DM35" s="692"/>
      <c r="DN35" s="692"/>
      <c r="DO35" s="692"/>
      <c r="DP35" s="692"/>
      <c r="DQ35" s="692"/>
      <c r="DR35" s="692"/>
      <c r="DS35" s="692"/>
      <c r="DT35" s="692"/>
      <c r="DU35" s="692"/>
      <c r="DV35" s="693"/>
      <c r="DW35" s="665">
        <v>3.2</v>
      </c>
      <c r="DX35" s="690"/>
      <c r="DY35" s="690"/>
      <c r="DZ35" s="690"/>
      <c r="EA35" s="690"/>
      <c r="EB35" s="690"/>
      <c r="EC35" s="691"/>
    </row>
    <row r="36" spans="2:133" ht="11.25" customHeight="1" x14ac:dyDescent="0.15">
      <c r="B36" s="657" t="s">
        <v>329</v>
      </c>
      <c r="C36" s="658"/>
      <c r="D36" s="658"/>
      <c r="E36" s="658"/>
      <c r="F36" s="658"/>
      <c r="G36" s="658"/>
      <c r="H36" s="658"/>
      <c r="I36" s="658"/>
      <c r="J36" s="658"/>
      <c r="K36" s="658"/>
      <c r="L36" s="658"/>
      <c r="M36" s="658"/>
      <c r="N36" s="658"/>
      <c r="O36" s="658"/>
      <c r="P36" s="658"/>
      <c r="Q36" s="659"/>
      <c r="R36" s="660">
        <v>17544</v>
      </c>
      <c r="S36" s="661"/>
      <c r="T36" s="661"/>
      <c r="U36" s="661"/>
      <c r="V36" s="661"/>
      <c r="W36" s="661"/>
      <c r="X36" s="661"/>
      <c r="Y36" s="662"/>
      <c r="Z36" s="663">
        <v>0</v>
      </c>
      <c r="AA36" s="663"/>
      <c r="AB36" s="663"/>
      <c r="AC36" s="663"/>
      <c r="AD36" s="664" t="s">
        <v>129</v>
      </c>
      <c r="AE36" s="664"/>
      <c r="AF36" s="664"/>
      <c r="AG36" s="664"/>
      <c r="AH36" s="664"/>
      <c r="AI36" s="664"/>
      <c r="AJ36" s="664"/>
      <c r="AK36" s="664"/>
      <c r="AL36" s="665" t="s">
        <v>244</v>
      </c>
      <c r="AM36" s="666"/>
      <c r="AN36" s="666"/>
      <c r="AO36" s="667"/>
      <c r="AP36" s="221"/>
      <c r="AQ36" s="726" t="s">
        <v>330</v>
      </c>
      <c r="AR36" s="727"/>
      <c r="AS36" s="727"/>
      <c r="AT36" s="727"/>
      <c r="AU36" s="727"/>
      <c r="AV36" s="727"/>
      <c r="AW36" s="727"/>
      <c r="AX36" s="727"/>
      <c r="AY36" s="728"/>
      <c r="AZ36" s="649">
        <v>4264045</v>
      </c>
      <c r="BA36" s="650"/>
      <c r="BB36" s="650"/>
      <c r="BC36" s="650"/>
      <c r="BD36" s="650"/>
      <c r="BE36" s="650"/>
      <c r="BF36" s="722"/>
      <c r="BG36" s="646" t="s">
        <v>331</v>
      </c>
      <c r="BH36" s="647"/>
      <c r="BI36" s="647"/>
      <c r="BJ36" s="647"/>
      <c r="BK36" s="647"/>
      <c r="BL36" s="647"/>
      <c r="BM36" s="647"/>
      <c r="BN36" s="647"/>
      <c r="BO36" s="647"/>
      <c r="BP36" s="647"/>
      <c r="BQ36" s="647"/>
      <c r="BR36" s="647"/>
      <c r="BS36" s="647"/>
      <c r="BT36" s="647"/>
      <c r="BU36" s="648"/>
      <c r="BV36" s="649">
        <v>129898</v>
      </c>
      <c r="BW36" s="650"/>
      <c r="BX36" s="650"/>
      <c r="BY36" s="650"/>
      <c r="BZ36" s="650"/>
      <c r="CA36" s="650"/>
      <c r="CB36" s="722"/>
      <c r="CD36" s="657" t="s">
        <v>332</v>
      </c>
      <c r="CE36" s="658"/>
      <c r="CF36" s="658"/>
      <c r="CG36" s="658"/>
      <c r="CH36" s="658"/>
      <c r="CI36" s="658"/>
      <c r="CJ36" s="658"/>
      <c r="CK36" s="658"/>
      <c r="CL36" s="658"/>
      <c r="CM36" s="658"/>
      <c r="CN36" s="658"/>
      <c r="CO36" s="658"/>
      <c r="CP36" s="658"/>
      <c r="CQ36" s="659"/>
      <c r="CR36" s="660">
        <v>4972587</v>
      </c>
      <c r="CS36" s="661"/>
      <c r="CT36" s="661"/>
      <c r="CU36" s="661"/>
      <c r="CV36" s="661"/>
      <c r="CW36" s="661"/>
      <c r="CX36" s="661"/>
      <c r="CY36" s="662"/>
      <c r="CZ36" s="665">
        <v>14.8</v>
      </c>
      <c r="DA36" s="690"/>
      <c r="DB36" s="690"/>
      <c r="DC36" s="694"/>
      <c r="DD36" s="669">
        <v>4216253</v>
      </c>
      <c r="DE36" s="661"/>
      <c r="DF36" s="661"/>
      <c r="DG36" s="661"/>
      <c r="DH36" s="661"/>
      <c r="DI36" s="661"/>
      <c r="DJ36" s="661"/>
      <c r="DK36" s="662"/>
      <c r="DL36" s="669">
        <v>2980814</v>
      </c>
      <c r="DM36" s="661"/>
      <c r="DN36" s="661"/>
      <c r="DO36" s="661"/>
      <c r="DP36" s="661"/>
      <c r="DQ36" s="661"/>
      <c r="DR36" s="661"/>
      <c r="DS36" s="661"/>
      <c r="DT36" s="661"/>
      <c r="DU36" s="661"/>
      <c r="DV36" s="662"/>
      <c r="DW36" s="665">
        <v>16.600000000000001</v>
      </c>
      <c r="DX36" s="690"/>
      <c r="DY36" s="690"/>
      <c r="DZ36" s="690"/>
      <c r="EA36" s="690"/>
      <c r="EB36" s="690"/>
      <c r="EC36" s="691"/>
    </row>
    <row r="37" spans="2:133" ht="11.25" customHeight="1" x14ac:dyDescent="0.15">
      <c r="B37" s="657" t="s">
        <v>333</v>
      </c>
      <c r="C37" s="658"/>
      <c r="D37" s="658"/>
      <c r="E37" s="658"/>
      <c r="F37" s="658"/>
      <c r="G37" s="658"/>
      <c r="H37" s="658"/>
      <c r="I37" s="658"/>
      <c r="J37" s="658"/>
      <c r="K37" s="658"/>
      <c r="L37" s="658"/>
      <c r="M37" s="658"/>
      <c r="N37" s="658"/>
      <c r="O37" s="658"/>
      <c r="P37" s="658"/>
      <c r="Q37" s="659"/>
      <c r="R37" s="660">
        <v>501372</v>
      </c>
      <c r="S37" s="661"/>
      <c r="T37" s="661"/>
      <c r="U37" s="661"/>
      <c r="V37" s="661"/>
      <c r="W37" s="661"/>
      <c r="X37" s="661"/>
      <c r="Y37" s="662"/>
      <c r="Z37" s="663">
        <v>1.4</v>
      </c>
      <c r="AA37" s="663"/>
      <c r="AB37" s="663"/>
      <c r="AC37" s="663"/>
      <c r="AD37" s="664">
        <v>31096</v>
      </c>
      <c r="AE37" s="664"/>
      <c r="AF37" s="664"/>
      <c r="AG37" s="664"/>
      <c r="AH37" s="664"/>
      <c r="AI37" s="664"/>
      <c r="AJ37" s="664"/>
      <c r="AK37" s="664"/>
      <c r="AL37" s="665">
        <v>0.2</v>
      </c>
      <c r="AM37" s="666"/>
      <c r="AN37" s="666"/>
      <c r="AO37" s="667"/>
      <c r="AQ37" s="723" t="s">
        <v>334</v>
      </c>
      <c r="AR37" s="724"/>
      <c r="AS37" s="724"/>
      <c r="AT37" s="724"/>
      <c r="AU37" s="724"/>
      <c r="AV37" s="724"/>
      <c r="AW37" s="724"/>
      <c r="AX37" s="724"/>
      <c r="AY37" s="725"/>
      <c r="AZ37" s="660">
        <v>1139206</v>
      </c>
      <c r="BA37" s="661"/>
      <c r="BB37" s="661"/>
      <c r="BC37" s="661"/>
      <c r="BD37" s="692"/>
      <c r="BE37" s="692"/>
      <c r="BF37" s="715"/>
      <c r="BG37" s="657" t="s">
        <v>335</v>
      </c>
      <c r="BH37" s="658"/>
      <c r="BI37" s="658"/>
      <c r="BJ37" s="658"/>
      <c r="BK37" s="658"/>
      <c r="BL37" s="658"/>
      <c r="BM37" s="658"/>
      <c r="BN37" s="658"/>
      <c r="BO37" s="658"/>
      <c r="BP37" s="658"/>
      <c r="BQ37" s="658"/>
      <c r="BR37" s="658"/>
      <c r="BS37" s="658"/>
      <c r="BT37" s="658"/>
      <c r="BU37" s="659"/>
      <c r="BV37" s="660">
        <v>17692</v>
      </c>
      <c r="BW37" s="661"/>
      <c r="BX37" s="661"/>
      <c r="BY37" s="661"/>
      <c r="BZ37" s="661"/>
      <c r="CA37" s="661"/>
      <c r="CB37" s="670"/>
      <c r="CD37" s="657" t="s">
        <v>336</v>
      </c>
      <c r="CE37" s="658"/>
      <c r="CF37" s="658"/>
      <c r="CG37" s="658"/>
      <c r="CH37" s="658"/>
      <c r="CI37" s="658"/>
      <c r="CJ37" s="658"/>
      <c r="CK37" s="658"/>
      <c r="CL37" s="658"/>
      <c r="CM37" s="658"/>
      <c r="CN37" s="658"/>
      <c r="CO37" s="658"/>
      <c r="CP37" s="658"/>
      <c r="CQ37" s="659"/>
      <c r="CR37" s="660">
        <v>1930260</v>
      </c>
      <c r="CS37" s="692"/>
      <c r="CT37" s="692"/>
      <c r="CU37" s="692"/>
      <c r="CV37" s="692"/>
      <c r="CW37" s="692"/>
      <c r="CX37" s="692"/>
      <c r="CY37" s="693"/>
      <c r="CZ37" s="665">
        <v>5.8</v>
      </c>
      <c r="DA37" s="690"/>
      <c r="DB37" s="690"/>
      <c r="DC37" s="694"/>
      <c r="DD37" s="669">
        <v>1883860</v>
      </c>
      <c r="DE37" s="692"/>
      <c r="DF37" s="692"/>
      <c r="DG37" s="692"/>
      <c r="DH37" s="692"/>
      <c r="DI37" s="692"/>
      <c r="DJ37" s="692"/>
      <c r="DK37" s="693"/>
      <c r="DL37" s="669">
        <v>1880158</v>
      </c>
      <c r="DM37" s="692"/>
      <c r="DN37" s="692"/>
      <c r="DO37" s="692"/>
      <c r="DP37" s="692"/>
      <c r="DQ37" s="692"/>
      <c r="DR37" s="692"/>
      <c r="DS37" s="692"/>
      <c r="DT37" s="692"/>
      <c r="DU37" s="692"/>
      <c r="DV37" s="693"/>
      <c r="DW37" s="665">
        <v>10.5</v>
      </c>
      <c r="DX37" s="690"/>
      <c r="DY37" s="690"/>
      <c r="DZ37" s="690"/>
      <c r="EA37" s="690"/>
      <c r="EB37" s="690"/>
      <c r="EC37" s="691"/>
    </row>
    <row r="38" spans="2:133" ht="11.25" customHeight="1" x14ac:dyDescent="0.15">
      <c r="B38" s="657" t="s">
        <v>337</v>
      </c>
      <c r="C38" s="658"/>
      <c r="D38" s="658"/>
      <c r="E38" s="658"/>
      <c r="F38" s="658"/>
      <c r="G38" s="658"/>
      <c r="H38" s="658"/>
      <c r="I38" s="658"/>
      <c r="J38" s="658"/>
      <c r="K38" s="658"/>
      <c r="L38" s="658"/>
      <c r="M38" s="658"/>
      <c r="N38" s="658"/>
      <c r="O38" s="658"/>
      <c r="P38" s="658"/>
      <c r="Q38" s="659"/>
      <c r="R38" s="660">
        <v>1488797</v>
      </c>
      <c r="S38" s="661"/>
      <c r="T38" s="661"/>
      <c r="U38" s="661"/>
      <c r="V38" s="661"/>
      <c r="W38" s="661"/>
      <c r="X38" s="661"/>
      <c r="Y38" s="662"/>
      <c r="Z38" s="663">
        <v>4.2</v>
      </c>
      <c r="AA38" s="663"/>
      <c r="AB38" s="663"/>
      <c r="AC38" s="663"/>
      <c r="AD38" s="664" t="s">
        <v>129</v>
      </c>
      <c r="AE38" s="664"/>
      <c r="AF38" s="664"/>
      <c r="AG38" s="664"/>
      <c r="AH38" s="664"/>
      <c r="AI38" s="664"/>
      <c r="AJ38" s="664"/>
      <c r="AK38" s="664"/>
      <c r="AL38" s="665" t="s">
        <v>244</v>
      </c>
      <c r="AM38" s="666"/>
      <c r="AN38" s="666"/>
      <c r="AO38" s="667"/>
      <c r="AQ38" s="723" t="s">
        <v>338</v>
      </c>
      <c r="AR38" s="724"/>
      <c r="AS38" s="724"/>
      <c r="AT38" s="724"/>
      <c r="AU38" s="724"/>
      <c r="AV38" s="724"/>
      <c r="AW38" s="724"/>
      <c r="AX38" s="724"/>
      <c r="AY38" s="725"/>
      <c r="AZ38" s="660">
        <v>459055</v>
      </c>
      <c r="BA38" s="661"/>
      <c r="BB38" s="661"/>
      <c r="BC38" s="661"/>
      <c r="BD38" s="692"/>
      <c r="BE38" s="692"/>
      <c r="BF38" s="715"/>
      <c r="BG38" s="657" t="s">
        <v>339</v>
      </c>
      <c r="BH38" s="658"/>
      <c r="BI38" s="658"/>
      <c r="BJ38" s="658"/>
      <c r="BK38" s="658"/>
      <c r="BL38" s="658"/>
      <c r="BM38" s="658"/>
      <c r="BN38" s="658"/>
      <c r="BO38" s="658"/>
      <c r="BP38" s="658"/>
      <c r="BQ38" s="658"/>
      <c r="BR38" s="658"/>
      <c r="BS38" s="658"/>
      <c r="BT38" s="658"/>
      <c r="BU38" s="659"/>
      <c r="BV38" s="660">
        <v>8354</v>
      </c>
      <c r="BW38" s="661"/>
      <c r="BX38" s="661"/>
      <c r="BY38" s="661"/>
      <c r="BZ38" s="661"/>
      <c r="CA38" s="661"/>
      <c r="CB38" s="670"/>
      <c r="CD38" s="657" t="s">
        <v>340</v>
      </c>
      <c r="CE38" s="658"/>
      <c r="CF38" s="658"/>
      <c r="CG38" s="658"/>
      <c r="CH38" s="658"/>
      <c r="CI38" s="658"/>
      <c r="CJ38" s="658"/>
      <c r="CK38" s="658"/>
      <c r="CL38" s="658"/>
      <c r="CM38" s="658"/>
      <c r="CN38" s="658"/>
      <c r="CO38" s="658"/>
      <c r="CP38" s="658"/>
      <c r="CQ38" s="659"/>
      <c r="CR38" s="660">
        <v>2614711</v>
      </c>
      <c r="CS38" s="661"/>
      <c r="CT38" s="661"/>
      <c r="CU38" s="661"/>
      <c r="CV38" s="661"/>
      <c r="CW38" s="661"/>
      <c r="CX38" s="661"/>
      <c r="CY38" s="662"/>
      <c r="CZ38" s="665">
        <v>7.8</v>
      </c>
      <c r="DA38" s="690"/>
      <c r="DB38" s="690"/>
      <c r="DC38" s="694"/>
      <c r="DD38" s="669">
        <v>2043119</v>
      </c>
      <c r="DE38" s="661"/>
      <c r="DF38" s="661"/>
      <c r="DG38" s="661"/>
      <c r="DH38" s="661"/>
      <c r="DI38" s="661"/>
      <c r="DJ38" s="661"/>
      <c r="DK38" s="662"/>
      <c r="DL38" s="669">
        <v>2043119</v>
      </c>
      <c r="DM38" s="661"/>
      <c r="DN38" s="661"/>
      <c r="DO38" s="661"/>
      <c r="DP38" s="661"/>
      <c r="DQ38" s="661"/>
      <c r="DR38" s="661"/>
      <c r="DS38" s="661"/>
      <c r="DT38" s="661"/>
      <c r="DU38" s="661"/>
      <c r="DV38" s="662"/>
      <c r="DW38" s="665">
        <v>11.4</v>
      </c>
      <c r="DX38" s="690"/>
      <c r="DY38" s="690"/>
      <c r="DZ38" s="690"/>
      <c r="EA38" s="690"/>
      <c r="EB38" s="690"/>
      <c r="EC38" s="691"/>
    </row>
    <row r="39" spans="2:133" ht="11.25" customHeight="1" x14ac:dyDescent="0.15">
      <c r="B39" s="657" t="s">
        <v>341</v>
      </c>
      <c r="C39" s="658"/>
      <c r="D39" s="658"/>
      <c r="E39" s="658"/>
      <c r="F39" s="658"/>
      <c r="G39" s="658"/>
      <c r="H39" s="658"/>
      <c r="I39" s="658"/>
      <c r="J39" s="658"/>
      <c r="K39" s="658"/>
      <c r="L39" s="658"/>
      <c r="M39" s="658"/>
      <c r="N39" s="658"/>
      <c r="O39" s="658"/>
      <c r="P39" s="658"/>
      <c r="Q39" s="659"/>
      <c r="R39" s="660" t="s">
        <v>129</v>
      </c>
      <c r="S39" s="661"/>
      <c r="T39" s="661"/>
      <c r="U39" s="661"/>
      <c r="V39" s="661"/>
      <c r="W39" s="661"/>
      <c r="X39" s="661"/>
      <c r="Y39" s="662"/>
      <c r="Z39" s="663" t="s">
        <v>129</v>
      </c>
      <c r="AA39" s="663"/>
      <c r="AB39" s="663"/>
      <c r="AC39" s="663"/>
      <c r="AD39" s="664" t="s">
        <v>176</v>
      </c>
      <c r="AE39" s="664"/>
      <c r="AF39" s="664"/>
      <c r="AG39" s="664"/>
      <c r="AH39" s="664"/>
      <c r="AI39" s="664"/>
      <c r="AJ39" s="664"/>
      <c r="AK39" s="664"/>
      <c r="AL39" s="665" t="s">
        <v>129</v>
      </c>
      <c r="AM39" s="666"/>
      <c r="AN39" s="666"/>
      <c r="AO39" s="667"/>
      <c r="AQ39" s="723" t="s">
        <v>342</v>
      </c>
      <c r="AR39" s="724"/>
      <c r="AS39" s="724"/>
      <c r="AT39" s="724"/>
      <c r="AU39" s="724"/>
      <c r="AV39" s="724"/>
      <c r="AW39" s="724"/>
      <c r="AX39" s="724"/>
      <c r="AY39" s="725"/>
      <c r="AZ39" s="660">
        <v>32744</v>
      </c>
      <c r="BA39" s="661"/>
      <c r="BB39" s="661"/>
      <c r="BC39" s="661"/>
      <c r="BD39" s="692"/>
      <c r="BE39" s="692"/>
      <c r="BF39" s="715"/>
      <c r="BG39" s="657" t="s">
        <v>343</v>
      </c>
      <c r="BH39" s="658"/>
      <c r="BI39" s="658"/>
      <c r="BJ39" s="658"/>
      <c r="BK39" s="658"/>
      <c r="BL39" s="658"/>
      <c r="BM39" s="658"/>
      <c r="BN39" s="658"/>
      <c r="BO39" s="658"/>
      <c r="BP39" s="658"/>
      <c r="BQ39" s="658"/>
      <c r="BR39" s="658"/>
      <c r="BS39" s="658"/>
      <c r="BT39" s="658"/>
      <c r="BU39" s="659"/>
      <c r="BV39" s="660">
        <v>12736</v>
      </c>
      <c r="BW39" s="661"/>
      <c r="BX39" s="661"/>
      <c r="BY39" s="661"/>
      <c r="BZ39" s="661"/>
      <c r="CA39" s="661"/>
      <c r="CB39" s="670"/>
      <c r="CD39" s="657" t="s">
        <v>344</v>
      </c>
      <c r="CE39" s="658"/>
      <c r="CF39" s="658"/>
      <c r="CG39" s="658"/>
      <c r="CH39" s="658"/>
      <c r="CI39" s="658"/>
      <c r="CJ39" s="658"/>
      <c r="CK39" s="658"/>
      <c r="CL39" s="658"/>
      <c r="CM39" s="658"/>
      <c r="CN39" s="658"/>
      <c r="CO39" s="658"/>
      <c r="CP39" s="658"/>
      <c r="CQ39" s="659"/>
      <c r="CR39" s="660">
        <v>1317444</v>
      </c>
      <c r="CS39" s="692"/>
      <c r="CT39" s="692"/>
      <c r="CU39" s="692"/>
      <c r="CV39" s="692"/>
      <c r="CW39" s="692"/>
      <c r="CX39" s="692"/>
      <c r="CY39" s="693"/>
      <c r="CZ39" s="665">
        <v>3.9</v>
      </c>
      <c r="DA39" s="690"/>
      <c r="DB39" s="690"/>
      <c r="DC39" s="694"/>
      <c r="DD39" s="669">
        <v>18856</v>
      </c>
      <c r="DE39" s="692"/>
      <c r="DF39" s="692"/>
      <c r="DG39" s="692"/>
      <c r="DH39" s="692"/>
      <c r="DI39" s="692"/>
      <c r="DJ39" s="692"/>
      <c r="DK39" s="693"/>
      <c r="DL39" s="669" t="s">
        <v>244</v>
      </c>
      <c r="DM39" s="692"/>
      <c r="DN39" s="692"/>
      <c r="DO39" s="692"/>
      <c r="DP39" s="692"/>
      <c r="DQ39" s="692"/>
      <c r="DR39" s="692"/>
      <c r="DS39" s="692"/>
      <c r="DT39" s="692"/>
      <c r="DU39" s="692"/>
      <c r="DV39" s="693"/>
      <c r="DW39" s="665" t="s">
        <v>176</v>
      </c>
      <c r="DX39" s="690"/>
      <c r="DY39" s="690"/>
      <c r="DZ39" s="690"/>
      <c r="EA39" s="690"/>
      <c r="EB39" s="690"/>
      <c r="EC39" s="691"/>
    </row>
    <row r="40" spans="2:133" ht="11.25" customHeight="1" x14ac:dyDescent="0.15">
      <c r="B40" s="657" t="s">
        <v>345</v>
      </c>
      <c r="C40" s="658"/>
      <c r="D40" s="658"/>
      <c r="E40" s="658"/>
      <c r="F40" s="658"/>
      <c r="G40" s="658"/>
      <c r="H40" s="658"/>
      <c r="I40" s="658"/>
      <c r="J40" s="658"/>
      <c r="K40" s="658"/>
      <c r="L40" s="658"/>
      <c r="M40" s="658"/>
      <c r="N40" s="658"/>
      <c r="O40" s="658"/>
      <c r="P40" s="658"/>
      <c r="Q40" s="659"/>
      <c r="R40" s="660">
        <v>189297</v>
      </c>
      <c r="S40" s="661"/>
      <c r="T40" s="661"/>
      <c r="U40" s="661"/>
      <c r="V40" s="661"/>
      <c r="W40" s="661"/>
      <c r="X40" s="661"/>
      <c r="Y40" s="662"/>
      <c r="Z40" s="663">
        <v>0.5</v>
      </c>
      <c r="AA40" s="663"/>
      <c r="AB40" s="663"/>
      <c r="AC40" s="663"/>
      <c r="AD40" s="664" t="s">
        <v>244</v>
      </c>
      <c r="AE40" s="664"/>
      <c r="AF40" s="664"/>
      <c r="AG40" s="664"/>
      <c r="AH40" s="664"/>
      <c r="AI40" s="664"/>
      <c r="AJ40" s="664"/>
      <c r="AK40" s="664"/>
      <c r="AL40" s="665" t="s">
        <v>244</v>
      </c>
      <c r="AM40" s="666"/>
      <c r="AN40" s="666"/>
      <c r="AO40" s="667"/>
      <c r="AQ40" s="723" t="s">
        <v>346</v>
      </c>
      <c r="AR40" s="724"/>
      <c r="AS40" s="724"/>
      <c r="AT40" s="724"/>
      <c r="AU40" s="724"/>
      <c r="AV40" s="724"/>
      <c r="AW40" s="724"/>
      <c r="AX40" s="724"/>
      <c r="AY40" s="725"/>
      <c r="AZ40" s="660">
        <v>18329</v>
      </c>
      <c r="BA40" s="661"/>
      <c r="BB40" s="661"/>
      <c r="BC40" s="661"/>
      <c r="BD40" s="692"/>
      <c r="BE40" s="692"/>
      <c r="BF40" s="715"/>
      <c r="BG40" s="708" t="s">
        <v>347</v>
      </c>
      <c r="BH40" s="709"/>
      <c r="BI40" s="709"/>
      <c r="BJ40" s="709"/>
      <c r="BK40" s="709"/>
      <c r="BL40" s="222"/>
      <c r="BM40" s="658" t="s">
        <v>348</v>
      </c>
      <c r="BN40" s="658"/>
      <c r="BO40" s="658"/>
      <c r="BP40" s="658"/>
      <c r="BQ40" s="658"/>
      <c r="BR40" s="658"/>
      <c r="BS40" s="658"/>
      <c r="BT40" s="658"/>
      <c r="BU40" s="659"/>
      <c r="BV40" s="660">
        <v>92</v>
      </c>
      <c r="BW40" s="661"/>
      <c r="BX40" s="661"/>
      <c r="BY40" s="661"/>
      <c r="BZ40" s="661"/>
      <c r="CA40" s="661"/>
      <c r="CB40" s="670"/>
      <c r="CD40" s="657" t="s">
        <v>349</v>
      </c>
      <c r="CE40" s="658"/>
      <c r="CF40" s="658"/>
      <c r="CG40" s="658"/>
      <c r="CH40" s="658"/>
      <c r="CI40" s="658"/>
      <c r="CJ40" s="658"/>
      <c r="CK40" s="658"/>
      <c r="CL40" s="658"/>
      <c r="CM40" s="658"/>
      <c r="CN40" s="658"/>
      <c r="CO40" s="658"/>
      <c r="CP40" s="658"/>
      <c r="CQ40" s="659"/>
      <c r="CR40" s="660">
        <v>434180</v>
      </c>
      <c r="CS40" s="661"/>
      <c r="CT40" s="661"/>
      <c r="CU40" s="661"/>
      <c r="CV40" s="661"/>
      <c r="CW40" s="661"/>
      <c r="CX40" s="661"/>
      <c r="CY40" s="662"/>
      <c r="CZ40" s="665">
        <v>1.3</v>
      </c>
      <c r="DA40" s="690"/>
      <c r="DB40" s="690"/>
      <c r="DC40" s="694"/>
      <c r="DD40" s="669">
        <v>429642</v>
      </c>
      <c r="DE40" s="661"/>
      <c r="DF40" s="661"/>
      <c r="DG40" s="661"/>
      <c r="DH40" s="661"/>
      <c r="DI40" s="661"/>
      <c r="DJ40" s="661"/>
      <c r="DK40" s="662"/>
      <c r="DL40" s="669" t="s">
        <v>176</v>
      </c>
      <c r="DM40" s="661"/>
      <c r="DN40" s="661"/>
      <c r="DO40" s="661"/>
      <c r="DP40" s="661"/>
      <c r="DQ40" s="661"/>
      <c r="DR40" s="661"/>
      <c r="DS40" s="661"/>
      <c r="DT40" s="661"/>
      <c r="DU40" s="661"/>
      <c r="DV40" s="662"/>
      <c r="DW40" s="665" t="s">
        <v>129</v>
      </c>
      <c r="DX40" s="690"/>
      <c r="DY40" s="690"/>
      <c r="DZ40" s="690"/>
      <c r="EA40" s="690"/>
      <c r="EB40" s="690"/>
      <c r="EC40" s="691"/>
    </row>
    <row r="41" spans="2:133" ht="11.25" customHeight="1" x14ac:dyDescent="0.15">
      <c r="B41" s="681" t="s">
        <v>350</v>
      </c>
      <c r="C41" s="682"/>
      <c r="D41" s="682"/>
      <c r="E41" s="682"/>
      <c r="F41" s="682"/>
      <c r="G41" s="682"/>
      <c r="H41" s="682"/>
      <c r="I41" s="682"/>
      <c r="J41" s="682"/>
      <c r="K41" s="682"/>
      <c r="L41" s="682"/>
      <c r="M41" s="682"/>
      <c r="N41" s="682"/>
      <c r="O41" s="682"/>
      <c r="P41" s="682"/>
      <c r="Q41" s="683"/>
      <c r="R41" s="732">
        <v>35317673</v>
      </c>
      <c r="S41" s="733"/>
      <c r="T41" s="733"/>
      <c r="U41" s="733"/>
      <c r="V41" s="733"/>
      <c r="W41" s="733"/>
      <c r="X41" s="733"/>
      <c r="Y41" s="737"/>
      <c r="Z41" s="738">
        <v>100</v>
      </c>
      <c r="AA41" s="738"/>
      <c r="AB41" s="738"/>
      <c r="AC41" s="738"/>
      <c r="AD41" s="739">
        <v>17736869</v>
      </c>
      <c r="AE41" s="739"/>
      <c r="AF41" s="739"/>
      <c r="AG41" s="739"/>
      <c r="AH41" s="739"/>
      <c r="AI41" s="739"/>
      <c r="AJ41" s="739"/>
      <c r="AK41" s="739"/>
      <c r="AL41" s="740">
        <v>100</v>
      </c>
      <c r="AM41" s="720"/>
      <c r="AN41" s="720"/>
      <c r="AO41" s="741"/>
      <c r="AQ41" s="723" t="s">
        <v>351</v>
      </c>
      <c r="AR41" s="724"/>
      <c r="AS41" s="724"/>
      <c r="AT41" s="724"/>
      <c r="AU41" s="724"/>
      <c r="AV41" s="724"/>
      <c r="AW41" s="724"/>
      <c r="AX41" s="724"/>
      <c r="AY41" s="725"/>
      <c r="AZ41" s="660">
        <v>697985</v>
      </c>
      <c r="BA41" s="661"/>
      <c r="BB41" s="661"/>
      <c r="BC41" s="661"/>
      <c r="BD41" s="692"/>
      <c r="BE41" s="692"/>
      <c r="BF41" s="715"/>
      <c r="BG41" s="708"/>
      <c r="BH41" s="709"/>
      <c r="BI41" s="709"/>
      <c r="BJ41" s="709"/>
      <c r="BK41" s="709"/>
      <c r="BL41" s="222"/>
      <c r="BM41" s="658" t="s">
        <v>352</v>
      </c>
      <c r="BN41" s="658"/>
      <c r="BO41" s="658"/>
      <c r="BP41" s="658"/>
      <c r="BQ41" s="658"/>
      <c r="BR41" s="658"/>
      <c r="BS41" s="658"/>
      <c r="BT41" s="658"/>
      <c r="BU41" s="659"/>
      <c r="BV41" s="660" t="s">
        <v>129</v>
      </c>
      <c r="BW41" s="661"/>
      <c r="BX41" s="661"/>
      <c r="BY41" s="661"/>
      <c r="BZ41" s="661"/>
      <c r="CA41" s="661"/>
      <c r="CB41" s="670"/>
      <c r="CD41" s="657" t="s">
        <v>353</v>
      </c>
      <c r="CE41" s="658"/>
      <c r="CF41" s="658"/>
      <c r="CG41" s="658"/>
      <c r="CH41" s="658"/>
      <c r="CI41" s="658"/>
      <c r="CJ41" s="658"/>
      <c r="CK41" s="658"/>
      <c r="CL41" s="658"/>
      <c r="CM41" s="658"/>
      <c r="CN41" s="658"/>
      <c r="CO41" s="658"/>
      <c r="CP41" s="658"/>
      <c r="CQ41" s="659"/>
      <c r="CR41" s="660" t="s">
        <v>244</v>
      </c>
      <c r="CS41" s="692"/>
      <c r="CT41" s="692"/>
      <c r="CU41" s="692"/>
      <c r="CV41" s="692"/>
      <c r="CW41" s="692"/>
      <c r="CX41" s="692"/>
      <c r="CY41" s="693"/>
      <c r="CZ41" s="665" t="s">
        <v>129</v>
      </c>
      <c r="DA41" s="690"/>
      <c r="DB41" s="690"/>
      <c r="DC41" s="694"/>
      <c r="DD41" s="669" t="s">
        <v>129</v>
      </c>
      <c r="DE41" s="692"/>
      <c r="DF41" s="692"/>
      <c r="DG41" s="692"/>
      <c r="DH41" s="692"/>
      <c r="DI41" s="692"/>
      <c r="DJ41" s="692"/>
      <c r="DK41" s="693"/>
      <c r="DL41" s="743"/>
      <c r="DM41" s="744"/>
      <c r="DN41" s="744"/>
      <c r="DO41" s="744"/>
      <c r="DP41" s="744"/>
      <c r="DQ41" s="744"/>
      <c r="DR41" s="744"/>
      <c r="DS41" s="744"/>
      <c r="DT41" s="744"/>
      <c r="DU41" s="744"/>
      <c r="DV41" s="745"/>
      <c r="DW41" s="734"/>
      <c r="DX41" s="735"/>
      <c r="DY41" s="735"/>
      <c r="DZ41" s="735"/>
      <c r="EA41" s="735"/>
      <c r="EB41" s="735"/>
      <c r="EC41" s="736"/>
    </row>
    <row r="42" spans="2:133" ht="11.25" customHeight="1" x14ac:dyDescent="0.15">
      <c r="AQ42" s="729" t="s">
        <v>354</v>
      </c>
      <c r="AR42" s="730"/>
      <c r="AS42" s="730"/>
      <c r="AT42" s="730"/>
      <c r="AU42" s="730"/>
      <c r="AV42" s="730"/>
      <c r="AW42" s="730"/>
      <c r="AX42" s="730"/>
      <c r="AY42" s="731"/>
      <c r="AZ42" s="732">
        <v>1916726</v>
      </c>
      <c r="BA42" s="733"/>
      <c r="BB42" s="733"/>
      <c r="BC42" s="733"/>
      <c r="BD42" s="719"/>
      <c r="BE42" s="719"/>
      <c r="BF42" s="721"/>
      <c r="BG42" s="710"/>
      <c r="BH42" s="711"/>
      <c r="BI42" s="711"/>
      <c r="BJ42" s="711"/>
      <c r="BK42" s="711"/>
      <c r="BL42" s="223"/>
      <c r="BM42" s="682" t="s">
        <v>355</v>
      </c>
      <c r="BN42" s="682"/>
      <c r="BO42" s="682"/>
      <c r="BP42" s="682"/>
      <c r="BQ42" s="682"/>
      <c r="BR42" s="682"/>
      <c r="BS42" s="682"/>
      <c r="BT42" s="682"/>
      <c r="BU42" s="683"/>
      <c r="BV42" s="732">
        <v>316</v>
      </c>
      <c r="BW42" s="733"/>
      <c r="BX42" s="733"/>
      <c r="BY42" s="733"/>
      <c r="BZ42" s="733"/>
      <c r="CA42" s="733"/>
      <c r="CB42" s="742"/>
      <c r="CD42" s="657" t="s">
        <v>356</v>
      </c>
      <c r="CE42" s="658"/>
      <c r="CF42" s="658"/>
      <c r="CG42" s="658"/>
      <c r="CH42" s="658"/>
      <c r="CI42" s="658"/>
      <c r="CJ42" s="658"/>
      <c r="CK42" s="658"/>
      <c r="CL42" s="658"/>
      <c r="CM42" s="658"/>
      <c r="CN42" s="658"/>
      <c r="CO42" s="658"/>
      <c r="CP42" s="658"/>
      <c r="CQ42" s="659"/>
      <c r="CR42" s="660">
        <v>1630814</v>
      </c>
      <c r="CS42" s="692"/>
      <c r="CT42" s="692"/>
      <c r="CU42" s="692"/>
      <c r="CV42" s="692"/>
      <c r="CW42" s="692"/>
      <c r="CX42" s="692"/>
      <c r="CY42" s="693"/>
      <c r="CZ42" s="665">
        <v>4.9000000000000004</v>
      </c>
      <c r="DA42" s="690"/>
      <c r="DB42" s="690"/>
      <c r="DC42" s="694"/>
      <c r="DD42" s="669">
        <v>167357</v>
      </c>
      <c r="DE42" s="692"/>
      <c r="DF42" s="692"/>
      <c r="DG42" s="692"/>
      <c r="DH42" s="692"/>
      <c r="DI42" s="692"/>
      <c r="DJ42" s="692"/>
      <c r="DK42" s="693"/>
      <c r="DL42" s="743"/>
      <c r="DM42" s="744"/>
      <c r="DN42" s="744"/>
      <c r="DO42" s="744"/>
      <c r="DP42" s="744"/>
      <c r="DQ42" s="744"/>
      <c r="DR42" s="744"/>
      <c r="DS42" s="744"/>
      <c r="DT42" s="744"/>
      <c r="DU42" s="744"/>
      <c r="DV42" s="745"/>
      <c r="DW42" s="734"/>
      <c r="DX42" s="735"/>
      <c r="DY42" s="735"/>
      <c r="DZ42" s="735"/>
      <c r="EA42" s="735"/>
      <c r="EB42" s="735"/>
      <c r="EC42" s="736"/>
    </row>
    <row r="43" spans="2:133" ht="11.25" customHeight="1" x14ac:dyDescent="0.15">
      <c r="B43" s="213" t="s">
        <v>357</v>
      </c>
      <c r="CD43" s="657" t="s">
        <v>358</v>
      </c>
      <c r="CE43" s="658"/>
      <c r="CF43" s="658"/>
      <c r="CG43" s="658"/>
      <c r="CH43" s="658"/>
      <c r="CI43" s="658"/>
      <c r="CJ43" s="658"/>
      <c r="CK43" s="658"/>
      <c r="CL43" s="658"/>
      <c r="CM43" s="658"/>
      <c r="CN43" s="658"/>
      <c r="CO43" s="658"/>
      <c r="CP43" s="658"/>
      <c r="CQ43" s="659"/>
      <c r="CR43" s="660">
        <v>53767</v>
      </c>
      <c r="CS43" s="692"/>
      <c r="CT43" s="692"/>
      <c r="CU43" s="692"/>
      <c r="CV43" s="692"/>
      <c r="CW43" s="692"/>
      <c r="CX43" s="692"/>
      <c r="CY43" s="693"/>
      <c r="CZ43" s="665">
        <v>0.2</v>
      </c>
      <c r="DA43" s="690"/>
      <c r="DB43" s="690"/>
      <c r="DC43" s="694"/>
      <c r="DD43" s="669">
        <v>53767</v>
      </c>
      <c r="DE43" s="692"/>
      <c r="DF43" s="692"/>
      <c r="DG43" s="692"/>
      <c r="DH43" s="692"/>
      <c r="DI43" s="692"/>
      <c r="DJ43" s="692"/>
      <c r="DK43" s="693"/>
      <c r="DL43" s="743"/>
      <c r="DM43" s="744"/>
      <c r="DN43" s="744"/>
      <c r="DO43" s="744"/>
      <c r="DP43" s="744"/>
      <c r="DQ43" s="744"/>
      <c r="DR43" s="744"/>
      <c r="DS43" s="744"/>
      <c r="DT43" s="744"/>
      <c r="DU43" s="744"/>
      <c r="DV43" s="745"/>
      <c r="DW43" s="734"/>
      <c r="DX43" s="735"/>
      <c r="DY43" s="735"/>
      <c r="DZ43" s="735"/>
      <c r="EA43" s="735"/>
      <c r="EB43" s="735"/>
      <c r="EC43" s="736"/>
    </row>
    <row r="44" spans="2:133" ht="11.25" customHeight="1" x14ac:dyDescent="0.15">
      <c r="B44" s="746" t="s">
        <v>359</v>
      </c>
      <c r="C44" s="746"/>
      <c r="D44" s="746"/>
      <c r="E44" s="746"/>
      <c r="F44" s="746"/>
      <c r="G44" s="746"/>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c r="AL44" s="746"/>
      <c r="AM44" s="746"/>
      <c r="AN44" s="746"/>
      <c r="AO44" s="746"/>
      <c r="AP44" s="746"/>
      <c r="AQ44" s="746"/>
      <c r="AR44" s="746"/>
      <c r="AS44" s="746"/>
      <c r="AT44" s="746"/>
      <c r="AU44" s="746"/>
      <c r="AV44" s="746"/>
      <c r="AW44" s="746"/>
      <c r="AX44" s="746"/>
      <c r="AY44" s="746"/>
      <c r="AZ44" s="746"/>
      <c r="BA44" s="746"/>
      <c r="BB44" s="746"/>
      <c r="BC44" s="746"/>
      <c r="BD44" s="746"/>
      <c r="BE44" s="746"/>
      <c r="BF44" s="746"/>
      <c r="BG44" s="746"/>
      <c r="BH44" s="746"/>
      <c r="BI44" s="746"/>
      <c r="BJ44" s="746"/>
      <c r="BK44" s="746"/>
      <c r="BL44" s="746"/>
      <c r="BM44" s="746"/>
      <c r="BN44" s="746"/>
      <c r="BO44" s="746"/>
      <c r="BP44" s="746"/>
      <c r="BQ44" s="746"/>
      <c r="BR44" s="746"/>
      <c r="BS44" s="746"/>
      <c r="BT44" s="746"/>
      <c r="BU44" s="746"/>
      <c r="BV44" s="746"/>
      <c r="BW44" s="746"/>
      <c r="BX44" s="746"/>
      <c r="BY44" s="746"/>
      <c r="BZ44" s="746"/>
      <c r="CA44" s="746"/>
      <c r="CB44" s="746"/>
      <c r="CC44" s="747"/>
      <c r="CD44" s="696" t="s">
        <v>306</v>
      </c>
      <c r="CE44" s="697"/>
      <c r="CF44" s="657" t="s">
        <v>360</v>
      </c>
      <c r="CG44" s="658"/>
      <c r="CH44" s="658"/>
      <c r="CI44" s="658"/>
      <c r="CJ44" s="658"/>
      <c r="CK44" s="658"/>
      <c r="CL44" s="658"/>
      <c r="CM44" s="658"/>
      <c r="CN44" s="658"/>
      <c r="CO44" s="658"/>
      <c r="CP44" s="658"/>
      <c r="CQ44" s="659"/>
      <c r="CR44" s="660">
        <v>1605452</v>
      </c>
      <c r="CS44" s="661"/>
      <c r="CT44" s="661"/>
      <c r="CU44" s="661"/>
      <c r="CV44" s="661"/>
      <c r="CW44" s="661"/>
      <c r="CX44" s="661"/>
      <c r="CY44" s="662"/>
      <c r="CZ44" s="665">
        <v>4.8</v>
      </c>
      <c r="DA44" s="666"/>
      <c r="DB44" s="666"/>
      <c r="DC44" s="672"/>
      <c r="DD44" s="669">
        <v>152343</v>
      </c>
      <c r="DE44" s="661"/>
      <c r="DF44" s="661"/>
      <c r="DG44" s="661"/>
      <c r="DH44" s="661"/>
      <c r="DI44" s="661"/>
      <c r="DJ44" s="661"/>
      <c r="DK44" s="662"/>
      <c r="DL44" s="743"/>
      <c r="DM44" s="744"/>
      <c r="DN44" s="744"/>
      <c r="DO44" s="744"/>
      <c r="DP44" s="744"/>
      <c r="DQ44" s="744"/>
      <c r="DR44" s="744"/>
      <c r="DS44" s="744"/>
      <c r="DT44" s="744"/>
      <c r="DU44" s="744"/>
      <c r="DV44" s="745"/>
      <c r="DW44" s="734"/>
      <c r="DX44" s="735"/>
      <c r="DY44" s="735"/>
      <c r="DZ44" s="735"/>
      <c r="EA44" s="735"/>
      <c r="EB44" s="735"/>
      <c r="EC44" s="736"/>
    </row>
    <row r="45" spans="2:133" ht="11.25" customHeight="1" x14ac:dyDescent="0.15">
      <c r="B45" s="746" t="s">
        <v>361</v>
      </c>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c r="AI45" s="746"/>
      <c r="AJ45" s="746"/>
      <c r="AK45" s="746"/>
      <c r="AL45" s="746"/>
      <c r="AM45" s="746"/>
      <c r="AN45" s="746"/>
      <c r="AO45" s="746"/>
      <c r="AP45" s="746"/>
      <c r="AQ45" s="746"/>
      <c r="AR45" s="746"/>
      <c r="AS45" s="746"/>
      <c r="AT45" s="746"/>
      <c r="AU45" s="746"/>
      <c r="AV45" s="746"/>
      <c r="AW45" s="746"/>
      <c r="AX45" s="746"/>
      <c r="AY45" s="746"/>
      <c r="AZ45" s="746"/>
      <c r="BA45" s="746"/>
      <c r="BB45" s="746"/>
      <c r="BC45" s="746"/>
      <c r="BD45" s="746"/>
      <c r="BE45" s="746"/>
      <c r="BF45" s="746"/>
      <c r="BG45" s="746"/>
      <c r="BH45" s="746"/>
      <c r="BI45" s="746"/>
      <c r="BJ45" s="746"/>
      <c r="BK45" s="746"/>
      <c r="BL45" s="746"/>
      <c r="BM45" s="746"/>
      <c r="BN45" s="746"/>
      <c r="BO45" s="746"/>
      <c r="BP45" s="746"/>
      <c r="BQ45" s="746"/>
      <c r="BR45" s="746"/>
      <c r="BS45" s="746"/>
      <c r="BT45" s="746"/>
      <c r="BU45" s="746"/>
      <c r="BV45" s="746"/>
      <c r="BW45" s="746"/>
      <c r="BX45" s="746"/>
      <c r="BY45" s="746"/>
      <c r="BZ45" s="746"/>
      <c r="CA45" s="746"/>
      <c r="CB45" s="746"/>
      <c r="CC45" s="747"/>
      <c r="CD45" s="698"/>
      <c r="CE45" s="699"/>
      <c r="CF45" s="657" t="s">
        <v>362</v>
      </c>
      <c r="CG45" s="658"/>
      <c r="CH45" s="658"/>
      <c r="CI45" s="658"/>
      <c r="CJ45" s="658"/>
      <c r="CK45" s="658"/>
      <c r="CL45" s="658"/>
      <c r="CM45" s="658"/>
      <c r="CN45" s="658"/>
      <c r="CO45" s="658"/>
      <c r="CP45" s="658"/>
      <c r="CQ45" s="659"/>
      <c r="CR45" s="660">
        <v>786613</v>
      </c>
      <c r="CS45" s="692"/>
      <c r="CT45" s="692"/>
      <c r="CU45" s="692"/>
      <c r="CV45" s="692"/>
      <c r="CW45" s="692"/>
      <c r="CX45" s="692"/>
      <c r="CY45" s="693"/>
      <c r="CZ45" s="665">
        <v>2.2999999999999998</v>
      </c>
      <c r="DA45" s="690"/>
      <c r="DB45" s="690"/>
      <c r="DC45" s="694"/>
      <c r="DD45" s="669">
        <v>5710</v>
      </c>
      <c r="DE45" s="692"/>
      <c r="DF45" s="692"/>
      <c r="DG45" s="692"/>
      <c r="DH45" s="692"/>
      <c r="DI45" s="692"/>
      <c r="DJ45" s="692"/>
      <c r="DK45" s="693"/>
      <c r="DL45" s="743"/>
      <c r="DM45" s="744"/>
      <c r="DN45" s="744"/>
      <c r="DO45" s="744"/>
      <c r="DP45" s="744"/>
      <c r="DQ45" s="744"/>
      <c r="DR45" s="744"/>
      <c r="DS45" s="744"/>
      <c r="DT45" s="744"/>
      <c r="DU45" s="744"/>
      <c r="DV45" s="745"/>
      <c r="DW45" s="734"/>
      <c r="DX45" s="735"/>
      <c r="DY45" s="735"/>
      <c r="DZ45" s="735"/>
      <c r="EA45" s="735"/>
      <c r="EB45" s="735"/>
      <c r="EC45" s="736"/>
    </row>
    <row r="46" spans="2:133" ht="11.25" customHeight="1" x14ac:dyDescent="0.15">
      <c r="B46" s="224"/>
      <c r="CD46" s="698"/>
      <c r="CE46" s="699"/>
      <c r="CF46" s="657" t="s">
        <v>363</v>
      </c>
      <c r="CG46" s="658"/>
      <c r="CH46" s="658"/>
      <c r="CI46" s="658"/>
      <c r="CJ46" s="658"/>
      <c r="CK46" s="658"/>
      <c r="CL46" s="658"/>
      <c r="CM46" s="658"/>
      <c r="CN46" s="658"/>
      <c r="CO46" s="658"/>
      <c r="CP46" s="658"/>
      <c r="CQ46" s="659"/>
      <c r="CR46" s="660">
        <v>702458</v>
      </c>
      <c r="CS46" s="661"/>
      <c r="CT46" s="661"/>
      <c r="CU46" s="661"/>
      <c r="CV46" s="661"/>
      <c r="CW46" s="661"/>
      <c r="CX46" s="661"/>
      <c r="CY46" s="662"/>
      <c r="CZ46" s="665">
        <v>2.1</v>
      </c>
      <c r="DA46" s="666"/>
      <c r="DB46" s="666"/>
      <c r="DC46" s="672"/>
      <c r="DD46" s="669">
        <v>142852</v>
      </c>
      <c r="DE46" s="661"/>
      <c r="DF46" s="661"/>
      <c r="DG46" s="661"/>
      <c r="DH46" s="661"/>
      <c r="DI46" s="661"/>
      <c r="DJ46" s="661"/>
      <c r="DK46" s="662"/>
      <c r="DL46" s="743"/>
      <c r="DM46" s="744"/>
      <c r="DN46" s="744"/>
      <c r="DO46" s="744"/>
      <c r="DP46" s="744"/>
      <c r="DQ46" s="744"/>
      <c r="DR46" s="744"/>
      <c r="DS46" s="744"/>
      <c r="DT46" s="744"/>
      <c r="DU46" s="744"/>
      <c r="DV46" s="745"/>
      <c r="DW46" s="734"/>
      <c r="DX46" s="735"/>
      <c r="DY46" s="735"/>
      <c r="DZ46" s="735"/>
      <c r="EA46" s="735"/>
      <c r="EB46" s="735"/>
      <c r="EC46" s="736"/>
    </row>
    <row r="47" spans="2:133" ht="11.25" customHeight="1" x14ac:dyDescent="0.15">
      <c r="B47" s="224"/>
      <c r="CD47" s="698"/>
      <c r="CE47" s="699"/>
      <c r="CF47" s="657" t="s">
        <v>364</v>
      </c>
      <c r="CG47" s="658"/>
      <c r="CH47" s="658"/>
      <c r="CI47" s="658"/>
      <c r="CJ47" s="658"/>
      <c r="CK47" s="658"/>
      <c r="CL47" s="658"/>
      <c r="CM47" s="658"/>
      <c r="CN47" s="658"/>
      <c r="CO47" s="658"/>
      <c r="CP47" s="658"/>
      <c r="CQ47" s="659"/>
      <c r="CR47" s="660">
        <v>25362</v>
      </c>
      <c r="CS47" s="692"/>
      <c r="CT47" s="692"/>
      <c r="CU47" s="692"/>
      <c r="CV47" s="692"/>
      <c r="CW47" s="692"/>
      <c r="CX47" s="692"/>
      <c r="CY47" s="693"/>
      <c r="CZ47" s="665">
        <v>0.1</v>
      </c>
      <c r="DA47" s="690"/>
      <c r="DB47" s="690"/>
      <c r="DC47" s="694"/>
      <c r="DD47" s="669">
        <v>15014</v>
      </c>
      <c r="DE47" s="692"/>
      <c r="DF47" s="692"/>
      <c r="DG47" s="692"/>
      <c r="DH47" s="692"/>
      <c r="DI47" s="692"/>
      <c r="DJ47" s="692"/>
      <c r="DK47" s="693"/>
      <c r="DL47" s="743"/>
      <c r="DM47" s="744"/>
      <c r="DN47" s="744"/>
      <c r="DO47" s="744"/>
      <c r="DP47" s="744"/>
      <c r="DQ47" s="744"/>
      <c r="DR47" s="744"/>
      <c r="DS47" s="744"/>
      <c r="DT47" s="744"/>
      <c r="DU47" s="744"/>
      <c r="DV47" s="745"/>
      <c r="DW47" s="734"/>
      <c r="DX47" s="735"/>
      <c r="DY47" s="735"/>
      <c r="DZ47" s="735"/>
      <c r="EA47" s="735"/>
      <c r="EB47" s="735"/>
      <c r="EC47" s="736"/>
    </row>
    <row r="48" spans="2:133" x14ac:dyDescent="0.15">
      <c r="B48" s="224"/>
      <c r="CD48" s="700"/>
      <c r="CE48" s="701"/>
      <c r="CF48" s="657" t="s">
        <v>365</v>
      </c>
      <c r="CG48" s="658"/>
      <c r="CH48" s="658"/>
      <c r="CI48" s="658"/>
      <c r="CJ48" s="658"/>
      <c r="CK48" s="658"/>
      <c r="CL48" s="658"/>
      <c r="CM48" s="658"/>
      <c r="CN48" s="658"/>
      <c r="CO48" s="658"/>
      <c r="CP48" s="658"/>
      <c r="CQ48" s="659"/>
      <c r="CR48" s="660" t="s">
        <v>129</v>
      </c>
      <c r="CS48" s="661"/>
      <c r="CT48" s="661"/>
      <c r="CU48" s="661"/>
      <c r="CV48" s="661"/>
      <c r="CW48" s="661"/>
      <c r="CX48" s="661"/>
      <c r="CY48" s="662"/>
      <c r="CZ48" s="665" t="s">
        <v>244</v>
      </c>
      <c r="DA48" s="666"/>
      <c r="DB48" s="666"/>
      <c r="DC48" s="672"/>
      <c r="DD48" s="669" t="s">
        <v>244</v>
      </c>
      <c r="DE48" s="661"/>
      <c r="DF48" s="661"/>
      <c r="DG48" s="661"/>
      <c r="DH48" s="661"/>
      <c r="DI48" s="661"/>
      <c r="DJ48" s="661"/>
      <c r="DK48" s="662"/>
      <c r="DL48" s="743"/>
      <c r="DM48" s="744"/>
      <c r="DN48" s="744"/>
      <c r="DO48" s="744"/>
      <c r="DP48" s="744"/>
      <c r="DQ48" s="744"/>
      <c r="DR48" s="744"/>
      <c r="DS48" s="744"/>
      <c r="DT48" s="744"/>
      <c r="DU48" s="744"/>
      <c r="DV48" s="745"/>
      <c r="DW48" s="734"/>
      <c r="DX48" s="735"/>
      <c r="DY48" s="735"/>
      <c r="DZ48" s="735"/>
      <c r="EA48" s="735"/>
      <c r="EB48" s="735"/>
      <c r="EC48" s="736"/>
    </row>
    <row r="49" spans="2:133" ht="11.25" customHeight="1" x14ac:dyDescent="0.15">
      <c r="B49" s="224"/>
      <c r="CD49" s="681" t="s">
        <v>366</v>
      </c>
      <c r="CE49" s="682"/>
      <c r="CF49" s="682"/>
      <c r="CG49" s="682"/>
      <c r="CH49" s="682"/>
      <c r="CI49" s="682"/>
      <c r="CJ49" s="682"/>
      <c r="CK49" s="682"/>
      <c r="CL49" s="682"/>
      <c r="CM49" s="682"/>
      <c r="CN49" s="682"/>
      <c r="CO49" s="682"/>
      <c r="CP49" s="682"/>
      <c r="CQ49" s="683"/>
      <c r="CR49" s="732">
        <v>33567239</v>
      </c>
      <c r="CS49" s="719"/>
      <c r="CT49" s="719"/>
      <c r="CU49" s="719"/>
      <c r="CV49" s="719"/>
      <c r="CW49" s="719"/>
      <c r="CX49" s="719"/>
      <c r="CY49" s="748"/>
      <c r="CZ49" s="740">
        <v>100</v>
      </c>
      <c r="DA49" s="749"/>
      <c r="DB49" s="749"/>
      <c r="DC49" s="750"/>
      <c r="DD49" s="751">
        <v>20416663</v>
      </c>
      <c r="DE49" s="719"/>
      <c r="DF49" s="719"/>
      <c r="DG49" s="719"/>
      <c r="DH49" s="719"/>
      <c r="DI49" s="719"/>
      <c r="DJ49" s="719"/>
      <c r="DK49" s="748"/>
      <c r="DL49" s="752"/>
      <c r="DM49" s="753"/>
      <c r="DN49" s="753"/>
      <c r="DO49" s="753"/>
      <c r="DP49" s="753"/>
      <c r="DQ49" s="753"/>
      <c r="DR49" s="753"/>
      <c r="DS49" s="753"/>
      <c r="DT49" s="753"/>
      <c r="DU49" s="753"/>
      <c r="DV49" s="754"/>
      <c r="DW49" s="755"/>
      <c r="DX49" s="756"/>
      <c r="DY49" s="756"/>
      <c r="DZ49" s="756"/>
      <c r="EA49" s="756"/>
      <c r="EB49" s="756"/>
      <c r="EC49" s="757"/>
    </row>
  </sheetData>
  <sheetProtection algorithmName="SHA-512" hashValue="FSwaHs08AK4sEuK3AxsvZTYRrJ8k9yuM/33UguVtCMd5QUyuylfQcQsdp+4WMxPqIgT/J7JM2CwzjjmBujDHTA==" saltValue="shgOvkWhVCMWuR+eV8WQ0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758" t="s">
        <v>367</v>
      </c>
      <c r="B2" s="758"/>
      <c r="C2" s="758"/>
      <c r="D2" s="758"/>
      <c r="E2" s="758"/>
      <c r="F2" s="758"/>
      <c r="G2" s="758"/>
      <c r="H2" s="758"/>
      <c r="I2" s="758"/>
      <c r="J2" s="758"/>
      <c r="K2" s="758"/>
      <c r="L2" s="758"/>
      <c r="M2" s="758"/>
      <c r="N2" s="758"/>
      <c r="O2" s="758"/>
      <c r="P2" s="758"/>
      <c r="Q2" s="758"/>
      <c r="R2" s="758"/>
      <c r="S2" s="758"/>
      <c r="T2" s="758"/>
      <c r="U2" s="758"/>
      <c r="V2" s="758"/>
      <c r="W2" s="758"/>
      <c r="X2" s="758"/>
      <c r="Y2" s="758"/>
      <c r="Z2" s="758"/>
      <c r="AA2" s="758"/>
      <c r="AB2" s="758"/>
      <c r="AC2" s="758"/>
      <c r="AD2" s="758"/>
      <c r="AE2" s="758"/>
      <c r="AF2" s="758"/>
      <c r="AG2" s="758"/>
      <c r="AH2" s="758"/>
      <c r="AI2" s="758"/>
      <c r="AJ2" s="758"/>
      <c r="AK2" s="758"/>
      <c r="AL2" s="758"/>
      <c r="AM2" s="758"/>
      <c r="AN2" s="758"/>
      <c r="AO2" s="758"/>
      <c r="AP2" s="758"/>
      <c r="AQ2" s="758"/>
      <c r="AR2" s="758"/>
      <c r="AS2" s="758"/>
      <c r="AT2" s="758"/>
      <c r="AU2" s="758"/>
      <c r="AV2" s="758"/>
      <c r="AW2" s="758"/>
      <c r="AX2" s="758"/>
      <c r="AY2" s="758"/>
      <c r="AZ2" s="758"/>
      <c r="BA2" s="758"/>
      <c r="BB2" s="758"/>
      <c r="BC2" s="758"/>
      <c r="BD2" s="758"/>
      <c r="BE2" s="758"/>
      <c r="BF2" s="758"/>
      <c r="BG2" s="758"/>
      <c r="BH2" s="758"/>
      <c r="BI2" s="758"/>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759" t="s">
        <v>368</v>
      </c>
      <c r="DK2" s="760"/>
      <c r="DL2" s="760"/>
      <c r="DM2" s="760"/>
      <c r="DN2" s="760"/>
      <c r="DO2" s="761"/>
      <c r="DP2" s="227"/>
      <c r="DQ2" s="759" t="s">
        <v>369</v>
      </c>
      <c r="DR2" s="760"/>
      <c r="DS2" s="760"/>
      <c r="DT2" s="760"/>
      <c r="DU2" s="760"/>
      <c r="DV2" s="760"/>
      <c r="DW2" s="760"/>
      <c r="DX2" s="760"/>
      <c r="DY2" s="760"/>
      <c r="DZ2" s="761"/>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762" t="s">
        <v>370</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31"/>
      <c r="BA4" s="231"/>
      <c r="BB4" s="231"/>
      <c r="BC4" s="231"/>
      <c r="BD4" s="231"/>
      <c r="BE4" s="232"/>
      <c r="BF4" s="232"/>
      <c r="BG4" s="232"/>
      <c r="BH4" s="232"/>
      <c r="BI4" s="232"/>
      <c r="BJ4" s="232"/>
      <c r="BK4" s="232"/>
      <c r="BL4" s="232"/>
      <c r="BM4" s="232"/>
      <c r="BN4" s="232"/>
      <c r="BO4" s="232"/>
      <c r="BP4" s="232"/>
      <c r="BQ4" s="763" t="s">
        <v>371</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33"/>
    </row>
    <row r="5" spans="1:131" s="234" customFormat="1" ht="26.25" customHeight="1" x14ac:dyDescent="0.15">
      <c r="A5" s="764" t="s">
        <v>372</v>
      </c>
      <c r="B5" s="765"/>
      <c r="C5" s="765"/>
      <c r="D5" s="765"/>
      <c r="E5" s="765"/>
      <c r="F5" s="765"/>
      <c r="G5" s="765"/>
      <c r="H5" s="765"/>
      <c r="I5" s="765"/>
      <c r="J5" s="765"/>
      <c r="K5" s="765"/>
      <c r="L5" s="765"/>
      <c r="M5" s="765"/>
      <c r="N5" s="765"/>
      <c r="O5" s="765"/>
      <c r="P5" s="766"/>
      <c r="Q5" s="770" t="s">
        <v>373</v>
      </c>
      <c r="R5" s="771"/>
      <c r="S5" s="771"/>
      <c r="T5" s="771"/>
      <c r="U5" s="772"/>
      <c r="V5" s="770" t="s">
        <v>374</v>
      </c>
      <c r="W5" s="771"/>
      <c r="X5" s="771"/>
      <c r="Y5" s="771"/>
      <c r="Z5" s="772"/>
      <c r="AA5" s="770" t="s">
        <v>375</v>
      </c>
      <c r="AB5" s="771"/>
      <c r="AC5" s="771"/>
      <c r="AD5" s="771"/>
      <c r="AE5" s="771"/>
      <c r="AF5" s="776" t="s">
        <v>376</v>
      </c>
      <c r="AG5" s="771"/>
      <c r="AH5" s="771"/>
      <c r="AI5" s="771"/>
      <c r="AJ5" s="777"/>
      <c r="AK5" s="771" t="s">
        <v>377</v>
      </c>
      <c r="AL5" s="771"/>
      <c r="AM5" s="771"/>
      <c r="AN5" s="771"/>
      <c r="AO5" s="772"/>
      <c r="AP5" s="770" t="s">
        <v>378</v>
      </c>
      <c r="AQ5" s="771"/>
      <c r="AR5" s="771"/>
      <c r="AS5" s="771"/>
      <c r="AT5" s="772"/>
      <c r="AU5" s="770" t="s">
        <v>379</v>
      </c>
      <c r="AV5" s="771"/>
      <c r="AW5" s="771"/>
      <c r="AX5" s="771"/>
      <c r="AY5" s="777"/>
      <c r="AZ5" s="231"/>
      <c r="BA5" s="231"/>
      <c r="BB5" s="231"/>
      <c r="BC5" s="231"/>
      <c r="BD5" s="231"/>
      <c r="BE5" s="232"/>
      <c r="BF5" s="232"/>
      <c r="BG5" s="232"/>
      <c r="BH5" s="232"/>
      <c r="BI5" s="232"/>
      <c r="BJ5" s="232"/>
      <c r="BK5" s="232"/>
      <c r="BL5" s="232"/>
      <c r="BM5" s="232"/>
      <c r="BN5" s="232"/>
      <c r="BO5" s="232"/>
      <c r="BP5" s="232"/>
      <c r="BQ5" s="764" t="s">
        <v>380</v>
      </c>
      <c r="BR5" s="765"/>
      <c r="BS5" s="765"/>
      <c r="BT5" s="765"/>
      <c r="BU5" s="765"/>
      <c r="BV5" s="765"/>
      <c r="BW5" s="765"/>
      <c r="BX5" s="765"/>
      <c r="BY5" s="765"/>
      <c r="BZ5" s="765"/>
      <c r="CA5" s="765"/>
      <c r="CB5" s="765"/>
      <c r="CC5" s="765"/>
      <c r="CD5" s="765"/>
      <c r="CE5" s="765"/>
      <c r="CF5" s="765"/>
      <c r="CG5" s="766"/>
      <c r="CH5" s="770" t="s">
        <v>381</v>
      </c>
      <c r="CI5" s="771"/>
      <c r="CJ5" s="771"/>
      <c r="CK5" s="771"/>
      <c r="CL5" s="772"/>
      <c r="CM5" s="770" t="s">
        <v>382</v>
      </c>
      <c r="CN5" s="771"/>
      <c r="CO5" s="771"/>
      <c r="CP5" s="771"/>
      <c r="CQ5" s="772"/>
      <c r="CR5" s="770" t="s">
        <v>383</v>
      </c>
      <c r="CS5" s="771"/>
      <c r="CT5" s="771"/>
      <c r="CU5" s="771"/>
      <c r="CV5" s="772"/>
      <c r="CW5" s="770" t="s">
        <v>384</v>
      </c>
      <c r="CX5" s="771"/>
      <c r="CY5" s="771"/>
      <c r="CZ5" s="771"/>
      <c r="DA5" s="772"/>
      <c r="DB5" s="770" t="s">
        <v>385</v>
      </c>
      <c r="DC5" s="771"/>
      <c r="DD5" s="771"/>
      <c r="DE5" s="771"/>
      <c r="DF5" s="772"/>
      <c r="DG5" s="800" t="s">
        <v>386</v>
      </c>
      <c r="DH5" s="801"/>
      <c r="DI5" s="801"/>
      <c r="DJ5" s="801"/>
      <c r="DK5" s="802"/>
      <c r="DL5" s="800" t="s">
        <v>387</v>
      </c>
      <c r="DM5" s="801"/>
      <c r="DN5" s="801"/>
      <c r="DO5" s="801"/>
      <c r="DP5" s="802"/>
      <c r="DQ5" s="770" t="s">
        <v>388</v>
      </c>
      <c r="DR5" s="771"/>
      <c r="DS5" s="771"/>
      <c r="DT5" s="771"/>
      <c r="DU5" s="772"/>
      <c r="DV5" s="770" t="s">
        <v>379</v>
      </c>
      <c r="DW5" s="771"/>
      <c r="DX5" s="771"/>
      <c r="DY5" s="771"/>
      <c r="DZ5" s="777"/>
      <c r="EA5" s="233"/>
    </row>
    <row r="6" spans="1:131" s="234" customFormat="1" ht="26.25" customHeight="1" thickBot="1" x14ac:dyDescent="0.2">
      <c r="A6" s="767"/>
      <c r="B6" s="768"/>
      <c r="C6" s="768"/>
      <c r="D6" s="768"/>
      <c r="E6" s="768"/>
      <c r="F6" s="768"/>
      <c r="G6" s="768"/>
      <c r="H6" s="768"/>
      <c r="I6" s="768"/>
      <c r="J6" s="768"/>
      <c r="K6" s="768"/>
      <c r="L6" s="768"/>
      <c r="M6" s="768"/>
      <c r="N6" s="768"/>
      <c r="O6" s="768"/>
      <c r="P6" s="769"/>
      <c r="Q6" s="773"/>
      <c r="R6" s="774"/>
      <c r="S6" s="774"/>
      <c r="T6" s="774"/>
      <c r="U6" s="775"/>
      <c r="V6" s="773"/>
      <c r="W6" s="774"/>
      <c r="X6" s="774"/>
      <c r="Y6" s="774"/>
      <c r="Z6" s="775"/>
      <c r="AA6" s="773"/>
      <c r="AB6" s="774"/>
      <c r="AC6" s="774"/>
      <c r="AD6" s="774"/>
      <c r="AE6" s="774"/>
      <c r="AF6" s="778"/>
      <c r="AG6" s="774"/>
      <c r="AH6" s="774"/>
      <c r="AI6" s="774"/>
      <c r="AJ6" s="779"/>
      <c r="AK6" s="774"/>
      <c r="AL6" s="774"/>
      <c r="AM6" s="774"/>
      <c r="AN6" s="774"/>
      <c r="AO6" s="775"/>
      <c r="AP6" s="773"/>
      <c r="AQ6" s="774"/>
      <c r="AR6" s="774"/>
      <c r="AS6" s="774"/>
      <c r="AT6" s="775"/>
      <c r="AU6" s="773"/>
      <c r="AV6" s="774"/>
      <c r="AW6" s="774"/>
      <c r="AX6" s="774"/>
      <c r="AY6" s="779"/>
      <c r="AZ6" s="231"/>
      <c r="BA6" s="231"/>
      <c r="BB6" s="231"/>
      <c r="BC6" s="231"/>
      <c r="BD6" s="231"/>
      <c r="BE6" s="232"/>
      <c r="BF6" s="232"/>
      <c r="BG6" s="232"/>
      <c r="BH6" s="232"/>
      <c r="BI6" s="232"/>
      <c r="BJ6" s="232"/>
      <c r="BK6" s="232"/>
      <c r="BL6" s="232"/>
      <c r="BM6" s="232"/>
      <c r="BN6" s="232"/>
      <c r="BO6" s="232"/>
      <c r="BP6" s="232"/>
      <c r="BQ6" s="767"/>
      <c r="BR6" s="768"/>
      <c r="BS6" s="768"/>
      <c r="BT6" s="768"/>
      <c r="BU6" s="768"/>
      <c r="BV6" s="768"/>
      <c r="BW6" s="768"/>
      <c r="BX6" s="768"/>
      <c r="BY6" s="768"/>
      <c r="BZ6" s="768"/>
      <c r="CA6" s="768"/>
      <c r="CB6" s="768"/>
      <c r="CC6" s="768"/>
      <c r="CD6" s="768"/>
      <c r="CE6" s="768"/>
      <c r="CF6" s="768"/>
      <c r="CG6" s="769"/>
      <c r="CH6" s="773"/>
      <c r="CI6" s="774"/>
      <c r="CJ6" s="774"/>
      <c r="CK6" s="774"/>
      <c r="CL6" s="775"/>
      <c r="CM6" s="773"/>
      <c r="CN6" s="774"/>
      <c r="CO6" s="774"/>
      <c r="CP6" s="774"/>
      <c r="CQ6" s="775"/>
      <c r="CR6" s="773"/>
      <c r="CS6" s="774"/>
      <c r="CT6" s="774"/>
      <c r="CU6" s="774"/>
      <c r="CV6" s="775"/>
      <c r="CW6" s="773"/>
      <c r="CX6" s="774"/>
      <c r="CY6" s="774"/>
      <c r="CZ6" s="774"/>
      <c r="DA6" s="775"/>
      <c r="DB6" s="773"/>
      <c r="DC6" s="774"/>
      <c r="DD6" s="774"/>
      <c r="DE6" s="774"/>
      <c r="DF6" s="775"/>
      <c r="DG6" s="803"/>
      <c r="DH6" s="804"/>
      <c r="DI6" s="804"/>
      <c r="DJ6" s="804"/>
      <c r="DK6" s="805"/>
      <c r="DL6" s="803"/>
      <c r="DM6" s="804"/>
      <c r="DN6" s="804"/>
      <c r="DO6" s="804"/>
      <c r="DP6" s="805"/>
      <c r="DQ6" s="773"/>
      <c r="DR6" s="774"/>
      <c r="DS6" s="774"/>
      <c r="DT6" s="774"/>
      <c r="DU6" s="775"/>
      <c r="DV6" s="773"/>
      <c r="DW6" s="774"/>
      <c r="DX6" s="774"/>
      <c r="DY6" s="774"/>
      <c r="DZ6" s="779"/>
      <c r="EA6" s="233"/>
    </row>
    <row r="7" spans="1:131" s="234" customFormat="1" ht="26.25" customHeight="1" thickTop="1" x14ac:dyDescent="0.15">
      <c r="A7" s="235">
        <v>1</v>
      </c>
      <c r="B7" s="786" t="s">
        <v>389</v>
      </c>
      <c r="C7" s="787"/>
      <c r="D7" s="787"/>
      <c r="E7" s="787"/>
      <c r="F7" s="787"/>
      <c r="G7" s="787"/>
      <c r="H7" s="787"/>
      <c r="I7" s="787"/>
      <c r="J7" s="787"/>
      <c r="K7" s="787"/>
      <c r="L7" s="787"/>
      <c r="M7" s="787"/>
      <c r="N7" s="787"/>
      <c r="O7" s="787"/>
      <c r="P7" s="788"/>
      <c r="Q7" s="789">
        <v>35304</v>
      </c>
      <c r="R7" s="790"/>
      <c r="S7" s="790"/>
      <c r="T7" s="790"/>
      <c r="U7" s="790"/>
      <c r="V7" s="790">
        <v>33557</v>
      </c>
      <c r="W7" s="790"/>
      <c r="X7" s="790"/>
      <c r="Y7" s="790"/>
      <c r="Z7" s="790"/>
      <c r="AA7" s="790">
        <v>1747</v>
      </c>
      <c r="AB7" s="790"/>
      <c r="AC7" s="790"/>
      <c r="AD7" s="790"/>
      <c r="AE7" s="791"/>
      <c r="AF7" s="792">
        <v>1676</v>
      </c>
      <c r="AG7" s="793"/>
      <c r="AH7" s="793"/>
      <c r="AI7" s="793"/>
      <c r="AJ7" s="794"/>
      <c r="AK7" s="795">
        <v>3029</v>
      </c>
      <c r="AL7" s="796"/>
      <c r="AM7" s="796"/>
      <c r="AN7" s="796"/>
      <c r="AO7" s="796"/>
      <c r="AP7" s="796">
        <v>47638</v>
      </c>
      <c r="AQ7" s="796"/>
      <c r="AR7" s="796"/>
      <c r="AS7" s="796"/>
      <c r="AT7" s="796"/>
      <c r="AU7" s="797"/>
      <c r="AV7" s="797"/>
      <c r="AW7" s="797"/>
      <c r="AX7" s="797"/>
      <c r="AY7" s="798"/>
      <c r="AZ7" s="231"/>
      <c r="BA7" s="231"/>
      <c r="BB7" s="231"/>
      <c r="BC7" s="231"/>
      <c r="BD7" s="231"/>
      <c r="BE7" s="232"/>
      <c r="BF7" s="232"/>
      <c r="BG7" s="232"/>
      <c r="BH7" s="232"/>
      <c r="BI7" s="232"/>
      <c r="BJ7" s="232"/>
      <c r="BK7" s="232"/>
      <c r="BL7" s="232"/>
      <c r="BM7" s="232"/>
      <c r="BN7" s="232"/>
      <c r="BO7" s="232"/>
      <c r="BP7" s="232"/>
      <c r="BQ7" s="235">
        <v>1</v>
      </c>
      <c r="BR7" s="236"/>
      <c r="BS7" s="783" t="s">
        <v>604</v>
      </c>
      <c r="BT7" s="784"/>
      <c r="BU7" s="784"/>
      <c r="BV7" s="784"/>
      <c r="BW7" s="784"/>
      <c r="BX7" s="784"/>
      <c r="BY7" s="784"/>
      <c r="BZ7" s="784"/>
      <c r="CA7" s="784"/>
      <c r="CB7" s="784"/>
      <c r="CC7" s="784"/>
      <c r="CD7" s="784"/>
      <c r="CE7" s="784"/>
      <c r="CF7" s="784"/>
      <c r="CG7" s="799"/>
      <c r="CH7" s="780">
        <v>-2</v>
      </c>
      <c r="CI7" s="781"/>
      <c r="CJ7" s="781"/>
      <c r="CK7" s="781"/>
      <c r="CL7" s="782"/>
      <c r="CM7" s="780">
        <v>50</v>
      </c>
      <c r="CN7" s="781"/>
      <c r="CO7" s="781"/>
      <c r="CP7" s="781"/>
      <c r="CQ7" s="782"/>
      <c r="CR7" s="780">
        <v>29</v>
      </c>
      <c r="CS7" s="781"/>
      <c r="CT7" s="781"/>
      <c r="CU7" s="781"/>
      <c r="CV7" s="782"/>
      <c r="CW7" s="780">
        <v>1</v>
      </c>
      <c r="CX7" s="781"/>
      <c r="CY7" s="781"/>
      <c r="CZ7" s="781"/>
      <c r="DA7" s="782"/>
      <c r="DB7" s="780" t="s">
        <v>598</v>
      </c>
      <c r="DC7" s="781"/>
      <c r="DD7" s="781"/>
      <c r="DE7" s="781"/>
      <c r="DF7" s="782"/>
      <c r="DG7" s="780" t="s">
        <v>598</v>
      </c>
      <c r="DH7" s="781"/>
      <c r="DI7" s="781"/>
      <c r="DJ7" s="781"/>
      <c r="DK7" s="782"/>
      <c r="DL7" s="780" t="s">
        <v>598</v>
      </c>
      <c r="DM7" s="781"/>
      <c r="DN7" s="781"/>
      <c r="DO7" s="781"/>
      <c r="DP7" s="782"/>
      <c r="DQ7" s="780" t="s">
        <v>598</v>
      </c>
      <c r="DR7" s="781"/>
      <c r="DS7" s="781"/>
      <c r="DT7" s="781"/>
      <c r="DU7" s="782"/>
      <c r="DV7" s="783" t="s">
        <v>606</v>
      </c>
      <c r="DW7" s="784"/>
      <c r="DX7" s="784"/>
      <c r="DY7" s="784"/>
      <c r="DZ7" s="785"/>
      <c r="EA7" s="233"/>
    </row>
    <row r="8" spans="1:131" s="234" customFormat="1" ht="26.25" customHeight="1" x14ac:dyDescent="0.15">
      <c r="A8" s="237">
        <v>2</v>
      </c>
      <c r="B8" s="817" t="s">
        <v>390</v>
      </c>
      <c r="C8" s="818"/>
      <c r="D8" s="818"/>
      <c r="E8" s="818"/>
      <c r="F8" s="818"/>
      <c r="G8" s="818"/>
      <c r="H8" s="818"/>
      <c r="I8" s="818"/>
      <c r="J8" s="818"/>
      <c r="K8" s="818"/>
      <c r="L8" s="818"/>
      <c r="M8" s="818"/>
      <c r="N8" s="818"/>
      <c r="O8" s="818"/>
      <c r="P8" s="819"/>
      <c r="Q8" s="820">
        <v>106</v>
      </c>
      <c r="R8" s="821"/>
      <c r="S8" s="821"/>
      <c r="T8" s="821"/>
      <c r="U8" s="821"/>
      <c r="V8" s="821">
        <v>103</v>
      </c>
      <c r="W8" s="821"/>
      <c r="X8" s="821"/>
      <c r="Y8" s="821"/>
      <c r="Z8" s="821"/>
      <c r="AA8" s="821">
        <v>3</v>
      </c>
      <c r="AB8" s="821"/>
      <c r="AC8" s="821"/>
      <c r="AD8" s="821"/>
      <c r="AE8" s="822"/>
      <c r="AF8" s="823">
        <v>3</v>
      </c>
      <c r="AG8" s="824"/>
      <c r="AH8" s="824"/>
      <c r="AI8" s="824"/>
      <c r="AJ8" s="825"/>
      <c r="AK8" s="806">
        <v>92</v>
      </c>
      <c r="AL8" s="807"/>
      <c r="AM8" s="807"/>
      <c r="AN8" s="807"/>
      <c r="AO8" s="807"/>
      <c r="AP8" s="807" t="s">
        <v>608</v>
      </c>
      <c r="AQ8" s="807"/>
      <c r="AR8" s="807"/>
      <c r="AS8" s="807"/>
      <c r="AT8" s="807"/>
      <c r="AU8" s="808"/>
      <c r="AV8" s="808"/>
      <c r="AW8" s="808"/>
      <c r="AX8" s="808"/>
      <c r="AY8" s="809"/>
      <c r="AZ8" s="231"/>
      <c r="BA8" s="231"/>
      <c r="BB8" s="231"/>
      <c r="BC8" s="231"/>
      <c r="BD8" s="231"/>
      <c r="BE8" s="232"/>
      <c r="BF8" s="232"/>
      <c r="BG8" s="232"/>
      <c r="BH8" s="232"/>
      <c r="BI8" s="232"/>
      <c r="BJ8" s="232"/>
      <c r="BK8" s="232"/>
      <c r="BL8" s="232"/>
      <c r="BM8" s="232"/>
      <c r="BN8" s="232"/>
      <c r="BO8" s="232"/>
      <c r="BP8" s="232"/>
      <c r="BQ8" s="237">
        <v>2</v>
      </c>
      <c r="BR8" s="238"/>
      <c r="BS8" s="810" t="s">
        <v>605</v>
      </c>
      <c r="BT8" s="811"/>
      <c r="BU8" s="811"/>
      <c r="BV8" s="811"/>
      <c r="BW8" s="811"/>
      <c r="BX8" s="811"/>
      <c r="BY8" s="811"/>
      <c r="BZ8" s="811"/>
      <c r="CA8" s="811"/>
      <c r="CB8" s="811"/>
      <c r="CC8" s="811"/>
      <c r="CD8" s="811"/>
      <c r="CE8" s="811"/>
      <c r="CF8" s="811"/>
      <c r="CG8" s="812"/>
      <c r="CH8" s="813">
        <v>1</v>
      </c>
      <c r="CI8" s="814"/>
      <c r="CJ8" s="814"/>
      <c r="CK8" s="814"/>
      <c r="CL8" s="815"/>
      <c r="CM8" s="813">
        <v>45</v>
      </c>
      <c r="CN8" s="814"/>
      <c r="CO8" s="814"/>
      <c r="CP8" s="814"/>
      <c r="CQ8" s="815"/>
      <c r="CR8" s="813">
        <v>14</v>
      </c>
      <c r="CS8" s="814"/>
      <c r="CT8" s="814"/>
      <c r="CU8" s="814"/>
      <c r="CV8" s="815"/>
      <c r="CW8" s="813" t="s">
        <v>598</v>
      </c>
      <c r="CX8" s="814"/>
      <c r="CY8" s="814"/>
      <c r="CZ8" s="814"/>
      <c r="DA8" s="815"/>
      <c r="DB8" s="813" t="s">
        <v>598</v>
      </c>
      <c r="DC8" s="814"/>
      <c r="DD8" s="814"/>
      <c r="DE8" s="814"/>
      <c r="DF8" s="815"/>
      <c r="DG8" s="813" t="s">
        <v>598</v>
      </c>
      <c r="DH8" s="814"/>
      <c r="DI8" s="814"/>
      <c r="DJ8" s="814"/>
      <c r="DK8" s="815"/>
      <c r="DL8" s="813" t="s">
        <v>598</v>
      </c>
      <c r="DM8" s="814"/>
      <c r="DN8" s="814"/>
      <c r="DO8" s="814"/>
      <c r="DP8" s="815"/>
      <c r="DQ8" s="813" t="s">
        <v>598</v>
      </c>
      <c r="DR8" s="814"/>
      <c r="DS8" s="814"/>
      <c r="DT8" s="814"/>
      <c r="DU8" s="815"/>
      <c r="DV8" s="810" t="s">
        <v>607</v>
      </c>
      <c r="DW8" s="811"/>
      <c r="DX8" s="811"/>
      <c r="DY8" s="811"/>
      <c r="DZ8" s="816"/>
      <c r="EA8" s="233"/>
    </row>
    <row r="9" spans="1:131" s="234" customFormat="1" ht="26.25" customHeight="1" x14ac:dyDescent="0.15">
      <c r="A9" s="237">
        <v>3</v>
      </c>
      <c r="B9" s="817"/>
      <c r="C9" s="818"/>
      <c r="D9" s="818"/>
      <c r="E9" s="818"/>
      <c r="F9" s="818"/>
      <c r="G9" s="818"/>
      <c r="H9" s="818"/>
      <c r="I9" s="818"/>
      <c r="J9" s="818"/>
      <c r="K9" s="818"/>
      <c r="L9" s="818"/>
      <c r="M9" s="818"/>
      <c r="N9" s="818"/>
      <c r="O9" s="818"/>
      <c r="P9" s="819"/>
      <c r="Q9" s="820"/>
      <c r="R9" s="821"/>
      <c r="S9" s="821"/>
      <c r="T9" s="821"/>
      <c r="U9" s="821"/>
      <c r="V9" s="821"/>
      <c r="W9" s="821"/>
      <c r="X9" s="821"/>
      <c r="Y9" s="821"/>
      <c r="Z9" s="821"/>
      <c r="AA9" s="821"/>
      <c r="AB9" s="821"/>
      <c r="AC9" s="821"/>
      <c r="AD9" s="821"/>
      <c r="AE9" s="822"/>
      <c r="AF9" s="823"/>
      <c r="AG9" s="824"/>
      <c r="AH9" s="824"/>
      <c r="AI9" s="824"/>
      <c r="AJ9" s="825"/>
      <c r="AK9" s="806"/>
      <c r="AL9" s="807"/>
      <c r="AM9" s="807"/>
      <c r="AN9" s="807"/>
      <c r="AO9" s="807"/>
      <c r="AP9" s="807"/>
      <c r="AQ9" s="807"/>
      <c r="AR9" s="807"/>
      <c r="AS9" s="807"/>
      <c r="AT9" s="807"/>
      <c r="AU9" s="808"/>
      <c r="AV9" s="808"/>
      <c r="AW9" s="808"/>
      <c r="AX9" s="808"/>
      <c r="AY9" s="809"/>
      <c r="AZ9" s="231"/>
      <c r="BA9" s="231"/>
      <c r="BB9" s="231"/>
      <c r="BC9" s="231"/>
      <c r="BD9" s="231"/>
      <c r="BE9" s="232"/>
      <c r="BF9" s="232"/>
      <c r="BG9" s="232"/>
      <c r="BH9" s="232"/>
      <c r="BI9" s="232"/>
      <c r="BJ9" s="232"/>
      <c r="BK9" s="232"/>
      <c r="BL9" s="232"/>
      <c r="BM9" s="232"/>
      <c r="BN9" s="232"/>
      <c r="BO9" s="232"/>
      <c r="BP9" s="232"/>
      <c r="BQ9" s="237">
        <v>3</v>
      </c>
      <c r="BR9" s="238"/>
      <c r="BS9" s="810"/>
      <c r="BT9" s="811"/>
      <c r="BU9" s="811"/>
      <c r="BV9" s="811"/>
      <c r="BW9" s="811"/>
      <c r="BX9" s="811"/>
      <c r="BY9" s="811"/>
      <c r="BZ9" s="811"/>
      <c r="CA9" s="811"/>
      <c r="CB9" s="811"/>
      <c r="CC9" s="811"/>
      <c r="CD9" s="811"/>
      <c r="CE9" s="811"/>
      <c r="CF9" s="811"/>
      <c r="CG9" s="812"/>
      <c r="CH9" s="813"/>
      <c r="CI9" s="814"/>
      <c r="CJ9" s="814"/>
      <c r="CK9" s="814"/>
      <c r="CL9" s="815"/>
      <c r="CM9" s="813"/>
      <c r="CN9" s="814"/>
      <c r="CO9" s="814"/>
      <c r="CP9" s="814"/>
      <c r="CQ9" s="815"/>
      <c r="CR9" s="813"/>
      <c r="CS9" s="814"/>
      <c r="CT9" s="814"/>
      <c r="CU9" s="814"/>
      <c r="CV9" s="815"/>
      <c r="CW9" s="813"/>
      <c r="CX9" s="814"/>
      <c r="CY9" s="814"/>
      <c r="CZ9" s="814"/>
      <c r="DA9" s="815"/>
      <c r="DB9" s="813"/>
      <c r="DC9" s="814"/>
      <c r="DD9" s="814"/>
      <c r="DE9" s="814"/>
      <c r="DF9" s="815"/>
      <c r="DG9" s="813"/>
      <c r="DH9" s="814"/>
      <c r="DI9" s="814"/>
      <c r="DJ9" s="814"/>
      <c r="DK9" s="815"/>
      <c r="DL9" s="813"/>
      <c r="DM9" s="814"/>
      <c r="DN9" s="814"/>
      <c r="DO9" s="814"/>
      <c r="DP9" s="815"/>
      <c r="DQ9" s="813"/>
      <c r="DR9" s="814"/>
      <c r="DS9" s="814"/>
      <c r="DT9" s="814"/>
      <c r="DU9" s="815"/>
      <c r="DV9" s="810"/>
      <c r="DW9" s="811"/>
      <c r="DX9" s="811"/>
      <c r="DY9" s="811"/>
      <c r="DZ9" s="816"/>
      <c r="EA9" s="233"/>
    </row>
    <row r="10" spans="1:131" s="234" customFormat="1" ht="26.25" customHeight="1" x14ac:dyDescent="0.15">
      <c r="A10" s="237">
        <v>4</v>
      </c>
      <c r="B10" s="817"/>
      <c r="C10" s="818"/>
      <c r="D10" s="818"/>
      <c r="E10" s="818"/>
      <c r="F10" s="818"/>
      <c r="G10" s="818"/>
      <c r="H10" s="818"/>
      <c r="I10" s="818"/>
      <c r="J10" s="818"/>
      <c r="K10" s="818"/>
      <c r="L10" s="818"/>
      <c r="M10" s="818"/>
      <c r="N10" s="818"/>
      <c r="O10" s="818"/>
      <c r="P10" s="819"/>
      <c r="Q10" s="820"/>
      <c r="R10" s="821"/>
      <c r="S10" s="821"/>
      <c r="T10" s="821"/>
      <c r="U10" s="821"/>
      <c r="V10" s="821"/>
      <c r="W10" s="821"/>
      <c r="X10" s="821"/>
      <c r="Y10" s="821"/>
      <c r="Z10" s="821"/>
      <c r="AA10" s="821"/>
      <c r="AB10" s="821"/>
      <c r="AC10" s="821"/>
      <c r="AD10" s="821"/>
      <c r="AE10" s="822"/>
      <c r="AF10" s="823"/>
      <c r="AG10" s="824"/>
      <c r="AH10" s="824"/>
      <c r="AI10" s="824"/>
      <c r="AJ10" s="825"/>
      <c r="AK10" s="806"/>
      <c r="AL10" s="807"/>
      <c r="AM10" s="807"/>
      <c r="AN10" s="807"/>
      <c r="AO10" s="807"/>
      <c r="AP10" s="807"/>
      <c r="AQ10" s="807"/>
      <c r="AR10" s="807"/>
      <c r="AS10" s="807"/>
      <c r="AT10" s="807"/>
      <c r="AU10" s="808"/>
      <c r="AV10" s="808"/>
      <c r="AW10" s="808"/>
      <c r="AX10" s="808"/>
      <c r="AY10" s="809"/>
      <c r="AZ10" s="231"/>
      <c r="BA10" s="231"/>
      <c r="BB10" s="231"/>
      <c r="BC10" s="231"/>
      <c r="BD10" s="231"/>
      <c r="BE10" s="232"/>
      <c r="BF10" s="232"/>
      <c r="BG10" s="232"/>
      <c r="BH10" s="232"/>
      <c r="BI10" s="232"/>
      <c r="BJ10" s="232"/>
      <c r="BK10" s="232"/>
      <c r="BL10" s="232"/>
      <c r="BM10" s="232"/>
      <c r="BN10" s="232"/>
      <c r="BO10" s="232"/>
      <c r="BP10" s="232"/>
      <c r="BQ10" s="237">
        <v>4</v>
      </c>
      <c r="BR10" s="238"/>
      <c r="BS10" s="810"/>
      <c r="BT10" s="811"/>
      <c r="BU10" s="811"/>
      <c r="BV10" s="811"/>
      <c r="BW10" s="811"/>
      <c r="BX10" s="811"/>
      <c r="BY10" s="811"/>
      <c r="BZ10" s="811"/>
      <c r="CA10" s="811"/>
      <c r="CB10" s="811"/>
      <c r="CC10" s="811"/>
      <c r="CD10" s="811"/>
      <c r="CE10" s="811"/>
      <c r="CF10" s="811"/>
      <c r="CG10" s="812"/>
      <c r="CH10" s="813"/>
      <c r="CI10" s="814"/>
      <c r="CJ10" s="814"/>
      <c r="CK10" s="814"/>
      <c r="CL10" s="815"/>
      <c r="CM10" s="813"/>
      <c r="CN10" s="814"/>
      <c r="CO10" s="814"/>
      <c r="CP10" s="814"/>
      <c r="CQ10" s="815"/>
      <c r="CR10" s="813"/>
      <c r="CS10" s="814"/>
      <c r="CT10" s="814"/>
      <c r="CU10" s="814"/>
      <c r="CV10" s="815"/>
      <c r="CW10" s="813"/>
      <c r="CX10" s="814"/>
      <c r="CY10" s="814"/>
      <c r="CZ10" s="814"/>
      <c r="DA10" s="815"/>
      <c r="DB10" s="813"/>
      <c r="DC10" s="814"/>
      <c r="DD10" s="814"/>
      <c r="DE10" s="814"/>
      <c r="DF10" s="815"/>
      <c r="DG10" s="813"/>
      <c r="DH10" s="814"/>
      <c r="DI10" s="814"/>
      <c r="DJ10" s="814"/>
      <c r="DK10" s="815"/>
      <c r="DL10" s="813"/>
      <c r="DM10" s="814"/>
      <c r="DN10" s="814"/>
      <c r="DO10" s="814"/>
      <c r="DP10" s="815"/>
      <c r="DQ10" s="813"/>
      <c r="DR10" s="814"/>
      <c r="DS10" s="814"/>
      <c r="DT10" s="814"/>
      <c r="DU10" s="815"/>
      <c r="DV10" s="810"/>
      <c r="DW10" s="811"/>
      <c r="DX10" s="811"/>
      <c r="DY10" s="811"/>
      <c r="DZ10" s="816"/>
      <c r="EA10" s="233"/>
    </row>
    <row r="11" spans="1:131" s="234" customFormat="1" ht="26.25" customHeight="1" x14ac:dyDescent="0.15">
      <c r="A11" s="237">
        <v>5</v>
      </c>
      <c r="B11" s="817"/>
      <c r="C11" s="818"/>
      <c r="D11" s="818"/>
      <c r="E11" s="818"/>
      <c r="F11" s="818"/>
      <c r="G11" s="818"/>
      <c r="H11" s="818"/>
      <c r="I11" s="818"/>
      <c r="J11" s="818"/>
      <c r="K11" s="818"/>
      <c r="L11" s="818"/>
      <c r="M11" s="818"/>
      <c r="N11" s="818"/>
      <c r="O11" s="818"/>
      <c r="P11" s="819"/>
      <c r="Q11" s="820"/>
      <c r="R11" s="821"/>
      <c r="S11" s="821"/>
      <c r="T11" s="821"/>
      <c r="U11" s="821"/>
      <c r="V11" s="821"/>
      <c r="W11" s="821"/>
      <c r="X11" s="821"/>
      <c r="Y11" s="821"/>
      <c r="Z11" s="821"/>
      <c r="AA11" s="821"/>
      <c r="AB11" s="821"/>
      <c r="AC11" s="821"/>
      <c r="AD11" s="821"/>
      <c r="AE11" s="822"/>
      <c r="AF11" s="823"/>
      <c r="AG11" s="824"/>
      <c r="AH11" s="824"/>
      <c r="AI11" s="824"/>
      <c r="AJ11" s="825"/>
      <c r="AK11" s="806"/>
      <c r="AL11" s="807"/>
      <c r="AM11" s="807"/>
      <c r="AN11" s="807"/>
      <c r="AO11" s="807"/>
      <c r="AP11" s="807"/>
      <c r="AQ11" s="807"/>
      <c r="AR11" s="807"/>
      <c r="AS11" s="807"/>
      <c r="AT11" s="807"/>
      <c r="AU11" s="808"/>
      <c r="AV11" s="808"/>
      <c r="AW11" s="808"/>
      <c r="AX11" s="808"/>
      <c r="AY11" s="809"/>
      <c r="AZ11" s="231"/>
      <c r="BA11" s="231"/>
      <c r="BB11" s="231"/>
      <c r="BC11" s="231"/>
      <c r="BD11" s="231"/>
      <c r="BE11" s="232"/>
      <c r="BF11" s="232"/>
      <c r="BG11" s="232"/>
      <c r="BH11" s="232"/>
      <c r="BI11" s="232"/>
      <c r="BJ11" s="232"/>
      <c r="BK11" s="232"/>
      <c r="BL11" s="232"/>
      <c r="BM11" s="232"/>
      <c r="BN11" s="232"/>
      <c r="BO11" s="232"/>
      <c r="BP11" s="232"/>
      <c r="BQ11" s="237">
        <v>5</v>
      </c>
      <c r="BR11" s="238"/>
      <c r="BS11" s="810"/>
      <c r="BT11" s="811"/>
      <c r="BU11" s="811"/>
      <c r="BV11" s="811"/>
      <c r="BW11" s="811"/>
      <c r="BX11" s="811"/>
      <c r="BY11" s="811"/>
      <c r="BZ11" s="811"/>
      <c r="CA11" s="811"/>
      <c r="CB11" s="811"/>
      <c r="CC11" s="811"/>
      <c r="CD11" s="811"/>
      <c r="CE11" s="811"/>
      <c r="CF11" s="811"/>
      <c r="CG11" s="812"/>
      <c r="CH11" s="813"/>
      <c r="CI11" s="814"/>
      <c r="CJ11" s="814"/>
      <c r="CK11" s="814"/>
      <c r="CL11" s="815"/>
      <c r="CM11" s="813"/>
      <c r="CN11" s="814"/>
      <c r="CO11" s="814"/>
      <c r="CP11" s="814"/>
      <c r="CQ11" s="815"/>
      <c r="CR11" s="813"/>
      <c r="CS11" s="814"/>
      <c r="CT11" s="814"/>
      <c r="CU11" s="814"/>
      <c r="CV11" s="815"/>
      <c r="CW11" s="813"/>
      <c r="CX11" s="814"/>
      <c r="CY11" s="814"/>
      <c r="CZ11" s="814"/>
      <c r="DA11" s="815"/>
      <c r="DB11" s="813"/>
      <c r="DC11" s="814"/>
      <c r="DD11" s="814"/>
      <c r="DE11" s="814"/>
      <c r="DF11" s="815"/>
      <c r="DG11" s="813"/>
      <c r="DH11" s="814"/>
      <c r="DI11" s="814"/>
      <c r="DJ11" s="814"/>
      <c r="DK11" s="815"/>
      <c r="DL11" s="813"/>
      <c r="DM11" s="814"/>
      <c r="DN11" s="814"/>
      <c r="DO11" s="814"/>
      <c r="DP11" s="815"/>
      <c r="DQ11" s="813"/>
      <c r="DR11" s="814"/>
      <c r="DS11" s="814"/>
      <c r="DT11" s="814"/>
      <c r="DU11" s="815"/>
      <c r="DV11" s="810"/>
      <c r="DW11" s="811"/>
      <c r="DX11" s="811"/>
      <c r="DY11" s="811"/>
      <c r="DZ11" s="816"/>
      <c r="EA11" s="233"/>
    </row>
    <row r="12" spans="1:131" s="234" customFormat="1" ht="26.25" customHeight="1" x14ac:dyDescent="0.15">
      <c r="A12" s="237">
        <v>6</v>
      </c>
      <c r="B12" s="817"/>
      <c r="C12" s="818"/>
      <c r="D12" s="818"/>
      <c r="E12" s="818"/>
      <c r="F12" s="818"/>
      <c r="G12" s="818"/>
      <c r="H12" s="818"/>
      <c r="I12" s="818"/>
      <c r="J12" s="818"/>
      <c r="K12" s="818"/>
      <c r="L12" s="818"/>
      <c r="M12" s="818"/>
      <c r="N12" s="818"/>
      <c r="O12" s="818"/>
      <c r="P12" s="819"/>
      <c r="Q12" s="820"/>
      <c r="R12" s="821"/>
      <c r="S12" s="821"/>
      <c r="T12" s="821"/>
      <c r="U12" s="821"/>
      <c r="V12" s="821"/>
      <c r="W12" s="821"/>
      <c r="X12" s="821"/>
      <c r="Y12" s="821"/>
      <c r="Z12" s="821"/>
      <c r="AA12" s="821"/>
      <c r="AB12" s="821"/>
      <c r="AC12" s="821"/>
      <c r="AD12" s="821"/>
      <c r="AE12" s="822"/>
      <c r="AF12" s="823"/>
      <c r="AG12" s="824"/>
      <c r="AH12" s="824"/>
      <c r="AI12" s="824"/>
      <c r="AJ12" s="825"/>
      <c r="AK12" s="806"/>
      <c r="AL12" s="807"/>
      <c r="AM12" s="807"/>
      <c r="AN12" s="807"/>
      <c r="AO12" s="807"/>
      <c r="AP12" s="807"/>
      <c r="AQ12" s="807"/>
      <c r="AR12" s="807"/>
      <c r="AS12" s="807"/>
      <c r="AT12" s="807"/>
      <c r="AU12" s="808"/>
      <c r="AV12" s="808"/>
      <c r="AW12" s="808"/>
      <c r="AX12" s="808"/>
      <c r="AY12" s="809"/>
      <c r="AZ12" s="231"/>
      <c r="BA12" s="231"/>
      <c r="BB12" s="231"/>
      <c r="BC12" s="231"/>
      <c r="BD12" s="231"/>
      <c r="BE12" s="232"/>
      <c r="BF12" s="232"/>
      <c r="BG12" s="232"/>
      <c r="BH12" s="232"/>
      <c r="BI12" s="232"/>
      <c r="BJ12" s="232"/>
      <c r="BK12" s="232"/>
      <c r="BL12" s="232"/>
      <c r="BM12" s="232"/>
      <c r="BN12" s="232"/>
      <c r="BO12" s="232"/>
      <c r="BP12" s="232"/>
      <c r="BQ12" s="237">
        <v>6</v>
      </c>
      <c r="BR12" s="238"/>
      <c r="BS12" s="810"/>
      <c r="BT12" s="811"/>
      <c r="BU12" s="811"/>
      <c r="BV12" s="811"/>
      <c r="BW12" s="811"/>
      <c r="BX12" s="811"/>
      <c r="BY12" s="811"/>
      <c r="BZ12" s="811"/>
      <c r="CA12" s="811"/>
      <c r="CB12" s="811"/>
      <c r="CC12" s="811"/>
      <c r="CD12" s="811"/>
      <c r="CE12" s="811"/>
      <c r="CF12" s="811"/>
      <c r="CG12" s="812"/>
      <c r="CH12" s="813"/>
      <c r="CI12" s="814"/>
      <c r="CJ12" s="814"/>
      <c r="CK12" s="814"/>
      <c r="CL12" s="815"/>
      <c r="CM12" s="813"/>
      <c r="CN12" s="814"/>
      <c r="CO12" s="814"/>
      <c r="CP12" s="814"/>
      <c r="CQ12" s="815"/>
      <c r="CR12" s="813"/>
      <c r="CS12" s="814"/>
      <c r="CT12" s="814"/>
      <c r="CU12" s="814"/>
      <c r="CV12" s="815"/>
      <c r="CW12" s="813"/>
      <c r="CX12" s="814"/>
      <c r="CY12" s="814"/>
      <c r="CZ12" s="814"/>
      <c r="DA12" s="815"/>
      <c r="DB12" s="813"/>
      <c r="DC12" s="814"/>
      <c r="DD12" s="814"/>
      <c r="DE12" s="814"/>
      <c r="DF12" s="815"/>
      <c r="DG12" s="813"/>
      <c r="DH12" s="814"/>
      <c r="DI12" s="814"/>
      <c r="DJ12" s="814"/>
      <c r="DK12" s="815"/>
      <c r="DL12" s="813"/>
      <c r="DM12" s="814"/>
      <c r="DN12" s="814"/>
      <c r="DO12" s="814"/>
      <c r="DP12" s="815"/>
      <c r="DQ12" s="813"/>
      <c r="DR12" s="814"/>
      <c r="DS12" s="814"/>
      <c r="DT12" s="814"/>
      <c r="DU12" s="815"/>
      <c r="DV12" s="810"/>
      <c r="DW12" s="811"/>
      <c r="DX12" s="811"/>
      <c r="DY12" s="811"/>
      <c r="DZ12" s="816"/>
      <c r="EA12" s="233"/>
    </row>
    <row r="13" spans="1:131" s="234" customFormat="1" ht="26.25" customHeight="1" x14ac:dyDescent="0.15">
      <c r="A13" s="237">
        <v>7</v>
      </c>
      <c r="B13" s="817"/>
      <c r="C13" s="818"/>
      <c r="D13" s="818"/>
      <c r="E13" s="818"/>
      <c r="F13" s="818"/>
      <c r="G13" s="818"/>
      <c r="H13" s="818"/>
      <c r="I13" s="818"/>
      <c r="J13" s="818"/>
      <c r="K13" s="818"/>
      <c r="L13" s="818"/>
      <c r="M13" s="818"/>
      <c r="N13" s="818"/>
      <c r="O13" s="818"/>
      <c r="P13" s="819"/>
      <c r="Q13" s="820"/>
      <c r="R13" s="821"/>
      <c r="S13" s="821"/>
      <c r="T13" s="821"/>
      <c r="U13" s="821"/>
      <c r="V13" s="821"/>
      <c r="W13" s="821"/>
      <c r="X13" s="821"/>
      <c r="Y13" s="821"/>
      <c r="Z13" s="821"/>
      <c r="AA13" s="821"/>
      <c r="AB13" s="821"/>
      <c r="AC13" s="821"/>
      <c r="AD13" s="821"/>
      <c r="AE13" s="822"/>
      <c r="AF13" s="823"/>
      <c r="AG13" s="824"/>
      <c r="AH13" s="824"/>
      <c r="AI13" s="824"/>
      <c r="AJ13" s="825"/>
      <c r="AK13" s="806"/>
      <c r="AL13" s="807"/>
      <c r="AM13" s="807"/>
      <c r="AN13" s="807"/>
      <c r="AO13" s="807"/>
      <c r="AP13" s="807"/>
      <c r="AQ13" s="807"/>
      <c r="AR13" s="807"/>
      <c r="AS13" s="807"/>
      <c r="AT13" s="807"/>
      <c r="AU13" s="808"/>
      <c r="AV13" s="808"/>
      <c r="AW13" s="808"/>
      <c r="AX13" s="808"/>
      <c r="AY13" s="809"/>
      <c r="AZ13" s="231"/>
      <c r="BA13" s="231"/>
      <c r="BB13" s="231"/>
      <c r="BC13" s="231"/>
      <c r="BD13" s="231"/>
      <c r="BE13" s="232"/>
      <c r="BF13" s="232"/>
      <c r="BG13" s="232"/>
      <c r="BH13" s="232"/>
      <c r="BI13" s="232"/>
      <c r="BJ13" s="232"/>
      <c r="BK13" s="232"/>
      <c r="BL13" s="232"/>
      <c r="BM13" s="232"/>
      <c r="BN13" s="232"/>
      <c r="BO13" s="232"/>
      <c r="BP13" s="232"/>
      <c r="BQ13" s="237">
        <v>7</v>
      </c>
      <c r="BR13" s="238"/>
      <c r="BS13" s="810"/>
      <c r="BT13" s="811"/>
      <c r="BU13" s="811"/>
      <c r="BV13" s="811"/>
      <c r="BW13" s="811"/>
      <c r="BX13" s="811"/>
      <c r="BY13" s="811"/>
      <c r="BZ13" s="811"/>
      <c r="CA13" s="811"/>
      <c r="CB13" s="811"/>
      <c r="CC13" s="811"/>
      <c r="CD13" s="811"/>
      <c r="CE13" s="811"/>
      <c r="CF13" s="811"/>
      <c r="CG13" s="812"/>
      <c r="CH13" s="813"/>
      <c r="CI13" s="814"/>
      <c r="CJ13" s="814"/>
      <c r="CK13" s="814"/>
      <c r="CL13" s="815"/>
      <c r="CM13" s="813"/>
      <c r="CN13" s="814"/>
      <c r="CO13" s="814"/>
      <c r="CP13" s="814"/>
      <c r="CQ13" s="815"/>
      <c r="CR13" s="813"/>
      <c r="CS13" s="814"/>
      <c r="CT13" s="814"/>
      <c r="CU13" s="814"/>
      <c r="CV13" s="815"/>
      <c r="CW13" s="813"/>
      <c r="CX13" s="814"/>
      <c r="CY13" s="814"/>
      <c r="CZ13" s="814"/>
      <c r="DA13" s="815"/>
      <c r="DB13" s="813"/>
      <c r="DC13" s="814"/>
      <c r="DD13" s="814"/>
      <c r="DE13" s="814"/>
      <c r="DF13" s="815"/>
      <c r="DG13" s="813"/>
      <c r="DH13" s="814"/>
      <c r="DI13" s="814"/>
      <c r="DJ13" s="814"/>
      <c r="DK13" s="815"/>
      <c r="DL13" s="813"/>
      <c r="DM13" s="814"/>
      <c r="DN13" s="814"/>
      <c r="DO13" s="814"/>
      <c r="DP13" s="815"/>
      <c r="DQ13" s="813"/>
      <c r="DR13" s="814"/>
      <c r="DS13" s="814"/>
      <c r="DT13" s="814"/>
      <c r="DU13" s="815"/>
      <c r="DV13" s="810"/>
      <c r="DW13" s="811"/>
      <c r="DX13" s="811"/>
      <c r="DY13" s="811"/>
      <c r="DZ13" s="816"/>
      <c r="EA13" s="233"/>
    </row>
    <row r="14" spans="1:131" s="234" customFormat="1" ht="26.25" customHeight="1" x14ac:dyDescent="0.15">
      <c r="A14" s="237">
        <v>8</v>
      </c>
      <c r="B14" s="817"/>
      <c r="C14" s="818"/>
      <c r="D14" s="818"/>
      <c r="E14" s="818"/>
      <c r="F14" s="818"/>
      <c r="G14" s="818"/>
      <c r="H14" s="818"/>
      <c r="I14" s="818"/>
      <c r="J14" s="818"/>
      <c r="K14" s="818"/>
      <c r="L14" s="818"/>
      <c r="M14" s="818"/>
      <c r="N14" s="818"/>
      <c r="O14" s="818"/>
      <c r="P14" s="819"/>
      <c r="Q14" s="820"/>
      <c r="R14" s="821"/>
      <c r="S14" s="821"/>
      <c r="T14" s="821"/>
      <c r="U14" s="821"/>
      <c r="V14" s="821"/>
      <c r="W14" s="821"/>
      <c r="X14" s="821"/>
      <c r="Y14" s="821"/>
      <c r="Z14" s="821"/>
      <c r="AA14" s="821"/>
      <c r="AB14" s="821"/>
      <c r="AC14" s="821"/>
      <c r="AD14" s="821"/>
      <c r="AE14" s="822"/>
      <c r="AF14" s="823"/>
      <c r="AG14" s="824"/>
      <c r="AH14" s="824"/>
      <c r="AI14" s="824"/>
      <c r="AJ14" s="825"/>
      <c r="AK14" s="806"/>
      <c r="AL14" s="807"/>
      <c r="AM14" s="807"/>
      <c r="AN14" s="807"/>
      <c r="AO14" s="807"/>
      <c r="AP14" s="807"/>
      <c r="AQ14" s="807"/>
      <c r="AR14" s="807"/>
      <c r="AS14" s="807"/>
      <c r="AT14" s="807"/>
      <c r="AU14" s="808"/>
      <c r="AV14" s="808"/>
      <c r="AW14" s="808"/>
      <c r="AX14" s="808"/>
      <c r="AY14" s="809"/>
      <c r="AZ14" s="231"/>
      <c r="BA14" s="231"/>
      <c r="BB14" s="231"/>
      <c r="BC14" s="231"/>
      <c r="BD14" s="231"/>
      <c r="BE14" s="232"/>
      <c r="BF14" s="232"/>
      <c r="BG14" s="232"/>
      <c r="BH14" s="232"/>
      <c r="BI14" s="232"/>
      <c r="BJ14" s="232"/>
      <c r="BK14" s="232"/>
      <c r="BL14" s="232"/>
      <c r="BM14" s="232"/>
      <c r="BN14" s="232"/>
      <c r="BO14" s="232"/>
      <c r="BP14" s="232"/>
      <c r="BQ14" s="237">
        <v>8</v>
      </c>
      <c r="BR14" s="238"/>
      <c r="BS14" s="810"/>
      <c r="BT14" s="811"/>
      <c r="BU14" s="811"/>
      <c r="BV14" s="811"/>
      <c r="BW14" s="811"/>
      <c r="BX14" s="811"/>
      <c r="BY14" s="811"/>
      <c r="BZ14" s="811"/>
      <c r="CA14" s="811"/>
      <c r="CB14" s="811"/>
      <c r="CC14" s="811"/>
      <c r="CD14" s="811"/>
      <c r="CE14" s="811"/>
      <c r="CF14" s="811"/>
      <c r="CG14" s="812"/>
      <c r="CH14" s="813"/>
      <c r="CI14" s="814"/>
      <c r="CJ14" s="814"/>
      <c r="CK14" s="814"/>
      <c r="CL14" s="815"/>
      <c r="CM14" s="813"/>
      <c r="CN14" s="814"/>
      <c r="CO14" s="814"/>
      <c r="CP14" s="814"/>
      <c r="CQ14" s="815"/>
      <c r="CR14" s="813"/>
      <c r="CS14" s="814"/>
      <c r="CT14" s="814"/>
      <c r="CU14" s="814"/>
      <c r="CV14" s="815"/>
      <c r="CW14" s="813"/>
      <c r="CX14" s="814"/>
      <c r="CY14" s="814"/>
      <c r="CZ14" s="814"/>
      <c r="DA14" s="815"/>
      <c r="DB14" s="813"/>
      <c r="DC14" s="814"/>
      <c r="DD14" s="814"/>
      <c r="DE14" s="814"/>
      <c r="DF14" s="815"/>
      <c r="DG14" s="813"/>
      <c r="DH14" s="814"/>
      <c r="DI14" s="814"/>
      <c r="DJ14" s="814"/>
      <c r="DK14" s="815"/>
      <c r="DL14" s="813"/>
      <c r="DM14" s="814"/>
      <c r="DN14" s="814"/>
      <c r="DO14" s="814"/>
      <c r="DP14" s="815"/>
      <c r="DQ14" s="813"/>
      <c r="DR14" s="814"/>
      <c r="DS14" s="814"/>
      <c r="DT14" s="814"/>
      <c r="DU14" s="815"/>
      <c r="DV14" s="810"/>
      <c r="DW14" s="811"/>
      <c r="DX14" s="811"/>
      <c r="DY14" s="811"/>
      <c r="DZ14" s="816"/>
      <c r="EA14" s="233"/>
    </row>
    <row r="15" spans="1:131" s="234" customFormat="1" ht="26.25" customHeight="1" x14ac:dyDescent="0.15">
      <c r="A15" s="237">
        <v>9</v>
      </c>
      <c r="B15" s="817"/>
      <c r="C15" s="818"/>
      <c r="D15" s="818"/>
      <c r="E15" s="818"/>
      <c r="F15" s="818"/>
      <c r="G15" s="818"/>
      <c r="H15" s="818"/>
      <c r="I15" s="818"/>
      <c r="J15" s="818"/>
      <c r="K15" s="818"/>
      <c r="L15" s="818"/>
      <c r="M15" s="818"/>
      <c r="N15" s="818"/>
      <c r="O15" s="818"/>
      <c r="P15" s="819"/>
      <c r="Q15" s="820"/>
      <c r="R15" s="821"/>
      <c r="S15" s="821"/>
      <c r="T15" s="821"/>
      <c r="U15" s="821"/>
      <c r="V15" s="821"/>
      <c r="W15" s="821"/>
      <c r="X15" s="821"/>
      <c r="Y15" s="821"/>
      <c r="Z15" s="821"/>
      <c r="AA15" s="821"/>
      <c r="AB15" s="821"/>
      <c r="AC15" s="821"/>
      <c r="AD15" s="821"/>
      <c r="AE15" s="822"/>
      <c r="AF15" s="823"/>
      <c r="AG15" s="824"/>
      <c r="AH15" s="824"/>
      <c r="AI15" s="824"/>
      <c r="AJ15" s="825"/>
      <c r="AK15" s="806"/>
      <c r="AL15" s="807"/>
      <c r="AM15" s="807"/>
      <c r="AN15" s="807"/>
      <c r="AO15" s="807"/>
      <c r="AP15" s="807"/>
      <c r="AQ15" s="807"/>
      <c r="AR15" s="807"/>
      <c r="AS15" s="807"/>
      <c r="AT15" s="807"/>
      <c r="AU15" s="808"/>
      <c r="AV15" s="808"/>
      <c r="AW15" s="808"/>
      <c r="AX15" s="808"/>
      <c r="AY15" s="809"/>
      <c r="AZ15" s="231"/>
      <c r="BA15" s="231"/>
      <c r="BB15" s="231"/>
      <c r="BC15" s="231"/>
      <c r="BD15" s="231"/>
      <c r="BE15" s="232"/>
      <c r="BF15" s="232"/>
      <c r="BG15" s="232"/>
      <c r="BH15" s="232"/>
      <c r="BI15" s="232"/>
      <c r="BJ15" s="232"/>
      <c r="BK15" s="232"/>
      <c r="BL15" s="232"/>
      <c r="BM15" s="232"/>
      <c r="BN15" s="232"/>
      <c r="BO15" s="232"/>
      <c r="BP15" s="232"/>
      <c r="BQ15" s="237">
        <v>9</v>
      </c>
      <c r="BR15" s="238"/>
      <c r="BS15" s="810"/>
      <c r="BT15" s="811"/>
      <c r="BU15" s="811"/>
      <c r="BV15" s="811"/>
      <c r="BW15" s="811"/>
      <c r="BX15" s="811"/>
      <c r="BY15" s="811"/>
      <c r="BZ15" s="811"/>
      <c r="CA15" s="811"/>
      <c r="CB15" s="811"/>
      <c r="CC15" s="811"/>
      <c r="CD15" s="811"/>
      <c r="CE15" s="811"/>
      <c r="CF15" s="811"/>
      <c r="CG15" s="812"/>
      <c r="CH15" s="813"/>
      <c r="CI15" s="814"/>
      <c r="CJ15" s="814"/>
      <c r="CK15" s="814"/>
      <c r="CL15" s="815"/>
      <c r="CM15" s="813"/>
      <c r="CN15" s="814"/>
      <c r="CO15" s="814"/>
      <c r="CP15" s="814"/>
      <c r="CQ15" s="815"/>
      <c r="CR15" s="813"/>
      <c r="CS15" s="814"/>
      <c r="CT15" s="814"/>
      <c r="CU15" s="814"/>
      <c r="CV15" s="815"/>
      <c r="CW15" s="813"/>
      <c r="CX15" s="814"/>
      <c r="CY15" s="814"/>
      <c r="CZ15" s="814"/>
      <c r="DA15" s="815"/>
      <c r="DB15" s="813"/>
      <c r="DC15" s="814"/>
      <c r="DD15" s="814"/>
      <c r="DE15" s="814"/>
      <c r="DF15" s="815"/>
      <c r="DG15" s="813"/>
      <c r="DH15" s="814"/>
      <c r="DI15" s="814"/>
      <c r="DJ15" s="814"/>
      <c r="DK15" s="815"/>
      <c r="DL15" s="813"/>
      <c r="DM15" s="814"/>
      <c r="DN15" s="814"/>
      <c r="DO15" s="814"/>
      <c r="DP15" s="815"/>
      <c r="DQ15" s="813"/>
      <c r="DR15" s="814"/>
      <c r="DS15" s="814"/>
      <c r="DT15" s="814"/>
      <c r="DU15" s="815"/>
      <c r="DV15" s="810"/>
      <c r="DW15" s="811"/>
      <c r="DX15" s="811"/>
      <c r="DY15" s="811"/>
      <c r="DZ15" s="816"/>
      <c r="EA15" s="233"/>
    </row>
    <row r="16" spans="1:131" s="234" customFormat="1" ht="26.25" customHeight="1" x14ac:dyDescent="0.15">
      <c r="A16" s="237">
        <v>10</v>
      </c>
      <c r="B16" s="817"/>
      <c r="C16" s="818"/>
      <c r="D16" s="818"/>
      <c r="E16" s="818"/>
      <c r="F16" s="818"/>
      <c r="G16" s="818"/>
      <c r="H16" s="818"/>
      <c r="I16" s="818"/>
      <c r="J16" s="818"/>
      <c r="K16" s="818"/>
      <c r="L16" s="818"/>
      <c r="M16" s="818"/>
      <c r="N16" s="818"/>
      <c r="O16" s="818"/>
      <c r="P16" s="819"/>
      <c r="Q16" s="820"/>
      <c r="R16" s="821"/>
      <c r="S16" s="821"/>
      <c r="T16" s="821"/>
      <c r="U16" s="821"/>
      <c r="V16" s="821"/>
      <c r="W16" s="821"/>
      <c r="X16" s="821"/>
      <c r="Y16" s="821"/>
      <c r="Z16" s="821"/>
      <c r="AA16" s="821"/>
      <c r="AB16" s="821"/>
      <c r="AC16" s="821"/>
      <c r="AD16" s="821"/>
      <c r="AE16" s="822"/>
      <c r="AF16" s="823"/>
      <c r="AG16" s="824"/>
      <c r="AH16" s="824"/>
      <c r="AI16" s="824"/>
      <c r="AJ16" s="825"/>
      <c r="AK16" s="806"/>
      <c r="AL16" s="807"/>
      <c r="AM16" s="807"/>
      <c r="AN16" s="807"/>
      <c r="AO16" s="807"/>
      <c r="AP16" s="807"/>
      <c r="AQ16" s="807"/>
      <c r="AR16" s="807"/>
      <c r="AS16" s="807"/>
      <c r="AT16" s="807"/>
      <c r="AU16" s="808"/>
      <c r="AV16" s="808"/>
      <c r="AW16" s="808"/>
      <c r="AX16" s="808"/>
      <c r="AY16" s="809"/>
      <c r="AZ16" s="231"/>
      <c r="BA16" s="231"/>
      <c r="BB16" s="231"/>
      <c r="BC16" s="231"/>
      <c r="BD16" s="231"/>
      <c r="BE16" s="232"/>
      <c r="BF16" s="232"/>
      <c r="BG16" s="232"/>
      <c r="BH16" s="232"/>
      <c r="BI16" s="232"/>
      <c r="BJ16" s="232"/>
      <c r="BK16" s="232"/>
      <c r="BL16" s="232"/>
      <c r="BM16" s="232"/>
      <c r="BN16" s="232"/>
      <c r="BO16" s="232"/>
      <c r="BP16" s="232"/>
      <c r="BQ16" s="237">
        <v>10</v>
      </c>
      <c r="BR16" s="238"/>
      <c r="BS16" s="810"/>
      <c r="BT16" s="811"/>
      <c r="BU16" s="811"/>
      <c r="BV16" s="811"/>
      <c r="BW16" s="811"/>
      <c r="BX16" s="811"/>
      <c r="BY16" s="811"/>
      <c r="BZ16" s="811"/>
      <c r="CA16" s="811"/>
      <c r="CB16" s="811"/>
      <c r="CC16" s="811"/>
      <c r="CD16" s="811"/>
      <c r="CE16" s="811"/>
      <c r="CF16" s="811"/>
      <c r="CG16" s="812"/>
      <c r="CH16" s="813"/>
      <c r="CI16" s="814"/>
      <c r="CJ16" s="814"/>
      <c r="CK16" s="814"/>
      <c r="CL16" s="815"/>
      <c r="CM16" s="813"/>
      <c r="CN16" s="814"/>
      <c r="CO16" s="814"/>
      <c r="CP16" s="814"/>
      <c r="CQ16" s="815"/>
      <c r="CR16" s="813"/>
      <c r="CS16" s="814"/>
      <c r="CT16" s="814"/>
      <c r="CU16" s="814"/>
      <c r="CV16" s="815"/>
      <c r="CW16" s="813"/>
      <c r="CX16" s="814"/>
      <c r="CY16" s="814"/>
      <c r="CZ16" s="814"/>
      <c r="DA16" s="815"/>
      <c r="DB16" s="813"/>
      <c r="DC16" s="814"/>
      <c r="DD16" s="814"/>
      <c r="DE16" s="814"/>
      <c r="DF16" s="815"/>
      <c r="DG16" s="813"/>
      <c r="DH16" s="814"/>
      <c r="DI16" s="814"/>
      <c r="DJ16" s="814"/>
      <c r="DK16" s="815"/>
      <c r="DL16" s="813"/>
      <c r="DM16" s="814"/>
      <c r="DN16" s="814"/>
      <c r="DO16" s="814"/>
      <c r="DP16" s="815"/>
      <c r="DQ16" s="813"/>
      <c r="DR16" s="814"/>
      <c r="DS16" s="814"/>
      <c r="DT16" s="814"/>
      <c r="DU16" s="815"/>
      <c r="DV16" s="810"/>
      <c r="DW16" s="811"/>
      <c r="DX16" s="811"/>
      <c r="DY16" s="811"/>
      <c r="DZ16" s="816"/>
      <c r="EA16" s="233"/>
    </row>
    <row r="17" spans="1:131" s="234" customFormat="1" ht="26.25" customHeight="1" x14ac:dyDescent="0.15">
      <c r="A17" s="237">
        <v>11</v>
      </c>
      <c r="B17" s="817"/>
      <c r="C17" s="818"/>
      <c r="D17" s="818"/>
      <c r="E17" s="818"/>
      <c r="F17" s="818"/>
      <c r="G17" s="818"/>
      <c r="H17" s="818"/>
      <c r="I17" s="818"/>
      <c r="J17" s="818"/>
      <c r="K17" s="818"/>
      <c r="L17" s="818"/>
      <c r="M17" s="818"/>
      <c r="N17" s="818"/>
      <c r="O17" s="818"/>
      <c r="P17" s="819"/>
      <c r="Q17" s="820"/>
      <c r="R17" s="821"/>
      <c r="S17" s="821"/>
      <c r="T17" s="821"/>
      <c r="U17" s="821"/>
      <c r="V17" s="821"/>
      <c r="W17" s="821"/>
      <c r="X17" s="821"/>
      <c r="Y17" s="821"/>
      <c r="Z17" s="821"/>
      <c r="AA17" s="821"/>
      <c r="AB17" s="821"/>
      <c r="AC17" s="821"/>
      <c r="AD17" s="821"/>
      <c r="AE17" s="822"/>
      <c r="AF17" s="823"/>
      <c r="AG17" s="824"/>
      <c r="AH17" s="824"/>
      <c r="AI17" s="824"/>
      <c r="AJ17" s="825"/>
      <c r="AK17" s="806"/>
      <c r="AL17" s="807"/>
      <c r="AM17" s="807"/>
      <c r="AN17" s="807"/>
      <c r="AO17" s="807"/>
      <c r="AP17" s="807"/>
      <c r="AQ17" s="807"/>
      <c r="AR17" s="807"/>
      <c r="AS17" s="807"/>
      <c r="AT17" s="807"/>
      <c r="AU17" s="808"/>
      <c r="AV17" s="808"/>
      <c r="AW17" s="808"/>
      <c r="AX17" s="808"/>
      <c r="AY17" s="809"/>
      <c r="AZ17" s="231"/>
      <c r="BA17" s="231"/>
      <c r="BB17" s="231"/>
      <c r="BC17" s="231"/>
      <c r="BD17" s="231"/>
      <c r="BE17" s="232"/>
      <c r="BF17" s="232"/>
      <c r="BG17" s="232"/>
      <c r="BH17" s="232"/>
      <c r="BI17" s="232"/>
      <c r="BJ17" s="232"/>
      <c r="BK17" s="232"/>
      <c r="BL17" s="232"/>
      <c r="BM17" s="232"/>
      <c r="BN17" s="232"/>
      <c r="BO17" s="232"/>
      <c r="BP17" s="232"/>
      <c r="BQ17" s="237">
        <v>11</v>
      </c>
      <c r="BR17" s="238"/>
      <c r="BS17" s="810"/>
      <c r="BT17" s="811"/>
      <c r="BU17" s="811"/>
      <c r="BV17" s="811"/>
      <c r="BW17" s="811"/>
      <c r="BX17" s="811"/>
      <c r="BY17" s="811"/>
      <c r="BZ17" s="811"/>
      <c r="CA17" s="811"/>
      <c r="CB17" s="811"/>
      <c r="CC17" s="811"/>
      <c r="CD17" s="811"/>
      <c r="CE17" s="811"/>
      <c r="CF17" s="811"/>
      <c r="CG17" s="812"/>
      <c r="CH17" s="813"/>
      <c r="CI17" s="814"/>
      <c r="CJ17" s="814"/>
      <c r="CK17" s="814"/>
      <c r="CL17" s="815"/>
      <c r="CM17" s="813"/>
      <c r="CN17" s="814"/>
      <c r="CO17" s="814"/>
      <c r="CP17" s="814"/>
      <c r="CQ17" s="815"/>
      <c r="CR17" s="813"/>
      <c r="CS17" s="814"/>
      <c r="CT17" s="814"/>
      <c r="CU17" s="814"/>
      <c r="CV17" s="815"/>
      <c r="CW17" s="813"/>
      <c r="CX17" s="814"/>
      <c r="CY17" s="814"/>
      <c r="CZ17" s="814"/>
      <c r="DA17" s="815"/>
      <c r="DB17" s="813"/>
      <c r="DC17" s="814"/>
      <c r="DD17" s="814"/>
      <c r="DE17" s="814"/>
      <c r="DF17" s="815"/>
      <c r="DG17" s="813"/>
      <c r="DH17" s="814"/>
      <c r="DI17" s="814"/>
      <c r="DJ17" s="814"/>
      <c r="DK17" s="815"/>
      <c r="DL17" s="813"/>
      <c r="DM17" s="814"/>
      <c r="DN17" s="814"/>
      <c r="DO17" s="814"/>
      <c r="DP17" s="815"/>
      <c r="DQ17" s="813"/>
      <c r="DR17" s="814"/>
      <c r="DS17" s="814"/>
      <c r="DT17" s="814"/>
      <c r="DU17" s="815"/>
      <c r="DV17" s="810"/>
      <c r="DW17" s="811"/>
      <c r="DX17" s="811"/>
      <c r="DY17" s="811"/>
      <c r="DZ17" s="816"/>
      <c r="EA17" s="233"/>
    </row>
    <row r="18" spans="1:131" s="234" customFormat="1" ht="26.25" customHeight="1" x14ac:dyDescent="0.15">
      <c r="A18" s="237">
        <v>12</v>
      </c>
      <c r="B18" s="817"/>
      <c r="C18" s="818"/>
      <c r="D18" s="818"/>
      <c r="E18" s="818"/>
      <c r="F18" s="818"/>
      <c r="G18" s="818"/>
      <c r="H18" s="818"/>
      <c r="I18" s="818"/>
      <c r="J18" s="818"/>
      <c r="K18" s="818"/>
      <c r="L18" s="818"/>
      <c r="M18" s="818"/>
      <c r="N18" s="818"/>
      <c r="O18" s="818"/>
      <c r="P18" s="819"/>
      <c r="Q18" s="820"/>
      <c r="R18" s="821"/>
      <c r="S18" s="821"/>
      <c r="T18" s="821"/>
      <c r="U18" s="821"/>
      <c r="V18" s="821"/>
      <c r="W18" s="821"/>
      <c r="X18" s="821"/>
      <c r="Y18" s="821"/>
      <c r="Z18" s="821"/>
      <c r="AA18" s="821"/>
      <c r="AB18" s="821"/>
      <c r="AC18" s="821"/>
      <c r="AD18" s="821"/>
      <c r="AE18" s="822"/>
      <c r="AF18" s="823"/>
      <c r="AG18" s="824"/>
      <c r="AH18" s="824"/>
      <c r="AI18" s="824"/>
      <c r="AJ18" s="825"/>
      <c r="AK18" s="806"/>
      <c r="AL18" s="807"/>
      <c r="AM18" s="807"/>
      <c r="AN18" s="807"/>
      <c r="AO18" s="807"/>
      <c r="AP18" s="807"/>
      <c r="AQ18" s="807"/>
      <c r="AR18" s="807"/>
      <c r="AS18" s="807"/>
      <c r="AT18" s="807"/>
      <c r="AU18" s="808"/>
      <c r="AV18" s="808"/>
      <c r="AW18" s="808"/>
      <c r="AX18" s="808"/>
      <c r="AY18" s="809"/>
      <c r="AZ18" s="231"/>
      <c r="BA18" s="231"/>
      <c r="BB18" s="231"/>
      <c r="BC18" s="231"/>
      <c r="BD18" s="231"/>
      <c r="BE18" s="232"/>
      <c r="BF18" s="232"/>
      <c r="BG18" s="232"/>
      <c r="BH18" s="232"/>
      <c r="BI18" s="232"/>
      <c r="BJ18" s="232"/>
      <c r="BK18" s="232"/>
      <c r="BL18" s="232"/>
      <c r="BM18" s="232"/>
      <c r="BN18" s="232"/>
      <c r="BO18" s="232"/>
      <c r="BP18" s="232"/>
      <c r="BQ18" s="237">
        <v>12</v>
      </c>
      <c r="BR18" s="238"/>
      <c r="BS18" s="810"/>
      <c r="BT18" s="811"/>
      <c r="BU18" s="811"/>
      <c r="BV18" s="811"/>
      <c r="BW18" s="811"/>
      <c r="BX18" s="811"/>
      <c r="BY18" s="811"/>
      <c r="BZ18" s="811"/>
      <c r="CA18" s="811"/>
      <c r="CB18" s="811"/>
      <c r="CC18" s="811"/>
      <c r="CD18" s="811"/>
      <c r="CE18" s="811"/>
      <c r="CF18" s="811"/>
      <c r="CG18" s="812"/>
      <c r="CH18" s="813"/>
      <c r="CI18" s="814"/>
      <c r="CJ18" s="814"/>
      <c r="CK18" s="814"/>
      <c r="CL18" s="815"/>
      <c r="CM18" s="813"/>
      <c r="CN18" s="814"/>
      <c r="CO18" s="814"/>
      <c r="CP18" s="814"/>
      <c r="CQ18" s="815"/>
      <c r="CR18" s="813"/>
      <c r="CS18" s="814"/>
      <c r="CT18" s="814"/>
      <c r="CU18" s="814"/>
      <c r="CV18" s="815"/>
      <c r="CW18" s="813"/>
      <c r="CX18" s="814"/>
      <c r="CY18" s="814"/>
      <c r="CZ18" s="814"/>
      <c r="DA18" s="815"/>
      <c r="DB18" s="813"/>
      <c r="DC18" s="814"/>
      <c r="DD18" s="814"/>
      <c r="DE18" s="814"/>
      <c r="DF18" s="815"/>
      <c r="DG18" s="813"/>
      <c r="DH18" s="814"/>
      <c r="DI18" s="814"/>
      <c r="DJ18" s="814"/>
      <c r="DK18" s="815"/>
      <c r="DL18" s="813"/>
      <c r="DM18" s="814"/>
      <c r="DN18" s="814"/>
      <c r="DO18" s="814"/>
      <c r="DP18" s="815"/>
      <c r="DQ18" s="813"/>
      <c r="DR18" s="814"/>
      <c r="DS18" s="814"/>
      <c r="DT18" s="814"/>
      <c r="DU18" s="815"/>
      <c r="DV18" s="810"/>
      <c r="DW18" s="811"/>
      <c r="DX18" s="811"/>
      <c r="DY18" s="811"/>
      <c r="DZ18" s="816"/>
      <c r="EA18" s="233"/>
    </row>
    <row r="19" spans="1:131" s="234" customFormat="1" ht="26.25" customHeight="1" x14ac:dyDescent="0.15">
      <c r="A19" s="237">
        <v>13</v>
      </c>
      <c r="B19" s="817"/>
      <c r="C19" s="818"/>
      <c r="D19" s="818"/>
      <c r="E19" s="818"/>
      <c r="F19" s="818"/>
      <c r="G19" s="818"/>
      <c r="H19" s="818"/>
      <c r="I19" s="818"/>
      <c r="J19" s="818"/>
      <c r="K19" s="818"/>
      <c r="L19" s="818"/>
      <c r="M19" s="818"/>
      <c r="N19" s="818"/>
      <c r="O19" s="818"/>
      <c r="P19" s="819"/>
      <c r="Q19" s="820"/>
      <c r="R19" s="821"/>
      <c r="S19" s="821"/>
      <c r="T19" s="821"/>
      <c r="U19" s="821"/>
      <c r="V19" s="821"/>
      <c r="W19" s="821"/>
      <c r="X19" s="821"/>
      <c r="Y19" s="821"/>
      <c r="Z19" s="821"/>
      <c r="AA19" s="821"/>
      <c r="AB19" s="821"/>
      <c r="AC19" s="821"/>
      <c r="AD19" s="821"/>
      <c r="AE19" s="822"/>
      <c r="AF19" s="823"/>
      <c r="AG19" s="824"/>
      <c r="AH19" s="824"/>
      <c r="AI19" s="824"/>
      <c r="AJ19" s="825"/>
      <c r="AK19" s="806"/>
      <c r="AL19" s="807"/>
      <c r="AM19" s="807"/>
      <c r="AN19" s="807"/>
      <c r="AO19" s="807"/>
      <c r="AP19" s="807"/>
      <c r="AQ19" s="807"/>
      <c r="AR19" s="807"/>
      <c r="AS19" s="807"/>
      <c r="AT19" s="807"/>
      <c r="AU19" s="808"/>
      <c r="AV19" s="808"/>
      <c r="AW19" s="808"/>
      <c r="AX19" s="808"/>
      <c r="AY19" s="809"/>
      <c r="AZ19" s="231"/>
      <c r="BA19" s="231"/>
      <c r="BB19" s="231"/>
      <c r="BC19" s="231"/>
      <c r="BD19" s="231"/>
      <c r="BE19" s="232"/>
      <c r="BF19" s="232"/>
      <c r="BG19" s="232"/>
      <c r="BH19" s="232"/>
      <c r="BI19" s="232"/>
      <c r="BJ19" s="232"/>
      <c r="BK19" s="232"/>
      <c r="BL19" s="232"/>
      <c r="BM19" s="232"/>
      <c r="BN19" s="232"/>
      <c r="BO19" s="232"/>
      <c r="BP19" s="232"/>
      <c r="BQ19" s="237">
        <v>13</v>
      </c>
      <c r="BR19" s="238"/>
      <c r="BS19" s="810"/>
      <c r="BT19" s="811"/>
      <c r="BU19" s="811"/>
      <c r="BV19" s="811"/>
      <c r="BW19" s="811"/>
      <c r="BX19" s="811"/>
      <c r="BY19" s="811"/>
      <c r="BZ19" s="811"/>
      <c r="CA19" s="811"/>
      <c r="CB19" s="811"/>
      <c r="CC19" s="811"/>
      <c r="CD19" s="811"/>
      <c r="CE19" s="811"/>
      <c r="CF19" s="811"/>
      <c r="CG19" s="812"/>
      <c r="CH19" s="813"/>
      <c r="CI19" s="814"/>
      <c r="CJ19" s="814"/>
      <c r="CK19" s="814"/>
      <c r="CL19" s="815"/>
      <c r="CM19" s="813"/>
      <c r="CN19" s="814"/>
      <c r="CO19" s="814"/>
      <c r="CP19" s="814"/>
      <c r="CQ19" s="815"/>
      <c r="CR19" s="813"/>
      <c r="CS19" s="814"/>
      <c r="CT19" s="814"/>
      <c r="CU19" s="814"/>
      <c r="CV19" s="815"/>
      <c r="CW19" s="813"/>
      <c r="CX19" s="814"/>
      <c r="CY19" s="814"/>
      <c r="CZ19" s="814"/>
      <c r="DA19" s="815"/>
      <c r="DB19" s="813"/>
      <c r="DC19" s="814"/>
      <c r="DD19" s="814"/>
      <c r="DE19" s="814"/>
      <c r="DF19" s="815"/>
      <c r="DG19" s="813"/>
      <c r="DH19" s="814"/>
      <c r="DI19" s="814"/>
      <c r="DJ19" s="814"/>
      <c r="DK19" s="815"/>
      <c r="DL19" s="813"/>
      <c r="DM19" s="814"/>
      <c r="DN19" s="814"/>
      <c r="DO19" s="814"/>
      <c r="DP19" s="815"/>
      <c r="DQ19" s="813"/>
      <c r="DR19" s="814"/>
      <c r="DS19" s="814"/>
      <c r="DT19" s="814"/>
      <c r="DU19" s="815"/>
      <c r="DV19" s="810"/>
      <c r="DW19" s="811"/>
      <c r="DX19" s="811"/>
      <c r="DY19" s="811"/>
      <c r="DZ19" s="816"/>
      <c r="EA19" s="233"/>
    </row>
    <row r="20" spans="1:131" s="234" customFormat="1" ht="26.25" customHeight="1" x14ac:dyDescent="0.15">
      <c r="A20" s="237">
        <v>14</v>
      </c>
      <c r="B20" s="817"/>
      <c r="C20" s="818"/>
      <c r="D20" s="818"/>
      <c r="E20" s="818"/>
      <c r="F20" s="818"/>
      <c r="G20" s="818"/>
      <c r="H20" s="818"/>
      <c r="I20" s="818"/>
      <c r="J20" s="818"/>
      <c r="K20" s="818"/>
      <c r="L20" s="818"/>
      <c r="M20" s="818"/>
      <c r="N20" s="818"/>
      <c r="O20" s="818"/>
      <c r="P20" s="819"/>
      <c r="Q20" s="820"/>
      <c r="R20" s="821"/>
      <c r="S20" s="821"/>
      <c r="T20" s="821"/>
      <c r="U20" s="821"/>
      <c r="V20" s="821"/>
      <c r="W20" s="821"/>
      <c r="X20" s="821"/>
      <c r="Y20" s="821"/>
      <c r="Z20" s="821"/>
      <c r="AA20" s="821"/>
      <c r="AB20" s="821"/>
      <c r="AC20" s="821"/>
      <c r="AD20" s="821"/>
      <c r="AE20" s="822"/>
      <c r="AF20" s="823"/>
      <c r="AG20" s="824"/>
      <c r="AH20" s="824"/>
      <c r="AI20" s="824"/>
      <c r="AJ20" s="825"/>
      <c r="AK20" s="806"/>
      <c r="AL20" s="807"/>
      <c r="AM20" s="807"/>
      <c r="AN20" s="807"/>
      <c r="AO20" s="807"/>
      <c r="AP20" s="807"/>
      <c r="AQ20" s="807"/>
      <c r="AR20" s="807"/>
      <c r="AS20" s="807"/>
      <c r="AT20" s="807"/>
      <c r="AU20" s="808"/>
      <c r="AV20" s="808"/>
      <c r="AW20" s="808"/>
      <c r="AX20" s="808"/>
      <c r="AY20" s="809"/>
      <c r="AZ20" s="231"/>
      <c r="BA20" s="231"/>
      <c r="BB20" s="231"/>
      <c r="BC20" s="231"/>
      <c r="BD20" s="231"/>
      <c r="BE20" s="232"/>
      <c r="BF20" s="232"/>
      <c r="BG20" s="232"/>
      <c r="BH20" s="232"/>
      <c r="BI20" s="232"/>
      <c r="BJ20" s="232"/>
      <c r="BK20" s="232"/>
      <c r="BL20" s="232"/>
      <c r="BM20" s="232"/>
      <c r="BN20" s="232"/>
      <c r="BO20" s="232"/>
      <c r="BP20" s="232"/>
      <c r="BQ20" s="237">
        <v>14</v>
      </c>
      <c r="BR20" s="238"/>
      <c r="BS20" s="810"/>
      <c r="BT20" s="811"/>
      <c r="BU20" s="811"/>
      <c r="BV20" s="811"/>
      <c r="BW20" s="811"/>
      <c r="BX20" s="811"/>
      <c r="BY20" s="811"/>
      <c r="BZ20" s="811"/>
      <c r="CA20" s="811"/>
      <c r="CB20" s="811"/>
      <c r="CC20" s="811"/>
      <c r="CD20" s="811"/>
      <c r="CE20" s="811"/>
      <c r="CF20" s="811"/>
      <c r="CG20" s="812"/>
      <c r="CH20" s="813"/>
      <c r="CI20" s="814"/>
      <c r="CJ20" s="814"/>
      <c r="CK20" s="814"/>
      <c r="CL20" s="815"/>
      <c r="CM20" s="813"/>
      <c r="CN20" s="814"/>
      <c r="CO20" s="814"/>
      <c r="CP20" s="814"/>
      <c r="CQ20" s="815"/>
      <c r="CR20" s="813"/>
      <c r="CS20" s="814"/>
      <c r="CT20" s="814"/>
      <c r="CU20" s="814"/>
      <c r="CV20" s="815"/>
      <c r="CW20" s="813"/>
      <c r="CX20" s="814"/>
      <c r="CY20" s="814"/>
      <c r="CZ20" s="814"/>
      <c r="DA20" s="815"/>
      <c r="DB20" s="813"/>
      <c r="DC20" s="814"/>
      <c r="DD20" s="814"/>
      <c r="DE20" s="814"/>
      <c r="DF20" s="815"/>
      <c r="DG20" s="813"/>
      <c r="DH20" s="814"/>
      <c r="DI20" s="814"/>
      <c r="DJ20" s="814"/>
      <c r="DK20" s="815"/>
      <c r="DL20" s="813"/>
      <c r="DM20" s="814"/>
      <c r="DN20" s="814"/>
      <c r="DO20" s="814"/>
      <c r="DP20" s="815"/>
      <c r="DQ20" s="813"/>
      <c r="DR20" s="814"/>
      <c r="DS20" s="814"/>
      <c r="DT20" s="814"/>
      <c r="DU20" s="815"/>
      <c r="DV20" s="810"/>
      <c r="DW20" s="811"/>
      <c r="DX20" s="811"/>
      <c r="DY20" s="811"/>
      <c r="DZ20" s="816"/>
      <c r="EA20" s="233"/>
    </row>
    <row r="21" spans="1:131" s="234" customFormat="1" ht="26.25" customHeight="1" thickBot="1" x14ac:dyDescent="0.2">
      <c r="A21" s="237">
        <v>15</v>
      </c>
      <c r="B21" s="817"/>
      <c r="C21" s="818"/>
      <c r="D21" s="818"/>
      <c r="E21" s="818"/>
      <c r="F21" s="818"/>
      <c r="G21" s="818"/>
      <c r="H21" s="818"/>
      <c r="I21" s="818"/>
      <c r="J21" s="818"/>
      <c r="K21" s="818"/>
      <c r="L21" s="818"/>
      <c r="M21" s="818"/>
      <c r="N21" s="818"/>
      <c r="O21" s="818"/>
      <c r="P21" s="819"/>
      <c r="Q21" s="820"/>
      <c r="R21" s="821"/>
      <c r="S21" s="821"/>
      <c r="T21" s="821"/>
      <c r="U21" s="821"/>
      <c r="V21" s="821"/>
      <c r="W21" s="821"/>
      <c r="X21" s="821"/>
      <c r="Y21" s="821"/>
      <c r="Z21" s="821"/>
      <c r="AA21" s="821"/>
      <c r="AB21" s="821"/>
      <c r="AC21" s="821"/>
      <c r="AD21" s="821"/>
      <c r="AE21" s="822"/>
      <c r="AF21" s="823"/>
      <c r="AG21" s="824"/>
      <c r="AH21" s="824"/>
      <c r="AI21" s="824"/>
      <c r="AJ21" s="825"/>
      <c r="AK21" s="806"/>
      <c r="AL21" s="807"/>
      <c r="AM21" s="807"/>
      <c r="AN21" s="807"/>
      <c r="AO21" s="807"/>
      <c r="AP21" s="807"/>
      <c r="AQ21" s="807"/>
      <c r="AR21" s="807"/>
      <c r="AS21" s="807"/>
      <c r="AT21" s="807"/>
      <c r="AU21" s="808"/>
      <c r="AV21" s="808"/>
      <c r="AW21" s="808"/>
      <c r="AX21" s="808"/>
      <c r="AY21" s="809"/>
      <c r="AZ21" s="231"/>
      <c r="BA21" s="231"/>
      <c r="BB21" s="231"/>
      <c r="BC21" s="231"/>
      <c r="BD21" s="231"/>
      <c r="BE21" s="232"/>
      <c r="BF21" s="232"/>
      <c r="BG21" s="232"/>
      <c r="BH21" s="232"/>
      <c r="BI21" s="232"/>
      <c r="BJ21" s="232"/>
      <c r="BK21" s="232"/>
      <c r="BL21" s="232"/>
      <c r="BM21" s="232"/>
      <c r="BN21" s="232"/>
      <c r="BO21" s="232"/>
      <c r="BP21" s="232"/>
      <c r="BQ21" s="237">
        <v>15</v>
      </c>
      <c r="BR21" s="238"/>
      <c r="BS21" s="810"/>
      <c r="BT21" s="811"/>
      <c r="BU21" s="811"/>
      <c r="BV21" s="811"/>
      <c r="BW21" s="811"/>
      <c r="BX21" s="811"/>
      <c r="BY21" s="811"/>
      <c r="BZ21" s="811"/>
      <c r="CA21" s="811"/>
      <c r="CB21" s="811"/>
      <c r="CC21" s="811"/>
      <c r="CD21" s="811"/>
      <c r="CE21" s="811"/>
      <c r="CF21" s="811"/>
      <c r="CG21" s="812"/>
      <c r="CH21" s="813"/>
      <c r="CI21" s="814"/>
      <c r="CJ21" s="814"/>
      <c r="CK21" s="814"/>
      <c r="CL21" s="815"/>
      <c r="CM21" s="813"/>
      <c r="CN21" s="814"/>
      <c r="CO21" s="814"/>
      <c r="CP21" s="814"/>
      <c r="CQ21" s="815"/>
      <c r="CR21" s="813"/>
      <c r="CS21" s="814"/>
      <c r="CT21" s="814"/>
      <c r="CU21" s="814"/>
      <c r="CV21" s="815"/>
      <c r="CW21" s="813"/>
      <c r="CX21" s="814"/>
      <c r="CY21" s="814"/>
      <c r="CZ21" s="814"/>
      <c r="DA21" s="815"/>
      <c r="DB21" s="813"/>
      <c r="DC21" s="814"/>
      <c r="DD21" s="814"/>
      <c r="DE21" s="814"/>
      <c r="DF21" s="815"/>
      <c r="DG21" s="813"/>
      <c r="DH21" s="814"/>
      <c r="DI21" s="814"/>
      <c r="DJ21" s="814"/>
      <c r="DK21" s="815"/>
      <c r="DL21" s="813"/>
      <c r="DM21" s="814"/>
      <c r="DN21" s="814"/>
      <c r="DO21" s="814"/>
      <c r="DP21" s="815"/>
      <c r="DQ21" s="813"/>
      <c r="DR21" s="814"/>
      <c r="DS21" s="814"/>
      <c r="DT21" s="814"/>
      <c r="DU21" s="815"/>
      <c r="DV21" s="810"/>
      <c r="DW21" s="811"/>
      <c r="DX21" s="811"/>
      <c r="DY21" s="811"/>
      <c r="DZ21" s="816"/>
      <c r="EA21" s="233"/>
    </row>
    <row r="22" spans="1:131" s="234" customFormat="1" ht="26.25" customHeight="1" x14ac:dyDescent="0.15">
      <c r="A22" s="237">
        <v>16</v>
      </c>
      <c r="B22" s="817"/>
      <c r="C22" s="818"/>
      <c r="D22" s="818"/>
      <c r="E22" s="818"/>
      <c r="F22" s="818"/>
      <c r="G22" s="818"/>
      <c r="H22" s="818"/>
      <c r="I22" s="818"/>
      <c r="J22" s="818"/>
      <c r="K22" s="818"/>
      <c r="L22" s="818"/>
      <c r="M22" s="818"/>
      <c r="N22" s="818"/>
      <c r="O22" s="818"/>
      <c r="P22" s="819"/>
      <c r="Q22" s="836"/>
      <c r="R22" s="837"/>
      <c r="S22" s="837"/>
      <c r="T22" s="837"/>
      <c r="U22" s="837"/>
      <c r="V22" s="837"/>
      <c r="W22" s="837"/>
      <c r="X22" s="837"/>
      <c r="Y22" s="837"/>
      <c r="Z22" s="837"/>
      <c r="AA22" s="837"/>
      <c r="AB22" s="837"/>
      <c r="AC22" s="837"/>
      <c r="AD22" s="837"/>
      <c r="AE22" s="838"/>
      <c r="AF22" s="823"/>
      <c r="AG22" s="824"/>
      <c r="AH22" s="824"/>
      <c r="AI22" s="824"/>
      <c r="AJ22" s="825"/>
      <c r="AK22" s="839"/>
      <c r="AL22" s="840"/>
      <c r="AM22" s="840"/>
      <c r="AN22" s="840"/>
      <c r="AO22" s="840"/>
      <c r="AP22" s="840"/>
      <c r="AQ22" s="840"/>
      <c r="AR22" s="840"/>
      <c r="AS22" s="840"/>
      <c r="AT22" s="840"/>
      <c r="AU22" s="841"/>
      <c r="AV22" s="841"/>
      <c r="AW22" s="841"/>
      <c r="AX22" s="841"/>
      <c r="AY22" s="842"/>
      <c r="AZ22" s="843" t="s">
        <v>391</v>
      </c>
      <c r="BA22" s="843"/>
      <c r="BB22" s="843"/>
      <c r="BC22" s="843"/>
      <c r="BD22" s="844"/>
      <c r="BE22" s="232"/>
      <c r="BF22" s="232"/>
      <c r="BG22" s="232"/>
      <c r="BH22" s="232"/>
      <c r="BI22" s="232"/>
      <c r="BJ22" s="232"/>
      <c r="BK22" s="232"/>
      <c r="BL22" s="232"/>
      <c r="BM22" s="232"/>
      <c r="BN22" s="232"/>
      <c r="BO22" s="232"/>
      <c r="BP22" s="232"/>
      <c r="BQ22" s="237">
        <v>16</v>
      </c>
      <c r="BR22" s="238"/>
      <c r="BS22" s="810"/>
      <c r="BT22" s="811"/>
      <c r="BU22" s="811"/>
      <c r="BV22" s="811"/>
      <c r="BW22" s="811"/>
      <c r="BX22" s="811"/>
      <c r="BY22" s="811"/>
      <c r="BZ22" s="811"/>
      <c r="CA22" s="811"/>
      <c r="CB22" s="811"/>
      <c r="CC22" s="811"/>
      <c r="CD22" s="811"/>
      <c r="CE22" s="811"/>
      <c r="CF22" s="811"/>
      <c r="CG22" s="812"/>
      <c r="CH22" s="813"/>
      <c r="CI22" s="814"/>
      <c r="CJ22" s="814"/>
      <c r="CK22" s="814"/>
      <c r="CL22" s="815"/>
      <c r="CM22" s="813"/>
      <c r="CN22" s="814"/>
      <c r="CO22" s="814"/>
      <c r="CP22" s="814"/>
      <c r="CQ22" s="815"/>
      <c r="CR22" s="813"/>
      <c r="CS22" s="814"/>
      <c r="CT22" s="814"/>
      <c r="CU22" s="814"/>
      <c r="CV22" s="815"/>
      <c r="CW22" s="813"/>
      <c r="CX22" s="814"/>
      <c r="CY22" s="814"/>
      <c r="CZ22" s="814"/>
      <c r="DA22" s="815"/>
      <c r="DB22" s="813"/>
      <c r="DC22" s="814"/>
      <c r="DD22" s="814"/>
      <c r="DE22" s="814"/>
      <c r="DF22" s="815"/>
      <c r="DG22" s="813"/>
      <c r="DH22" s="814"/>
      <c r="DI22" s="814"/>
      <c r="DJ22" s="814"/>
      <c r="DK22" s="815"/>
      <c r="DL22" s="813"/>
      <c r="DM22" s="814"/>
      <c r="DN22" s="814"/>
      <c r="DO22" s="814"/>
      <c r="DP22" s="815"/>
      <c r="DQ22" s="813"/>
      <c r="DR22" s="814"/>
      <c r="DS22" s="814"/>
      <c r="DT22" s="814"/>
      <c r="DU22" s="815"/>
      <c r="DV22" s="810"/>
      <c r="DW22" s="811"/>
      <c r="DX22" s="811"/>
      <c r="DY22" s="811"/>
      <c r="DZ22" s="816"/>
      <c r="EA22" s="233"/>
    </row>
    <row r="23" spans="1:131" s="234" customFormat="1" ht="26.25" customHeight="1" thickBot="1" x14ac:dyDescent="0.2">
      <c r="A23" s="239" t="s">
        <v>392</v>
      </c>
      <c r="B23" s="826" t="s">
        <v>393</v>
      </c>
      <c r="C23" s="827"/>
      <c r="D23" s="827"/>
      <c r="E23" s="827"/>
      <c r="F23" s="827"/>
      <c r="G23" s="827"/>
      <c r="H23" s="827"/>
      <c r="I23" s="827"/>
      <c r="J23" s="827"/>
      <c r="K23" s="827"/>
      <c r="L23" s="827"/>
      <c r="M23" s="827"/>
      <c r="N23" s="827"/>
      <c r="O23" s="827"/>
      <c r="P23" s="828"/>
      <c r="Q23" s="829">
        <v>35318</v>
      </c>
      <c r="R23" s="830"/>
      <c r="S23" s="830"/>
      <c r="T23" s="830"/>
      <c r="U23" s="830"/>
      <c r="V23" s="830">
        <v>33567</v>
      </c>
      <c r="W23" s="830"/>
      <c r="X23" s="830"/>
      <c r="Y23" s="830"/>
      <c r="Z23" s="830"/>
      <c r="AA23" s="830">
        <v>1750</v>
      </c>
      <c r="AB23" s="830"/>
      <c r="AC23" s="830"/>
      <c r="AD23" s="830"/>
      <c r="AE23" s="831"/>
      <c r="AF23" s="832">
        <v>1679</v>
      </c>
      <c r="AG23" s="830"/>
      <c r="AH23" s="830"/>
      <c r="AI23" s="830"/>
      <c r="AJ23" s="833"/>
      <c r="AK23" s="834"/>
      <c r="AL23" s="835"/>
      <c r="AM23" s="835"/>
      <c r="AN23" s="835"/>
      <c r="AO23" s="835"/>
      <c r="AP23" s="830">
        <v>47638</v>
      </c>
      <c r="AQ23" s="830"/>
      <c r="AR23" s="830"/>
      <c r="AS23" s="830"/>
      <c r="AT23" s="830"/>
      <c r="AU23" s="846"/>
      <c r="AV23" s="846"/>
      <c r="AW23" s="846"/>
      <c r="AX23" s="846"/>
      <c r="AY23" s="847"/>
      <c r="AZ23" s="848" t="s">
        <v>129</v>
      </c>
      <c r="BA23" s="849"/>
      <c r="BB23" s="849"/>
      <c r="BC23" s="849"/>
      <c r="BD23" s="850"/>
      <c r="BE23" s="232"/>
      <c r="BF23" s="232"/>
      <c r="BG23" s="232"/>
      <c r="BH23" s="232"/>
      <c r="BI23" s="232"/>
      <c r="BJ23" s="232"/>
      <c r="BK23" s="232"/>
      <c r="BL23" s="232"/>
      <c r="BM23" s="232"/>
      <c r="BN23" s="232"/>
      <c r="BO23" s="232"/>
      <c r="BP23" s="232"/>
      <c r="BQ23" s="237">
        <v>17</v>
      </c>
      <c r="BR23" s="238"/>
      <c r="BS23" s="810"/>
      <c r="BT23" s="811"/>
      <c r="BU23" s="811"/>
      <c r="BV23" s="811"/>
      <c r="BW23" s="811"/>
      <c r="BX23" s="811"/>
      <c r="BY23" s="811"/>
      <c r="BZ23" s="811"/>
      <c r="CA23" s="811"/>
      <c r="CB23" s="811"/>
      <c r="CC23" s="811"/>
      <c r="CD23" s="811"/>
      <c r="CE23" s="811"/>
      <c r="CF23" s="811"/>
      <c r="CG23" s="812"/>
      <c r="CH23" s="813"/>
      <c r="CI23" s="814"/>
      <c r="CJ23" s="814"/>
      <c r="CK23" s="814"/>
      <c r="CL23" s="815"/>
      <c r="CM23" s="813"/>
      <c r="CN23" s="814"/>
      <c r="CO23" s="814"/>
      <c r="CP23" s="814"/>
      <c r="CQ23" s="815"/>
      <c r="CR23" s="813"/>
      <c r="CS23" s="814"/>
      <c r="CT23" s="814"/>
      <c r="CU23" s="814"/>
      <c r="CV23" s="815"/>
      <c r="CW23" s="813"/>
      <c r="CX23" s="814"/>
      <c r="CY23" s="814"/>
      <c r="CZ23" s="814"/>
      <c r="DA23" s="815"/>
      <c r="DB23" s="813"/>
      <c r="DC23" s="814"/>
      <c r="DD23" s="814"/>
      <c r="DE23" s="814"/>
      <c r="DF23" s="815"/>
      <c r="DG23" s="813"/>
      <c r="DH23" s="814"/>
      <c r="DI23" s="814"/>
      <c r="DJ23" s="814"/>
      <c r="DK23" s="815"/>
      <c r="DL23" s="813"/>
      <c r="DM23" s="814"/>
      <c r="DN23" s="814"/>
      <c r="DO23" s="814"/>
      <c r="DP23" s="815"/>
      <c r="DQ23" s="813"/>
      <c r="DR23" s="814"/>
      <c r="DS23" s="814"/>
      <c r="DT23" s="814"/>
      <c r="DU23" s="815"/>
      <c r="DV23" s="810"/>
      <c r="DW23" s="811"/>
      <c r="DX23" s="811"/>
      <c r="DY23" s="811"/>
      <c r="DZ23" s="816"/>
      <c r="EA23" s="233"/>
    </row>
    <row r="24" spans="1:131" s="234" customFormat="1" ht="26.25" customHeight="1" x14ac:dyDescent="0.15">
      <c r="A24" s="845" t="s">
        <v>394</v>
      </c>
      <c r="B24" s="845"/>
      <c r="C24" s="845"/>
      <c r="D24" s="845"/>
      <c r="E24" s="845"/>
      <c r="F24" s="845"/>
      <c r="G24" s="845"/>
      <c r="H24" s="845"/>
      <c r="I24" s="845"/>
      <c r="J24" s="845"/>
      <c r="K24" s="845"/>
      <c r="L24" s="845"/>
      <c r="M24" s="845"/>
      <c r="N24" s="845"/>
      <c r="O24" s="845"/>
      <c r="P24" s="845"/>
      <c r="Q24" s="845"/>
      <c r="R24" s="845"/>
      <c r="S24" s="845"/>
      <c r="T24" s="845"/>
      <c r="U24" s="845"/>
      <c r="V24" s="845"/>
      <c r="W24" s="845"/>
      <c r="X24" s="845"/>
      <c r="Y24" s="845"/>
      <c r="Z24" s="845"/>
      <c r="AA24" s="845"/>
      <c r="AB24" s="845"/>
      <c r="AC24" s="845"/>
      <c r="AD24" s="845"/>
      <c r="AE24" s="845"/>
      <c r="AF24" s="845"/>
      <c r="AG24" s="845"/>
      <c r="AH24" s="845"/>
      <c r="AI24" s="845"/>
      <c r="AJ24" s="845"/>
      <c r="AK24" s="845"/>
      <c r="AL24" s="845"/>
      <c r="AM24" s="845"/>
      <c r="AN24" s="845"/>
      <c r="AO24" s="845"/>
      <c r="AP24" s="845"/>
      <c r="AQ24" s="845"/>
      <c r="AR24" s="845"/>
      <c r="AS24" s="845"/>
      <c r="AT24" s="845"/>
      <c r="AU24" s="845"/>
      <c r="AV24" s="845"/>
      <c r="AW24" s="845"/>
      <c r="AX24" s="845"/>
      <c r="AY24" s="845"/>
      <c r="AZ24" s="231"/>
      <c r="BA24" s="231"/>
      <c r="BB24" s="231"/>
      <c r="BC24" s="231"/>
      <c r="BD24" s="231"/>
      <c r="BE24" s="232"/>
      <c r="BF24" s="232"/>
      <c r="BG24" s="232"/>
      <c r="BH24" s="232"/>
      <c r="BI24" s="232"/>
      <c r="BJ24" s="232"/>
      <c r="BK24" s="232"/>
      <c r="BL24" s="232"/>
      <c r="BM24" s="232"/>
      <c r="BN24" s="232"/>
      <c r="BO24" s="232"/>
      <c r="BP24" s="232"/>
      <c r="BQ24" s="237">
        <v>18</v>
      </c>
      <c r="BR24" s="238"/>
      <c r="BS24" s="810"/>
      <c r="BT24" s="811"/>
      <c r="BU24" s="811"/>
      <c r="BV24" s="811"/>
      <c r="BW24" s="811"/>
      <c r="BX24" s="811"/>
      <c r="BY24" s="811"/>
      <c r="BZ24" s="811"/>
      <c r="CA24" s="811"/>
      <c r="CB24" s="811"/>
      <c r="CC24" s="811"/>
      <c r="CD24" s="811"/>
      <c r="CE24" s="811"/>
      <c r="CF24" s="811"/>
      <c r="CG24" s="812"/>
      <c r="CH24" s="813"/>
      <c r="CI24" s="814"/>
      <c r="CJ24" s="814"/>
      <c r="CK24" s="814"/>
      <c r="CL24" s="815"/>
      <c r="CM24" s="813"/>
      <c r="CN24" s="814"/>
      <c r="CO24" s="814"/>
      <c r="CP24" s="814"/>
      <c r="CQ24" s="815"/>
      <c r="CR24" s="813"/>
      <c r="CS24" s="814"/>
      <c r="CT24" s="814"/>
      <c r="CU24" s="814"/>
      <c r="CV24" s="815"/>
      <c r="CW24" s="813"/>
      <c r="CX24" s="814"/>
      <c r="CY24" s="814"/>
      <c r="CZ24" s="814"/>
      <c r="DA24" s="815"/>
      <c r="DB24" s="813"/>
      <c r="DC24" s="814"/>
      <c r="DD24" s="814"/>
      <c r="DE24" s="814"/>
      <c r="DF24" s="815"/>
      <c r="DG24" s="813"/>
      <c r="DH24" s="814"/>
      <c r="DI24" s="814"/>
      <c r="DJ24" s="814"/>
      <c r="DK24" s="815"/>
      <c r="DL24" s="813"/>
      <c r="DM24" s="814"/>
      <c r="DN24" s="814"/>
      <c r="DO24" s="814"/>
      <c r="DP24" s="815"/>
      <c r="DQ24" s="813"/>
      <c r="DR24" s="814"/>
      <c r="DS24" s="814"/>
      <c r="DT24" s="814"/>
      <c r="DU24" s="815"/>
      <c r="DV24" s="810"/>
      <c r="DW24" s="811"/>
      <c r="DX24" s="811"/>
      <c r="DY24" s="811"/>
      <c r="DZ24" s="816"/>
      <c r="EA24" s="233"/>
    </row>
    <row r="25" spans="1:131" ht="26.25" customHeight="1" thickBot="1" x14ac:dyDescent="0.2">
      <c r="A25" s="762" t="s">
        <v>395</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31"/>
      <c r="BK25" s="231"/>
      <c r="BL25" s="231"/>
      <c r="BM25" s="231"/>
      <c r="BN25" s="231"/>
      <c r="BO25" s="240"/>
      <c r="BP25" s="240"/>
      <c r="BQ25" s="237">
        <v>19</v>
      </c>
      <c r="BR25" s="238"/>
      <c r="BS25" s="810"/>
      <c r="BT25" s="811"/>
      <c r="BU25" s="811"/>
      <c r="BV25" s="811"/>
      <c r="BW25" s="811"/>
      <c r="BX25" s="811"/>
      <c r="BY25" s="811"/>
      <c r="BZ25" s="811"/>
      <c r="CA25" s="811"/>
      <c r="CB25" s="811"/>
      <c r="CC25" s="811"/>
      <c r="CD25" s="811"/>
      <c r="CE25" s="811"/>
      <c r="CF25" s="811"/>
      <c r="CG25" s="812"/>
      <c r="CH25" s="813"/>
      <c r="CI25" s="814"/>
      <c r="CJ25" s="814"/>
      <c r="CK25" s="814"/>
      <c r="CL25" s="815"/>
      <c r="CM25" s="813"/>
      <c r="CN25" s="814"/>
      <c r="CO25" s="814"/>
      <c r="CP25" s="814"/>
      <c r="CQ25" s="815"/>
      <c r="CR25" s="813"/>
      <c r="CS25" s="814"/>
      <c r="CT25" s="814"/>
      <c r="CU25" s="814"/>
      <c r="CV25" s="815"/>
      <c r="CW25" s="813"/>
      <c r="CX25" s="814"/>
      <c r="CY25" s="814"/>
      <c r="CZ25" s="814"/>
      <c r="DA25" s="815"/>
      <c r="DB25" s="813"/>
      <c r="DC25" s="814"/>
      <c r="DD25" s="814"/>
      <c r="DE25" s="814"/>
      <c r="DF25" s="815"/>
      <c r="DG25" s="813"/>
      <c r="DH25" s="814"/>
      <c r="DI25" s="814"/>
      <c r="DJ25" s="814"/>
      <c r="DK25" s="815"/>
      <c r="DL25" s="813"/>
      <c r="DM25" s="814"/>
      <c r="DN25" s="814"/>
      <c r="DO25" s="814"/>
      <c r="DP25" s="815"/>
      <c r="DQ25" s="813"/>
      <c r="DR25" s="814"/>
      <c r="DS25" s="814"/>
      <c r="DT25" s="814"/>
      <c r="DU25" s="815"/>
      <c r="DV25" s="810"/>
      <c r="DW25" s="811"/>
      <c r="DX25" s="811"/>
      <c r="DY25" s="811"/>
      <c r="DZ25" s="816"/>
      <c r="EA25" s="229"/>
    </row>
    <row r="26" spans="1:131" ht="26.25" customHeight="1" x14ac:dyDescent="0.15">
      <c r="A26" s="764" t="s">
        <v>372</v>
      </c>
      <c r="B26" s="765"/>
      <c r="C26" s="765"/>
      <c r="D26" s="765"/>
      <c r="E26" s="765"/>
      <c r="F26" s="765"/>
      <c r="G26" s="765"/>
      <c r="H26" s="765"/>
      <c r="I26" s="765"/>
      <c r="J26" s="765"/>
      <c r="K26" s="765"/>
      <c r="L26" s="765"/>
      <c r="M26" s="765"/>
      <c r="N26" s="765"/>
      <c r="O26" s="765"/>
      <c r="P26" s="766"/>
      <c r="Q26" s="770" t="s">
        <v>396</v>
      </c>
      <c r="R26" s="771"/>
      <c r="S26" s="771"/>
      <c r="T26" s="771"/>
      <c r="U26" s="772"/>
      <c r="V26" s="770" t="s">
        <v>397</v>
      </c>
      <c r="W26" s="771"/>
      <c r="X26" s="771"/>
      <c r="Y26" s="771"/>
      <c r="Z26" s="772"/>
      <c r="AA26" s="770" t="s">
        <v>398</v>
      </c>
      <c r="AB26" s="771"/>
      <c r="AC26" s="771"/>
      <c r="AD26" s="771"/>
      <c r="AE26" s="771"/>
      <c r="AF26" s="851" t="s">
        <v>399</v>
      </c>
      <c r="AG26" s="852"/>
      <c r="AH26" s="852"/>
      <c r="AI26" s="852"/>
      <c r="AJ26" s="853"/>
      <c r="AK26" s="771" t="s">
        <v>400</v>
      </c>
      <c r="AL26" s="771"/>
      <c r="AM26" s="771"/>
      <c r="AN26" s="771"/>
      <c r="AO26" s="772"/>
      <c r="AP26" s="770" t="s">
        <v>401</v>
      </c>
      <c r="AQ26" s="771"/>
      <c r="AR26" s="771"/>
      <c r="AS26" s="771"/>
      <c r="AT26" s="772"/>
      <c r="AU26" s="770" t="s">
        <v>402</v>
      </c>
      <c r="AV26" s="771"/>
      <c r="AW26" s="771"/>
      <c r="AX26" s="771"/>
      <c r="AY26" s="772"/>
      <c r="AZ26" s="770" t="s">
        <v>403</v>
      </c>
      <c r="BA26" s="771"/>
      <c r="BB26" s="771"/>
      <c r="BC26" s="771"/>
      <c r="BD26" s="772"/>
      <c r="BE26" s="770" t="s">
        <v>379</v>
      </c>
      <c r="BF26" s="771"/>
      <c r="BG26" s="771"/>
      <c r="BH26" s="771"/>
      <c r="BI26" s="777"/>
      <c r="BJ26" s="231"/>
      <c r="BK26" s="231"/>
      <c r="BL26" s="231"/>
      <c r="BM26" s="231"/>
      <c r="BN26" s="231"/>
      <c r="BO26" s="240"/>
      <c r="BP26" s="240"/>
      <c r="BQ26" s="237">
        <v>20</v>
      </c>
      <c r="BR26" s="238"/>
      <c r="BS26" s="810"/>
      <c r="BT26" s="811"/>
      <c r="BU26" s="811"/>
      <c r="BV26" s="811"/>
      <c r="BW26" s="811"/>
      <c r="BX26" s="811"/>
      <c r="BY26" s="811"/>
      <c r="BZ26" s="811"/>
      <c r="CA26" s="811"/>
      <c r="CB26" s="811"/>
      <c r="CC26" s="811"/>
      <c r="CD26" s="811"/>
      <c r="CE26" s="811"/>
      <c r="CF26" s="811"/>
      <c r="CG26" s="812"/>
      <c r="CH26" s="813"/>
      <c r="CI26" s="814"/>
      <c r="CJ26" s="814"/>
      <c r="CK26" s="814"/>
      <c r="CL26" s="815"/>
      <c r="CM26" s="813"/>
      <c r="CN26" s="814"/>
      <c r="CO26" s="814"/>
      <c r="CP26" s="814"/>
      <c r="CQ26" s="815"/>
      <c r="CR26" s="813"/>
      <c r="CS26" s="814"/>
      <c r="CT26" s="814"/>
      <c r="CU26" s="814"/>
      <c r="CV26" s="815"/>
      <c r="CW26" s="813"/>
      <c r="CX26" s="814"/>
      <c r="CY26" s="814"/>
      <c r="CZ26" s="814"/>
      <c r="DA26" s="815"/>
      <c r="DB26" s="813"/>
      <c r="DC26" s="814"/>
      <c r="DD26" s="814"/>
      <c r="DE26" s="814"/>
      <c r="DF26" s="815"/>
      <c r="DG26" s="813"/>
      <c r="DH26" s="814"/>
      <c r="DI26" s="814"/>
      <c r="DJ26" s="814"/>
      <c r="DK26" s="815"/>
      <c r="DL26" s="813"/>
      <c r="DM26" s="814"/>
      <c r="DN26" s="814"/>
      <c r="DO26" s="814"/>
      <c r="DP26" s="815"/>
      <c r="DQ26" s="813"/>
      <c r="DR26" s="814"/>
      <c r="DS26" s="814"/>
      <c r="DT26" s="814"/>
      <c r="DU26" s="815"/>
      <c r="DV26" s="810"/>
      <c r="DW26" s="811"/>
      <c r="DX26" s="811"/>
      <c r="DY26" s="811"/>
      <c r="DZ26" s="816"/>
      <c r="EA26" s="229"/>
    </row>
    <row r="27" spans="1:131" ht="26.25" customHeight="1" thickBot="1" x14ac:dyDescent="0.2">
      <c r="A27" s="767"/>
      <c r="B27" s="768"/>
      <c r="C27" s="768"/>
      <c r="D27" s="768"/>
      <c r="E27" s="768"/>
      <c r="F27" s="768"/>
      <c r="G27" s="768"/>
      <c r="H27" s="768"/>
      <c r="I27" s="768"/>
      <c r="J27" s="768"/>
      <c r="K27" s="768"/>
      <c r="L27" s="768"/>
      <c r="M27" s="768"/>
      <c r="N27" s="768"/>
      <c r="O27" s="768"/>
      <c r="P27" s="769"/>
      <c r="Q27" s="773"/>
      <c r="R27" s="774"/>
      <c r="S27" s="774"/>
      <c r="T27" s="774"/>
      <c r="U27" s="775"/>
      <c r="V27" s="773"/>
      <c r="W27" s="774"/>
      <c r="X27" s="774"/>
      <c r="Y27" s="774"/>
      <c r="Z27" s="775"/>
      <c r="AA27" s="773"/>
      <c r="AB27" s="774"/>
      <c r="AC27" s="774"/>
      <c r="AD27" s="774"/>
      <c r="AE27" s="774"/>
      <c r="AF27" s="854"/>
      <c r="AG27" s="855"/>
      <c r="AH27" s="855"/>
      <c r="AI27" s="855"/>
      <c r="AJ27" s="856"/>
      <c r="AK27" s="774"/>
      <c r="AL27" s="774"/>
      <c r="AM27" s="774"/>
      <c r="AN27" s="774"/>
      <c r="AO27" s="775"/>
      <c r="AP27" s="773"/>
      <c r="AQ27" s="774"/>
      <c r="AR27" s="774"/>
      <c r="AS27" s="774"/>
      <c r="AT27" s="775"/>
      <c r="AU27" s="773"/>
      <c r="AV27" s="774"/>
      <c r="AW27" s="774"/>
      <c r="AX27" s="774"/>
      <c r="AY27" s="775"/>
      <c r="AZ27" s="773"/>
      <c r="BA27" s="774"/>
      <c r="BB27" s="774"/>
      <c r="BC27" s="774"/>
      <c r="BD27" s="775"/>
      <c r="BE27" s="773"/>
      <c r="BF27" s="774"/>
      <c r="BG27" s="774"/>
      <c r="BH27" s="774"/>
      <c r="BI27" s="779"/>
      <c r="BJ27" s="231"/>
      <c r="BK27" s="231"/>
      <c r="BL27" s="231"/>
      <c r="BM27" s="231"/>
      <c r="BN27" s="231"/>
      <c r="BO27" s="240"/>
      <c r="BP27" s="240"/>
      <c r="BQ27" s="237">
        <v>21</v>
      </c>
      <c r="BR27" s="238"/>
      <c r="BS27" s="810"/>
      <c r="BT27" s="811"/>
      <c r="BU27" s="811"/>
      <c r="BV27" s="811"/>
      <c r="BW27" s="811"/>
      <c r="BX27" s="811"/>
      <c r="BY27" s="811"/>
      <c r="BZ27" s="811"/>
      <c r="CA27" s="811"/>
      <c r="CB27" s="811"/>
      <c r="CC27" s="811"/>
      <c r="CD27" s="811"/>
      <c r="CE27" s="811"/>
      <c r="CF27" s="811"/>
      <c r="CG27" s="812"/>
      <c r="CH27" s="813"/>
      <c r="CI27" s="814"/>
      <c r="CJ27" s="814"/>
      <c r="CK27" s="814"/>
      <c r="CL27" s="815"/>
      <c r="CM27" s="813"/>
      <c r="CN27" s="814"/>
      <c r="CO27" s="814"/>
      <c r="CP27" s="814"/>
      <c r="CQ27" s="815"/>
      <c r="CR27" s="813"/>
      <c r="CS27" s="814"/>
      <c r="CT27" s="814"/>
      <c r="CU27" s="814"/>
      <c r="CV27" s="815"/>
      <c r="CW27" s="813"/>
      <c r="CX27" s="814"/>
      <c r="CY27" s="814"/>
      <c r="CZ27" s="814"/>
      <c r="DA27" s="815"/>
      <c r="DB27" s="813"/>
      <c r="DC27" s="814"/>
      <c r="DD27" s="814"/>
      <c r="DE27" s="814"/>
      <c r="DF27" s="815"/>
      <c r="DG27" s="813"/>
      <c r="DH27" s="814"/>
      <c r="DI27" s="814"/>
      <c r="DJ27" s="814"/>
      <c r="DK27" s="815"/>
      <c r="DL27" s="813"/>
      <c r="DM27" s="814"/>
      <c r="DN27" s="814"/>
      <c r="DO27" s="814"/>
      <c r="DP27" s="815"/>
      <c r="DQ27" s="813"/>
      <c r="DR27" s="814"/>
      <c r="DS27" s="814"/>
      <c r="DT27" s="814"/>
      <c r="DU27" s="815"/>
      <c r="DV27" s="810"/>
      <c r="DW27" s="811"/>
      <c r="DX27" s="811"/>
      <c r="DY27" s="811"/>
      <c r="DZ27" s="816"/>
      <c r="EA27" s="229"/>
    </row>
    <row r="28" spans="1:131" ht="26.25" customHeight="1" thickTop="1" x14ac:dyDescent="0.15">
      <c r="A28" s="241">
        <v>1</v>
      </c>
      <c r="B28" s="786" t="s">
        <v>404</v>
      </c>
      <c r="C28" s="787"/>
      <c r="D28" s="787"/>
      <c r="E28" s="787"/>
      <c r="F28" s="787"/>
      <c r="G28" s="787"/>
      <c r="H28" s="787"/>
      <c r="I28" s="787"/>
      <c r="J28" s="787"/>
      <c r="K28" s="787"/>
      <c r="L28" s="787"/>
      <c r="M28" s="787"/>
      <c r="N28" s="787"/>
      <c r="O28" s="787"/>
      <c r="P28" s="788"/>
      <c r="Q28" s="859">
        <v>6093</v>
      </c>
      <c r="R28" s="860"/>
      <c r="S28" s="860"/>
      <c r="T28" s="860"/>
      <c r="U28" s="860"/>
      <c r="V28" s="860">
        <v>5963</v>
      </c>
      <c r="W28" s="860"/>
      <c r="X28" s="860"/>
      <c r="Y28" s="860"/>
      <c r="Z28" s="860"/>
      <c r="AA28" s="860">
        <v>130</v>
      </c>
      <c r="AB28" s="860"/>
      <c r="AC28" s="860"/>
      <c r="AD28" s="860"/>
      <c r="AE28" s="861"/>
      <c r="AF28" s="862">
        <v>130</v>
      </c>
      <c r="AG28" s="860"/>
      <c r="AH28" s="860"/>
      <c r="AI28" s="860"/>
      <c r="AJ28" s="863"/>
      <c r="AK28" s="864">
        <v>665</v>
      </c>
      <c r="AL28" s="865"/>
      <c r="AM28" s="865"/>
      <c r="AN28" s="865"/>
      <c r="AO28" s="865"/>
      <c r="AP28" s="865" t="s">
        <v>598</v>
      </c>
      <c r="AQ28" s="865"/>
      <c r="AR28" s="865"/>
      <c r="AS28" s="865"/>
      <c r="AT28" s="865"/>
      <c r="AU28" s="865" t="s">
        <v>598</v>
      </c>
      <c r="AV28" s="865"/>
      <c r="AW28" s="865"/>
      <c r="AX28" s="865"/>
      <c r="AY28" s="865"/>
      <c r="AZ28" s="866" t="s">
        <v>598</v>
      </c>
      <c r="BA28" s="866"/>
      <c r="BB28" s="866"/>
      <c r="BC28" s="866"/>
      <c r="BD28" s="866"/>
      <c r="BE28" s="857"/>
      <c r="BF28" s="857"/>
      <c r="BG28" s="857"/>
      <c r="BH28" s="857"/>
      <c r="BI28" s="858"/>
      <c r="BJ28" s="231"/>
      <c r="BK28" s="231"/>
      <c r="BL28" s="231"/>
      <c r="BM28" s="231"/>
      <c r="BN28" s="231"/>
      <c r="BO28" s="240"/>
      <c r="BP28" s="240"/>
      <c r="BQ28" s="237">
        <v>22</v>
      </c>
      <c r="BR28" s="238"/>
      <c r="BS28" s="810"/>
      <c r="BT28" s="811"/>
      <c r="BU28" s="811"/>
      <c r="BV28" s="811"/>
      <c r="BW28" s="811"/>
      <c r="BX28" s="811"/>
      <c r="BY28" s="811"/>
      <c r="BZ28" s="811"/>
      <c r="CA28" s="811"/>
      <c r="CB28" s="811"/>
      <c r="CC28" s="811"/>
      <c r="CD28" s="811"/>
      <c r="CE28" s="811"/>
      <c r="CF28" s="811"/>
      <c r="CG28" s="812"/>
      <c r="CH28" s="813"/>
      <c r="CI28" s="814"/>
      <c r="CJ28" s="814"/>
      <c r="CK28" s="814"/>
      <c r="CL28" s="815"/>
      <c r="CM28" s="813"/>
      <c r="CN28" s="814"/>
      <c r="CO28" s="814"/>
      <c r="CP28" s="814"/>
      <c r="CQ28" s="815"/>
      <c r="CR28" s="813"/>
      <c r="CS28" s="814"/>
      <c r="CT28" s="814"/>
      <c r="CU28" s="814"/>
      <c r="CV28" s="815"/>
      <c r="CW28" s="813"/>
      <c r="CX28" s="814"/>
      <c r="CY28" s="814"/>
      <c r="CZ28" s="814"/>
      <c r="DA28" s="815"/>
      <c r="DB28" s="813"/>
      <c r="DC28" s="814"/>
      <c r="DD28" s="814"/>
      <c r="DE28" s="814"/>
      <c r="DF28" s="815"/>
      <c r="DG28" s="813"/>
      <c r="DH28" s="814"/>
      <c r="DI28" s="814"/>
      <c r="DJ28" s="814"/>
      <c r="DK28" s="815"/>
      <c r="DL28" s="813"/>
      <c r="DM28" s="814"/>
      <c r="DN28" s="814"/>
      <c r="DO28" s="814"/>
      <c r="DP28" s="815"/>
      <c r="DQ28" s="813"/>
      <c r="DR28" s="814"/>
      <c r="DS28" s="814"/>
      <c r="DT28" s="814"/>
      <c r="DU28" s="815"/>
      <c r="DV28" s="810"/>
      <c r="DW28" s="811"/>
      <c r="DX28" s="811"/>
      <c r="DY28" s="811"/>
      <c r="DZ28" s="816"/>
      <c r="EA28" s="229"/>
    </row>
    <row r="29" spans="1:131" ht="26.25" customHeight="1" x14ac:dyDescent="0.15">
      <c r="A29" s="241">
        <v>2</v>
      </c>
      <c r="B29" s="817" t="s">
        <v>405</v>
      </c>
      <c r="C29" s="818"/>
      <c r="D29" s="818"/>
      <c r="E29" s="818"/>
      <c r="F29" s="818"/>
      <c r="G29" s="818"/>
      <c r="H29" s="818"/>
      <c r="I29" s="818"/>
      <c r="J29" s="818"/>
      <c r="K29" s="818"/>
      <c r="L29" s="818"/>
      <c r="M29" s="818"/>
      <c r="N29" s="818"/>
      <c r="O29" s="818"/>
      <c r="P29" s="819"/>
      <c r="Q29" s="820">
        <v>181</v>
      </c>
      <c r="R29" s="821"/>
      <c r="S29" s="821"/>
      <c r="T29" s="821"/>
      <c r="U29" s="821"/>
      <c r="V29" s="821">
        <v>128</v>
      </c>
      <c r="W29" s="821"/>
      <c r="X29" s="821"/>
      <c r="Y29" s="821"/>
      <c r="Z29" s="821"/>
      <c r="AA29" s="821">
        <v>53</v>
      </c>
      <c r="AB29" s="821"/>
      <c r="AC29" s="821"/>
      <c r="AD29" s="821"/>
      <c r="AE29" s="822"/>
      <c r="AF29" s="823">
        <v>53</v>
      </c>
      <c r="AG29" s="824"/>
      <c r="AH29" s="824"/>
      <c r="AI29" s="824"/>
      <c r="AJ29" s="825"/>
      <c r="AK29" s="871">
        <v>38</v>
      </c>
      <c r="AL29" s="867"/>
      <c r="AM29" s="867"/>
      <c r="AN29" s="867"/>
      <c r="AO29" s="867"/>
      <c r="AP29" s="867">
        <v>21</v>
      </c>
      <c r="AQ29" s="867"/>
      <c r="AR29" s="867"/>
      <c r="AS29" s="867"/>
      <c r="AT29" s="867"/>
      <c r="AU29" s="867">
        <v>3</v>
      </c>
      <c r="AV29" s="867"/>
      <c r="AW29" s="867"/>
      <c r="AX29" s="867"/>
      <c r="AY29" s="867"/>
      <c r="AZ29" s="868" t="s">
        <v>598</v>
      </c>
      <c r="BA29" s="868"/>
      <c r="BB29" s="868"/>
      <c r="BC29" s="868"/>
      <c r="BD29" s="868"/>
      <c r="BE29" s="869"/>
      <c r="BF29" s="869"/>
      <c r="BG29" s="869"/>
      <c r="BH29" s="869"/>
      <c r="BI29" s="870"/>
      <c r="BJ29" s="231"/>
      <c r="BK29" s="231"/>
      <c r="BL29" s="231"/>
      <c r="BM29" s="231"/>
      <c r="BN29" s="231"/>
      <c r="BO29" s="240"/>
      <c r="BP29" s="240"/>
      <c r="BQ29" s="237">
        <v>23</v>
      </c>
      <c r="BR29" s="238"/>
      <c r="BS29" s="810"/>
      <c r="BT29" s="811"/>
      <c r="BU29" s="811"/>
      <c r="BV29" s="811"/>
      <c r="BW29" s="811"/>
      <c r="BX29" s="811"/>
      <c r="BY29" s="811"/>
      <c r="BZ29" s="811"/>
      <c r="CA29" s="811"/>
      <c r="CB29" s="811"/>
      <c r="CC29" s="811"/>
      <c r="CD29" s="811"/>
      <c r="CE29" s="811"/>
      <c r="CF29" s="811"/>
      <c r="CG29" s="812"/>
      <c r="CH29" s="813"/>
      <c r="CI29" s="814"/>
      <c r="CJ29" s="814"/>
      <c r="CK29" s="814"/>
      <c r="CL29" s="815"/>
      <c r="CM29" s="813"/>
      <c r="CN29" s="814"/>
      <c r="CO29" s="814"/>
      <c r="CP29" s="814"/>
      <c r="CQ29" s="815"/>
      <c r="CR29" s="813"/>
      <c r="CS29" s="814"/>
      <c r="CT29" s="814"/>
      <c r="CU29" s="814"/>
      <c r="CV29" s="815"/>
      <c r="CW29" s="813"/>
      <c r="CX29" s="814"/>
      <c r="CY29" s="814"/>
      <c r="CZ29" s="814"/>
      <c r="DA29" s="815"/>
      <c r="DB29" s="813"/>
      <c r="DC29" s="814"/>
      <c r="DD29" s="814"/>
      <c r="DE29" s="814"/>
      <c r="DF29" s="815"/>
      <c r="DG29" s="813"/>
      <c r="DH29" s="814"/>
      <c r="DI29" s="814"/>
      <c r="DJ29" s="814"/>
      <c r="DK29" s="815"/>
      <c r="DL29" s="813"/>
      <c r="DM29" s="814"/>
      <c r="DN29" s="814"/>
      <c r="DO29" s="814"/>
      <c r="DP29" s="815"/>
      <c r="DQ29" s="813"/>
      <c r="DR29" s="814"/>
      <c r="DS29" s="814"/>
      <c r="DT29" s="814"/>
      <c r="DU29" s="815"/>
      <c r="DV29" s="810"/>
      <c r="DW29" s="811"/>
      <c r="DX29" s="811"/>
      <c r="DY29" s="811"/>
      <c r="DZ29" s="816"/>
      <c r="EA29" s="229"/>
    </row>
    <row r="30" spans="1:131" ht="26.25" customHeight="1" x14ac:dyDescent="0.15">
      <c r="A30" s="241">
        <v>3</v>
      </c>
      <c r="B30" s="817" t="s">
        <v>406</v>
      </c>
      <c r="C30" s="818"/>
      <c r="D30" s="818"/>
      <c r="E30" s="818"/>
      <c r="F30" s="818"/>
      <c r="G30" s="818"/>
      <c r="H30" s="818"/>
      <c r="I30" s="818"/>
      <c r="J30" s="818"/>
      <c r="K30" s="818"/>
      <c r="L30" s="818"/>
      <c r="M30" s="818"/>
      <c r="N30" s="818"/>
      <c r="O30" s="818"/>
      <c r="P30" s="819"/>
      <c r="Q30" s="820">
        <v>45</v>
      </c>
      <c r="R30" s="821"/>
      <c r="S30" s="821"/>
      <c r="T30" s="821"/>
      <c r="U30" s="821"/>
      <c r="V30" s="821">
        <v>32</v>
      </c>
      <c r="W30" s="821"/>
      <c r="X30" s="821"/>
      <c r="Y30" s="821"/>
      <c r="Z30" s="821"/>
      <c r="AA30" s="821">
        <v>12</v>
      </c>
      <c r="AB30" s="821"/>
      <c r="AC30" s="821"/>
      <c r="AD30" s="821"/>
      <c r="AE30" s="822"/>
      <c r="AF30" s="823">
        <v>12</v>
      </c>
      <c r="AG30" s="824"/>
      <c r="AH30" s="824"/>
      <c r="AI30" s="824"/>
      <c r="AJ30" s="825"/>
      <c r="AK30" s="871">
        <v>20</v>
      </c>
      <c r="AL30" s="867"/>
      <c r="AM30" s="867"/>
      <c r="AN30" s="867"/>
      <c r="AO30" s="867"/>
      <c r="AP30" s="867">
        <v>1</v>
      </c>
      <c r="AQ30" s="867"/>
      <c r="AR30" s="867"/>
      <c r="AS30" s="867"/>
      <c r="AT30" s="867"/>
      <c r="AU30" s="867" t="s">
        <v>598</v>
      </c>
      <c r="AV30" s="867"/>
      <c r="AW30" s="867"/>
      <c r="AX30" s="867"/>
      <c r="AY30" s="867"/>
      <c r="AZ30" s="868" t="s">
        <v>598</v>
      </c>
      <c r="BA30" s="868"/>
      <c r="BB30" s="868"/>
      <c r="BC30" s="868"/>
      <c r="BD30" s="868"/>
      <c r="BE30" s="869"/>
      <c r="BF30" s="869"/>
      <c r="BG30" s="869"/>
      <c r="BH30" s="869"/>
      <c r="BI30" s="870"/>
      <c r="BJ30" s="231"/>
      <c r="BK30" s="231"/>
      <c r="BL30" s="231"/>
      <c r="BM30" s="231"/>
      <c r="BN30" s="231"/>
      <c r="BO30" s="240"/>
      <c r="BP30" s="240"/>
      <c r="BQ30" s="237">
        <v>24</v>
      </c>
      <c r="BR30" s="238"/>
      <c r="BS30" s="810"/>
      <c r="BT30" s="811"/>
      <c r="BU30" s="811"/>
      <c r="BV30" s="811"/>
      <c r="BW30" s="811"/>
      <c r="BX30" s="811"/>
      <c r="BY30" s="811"/>
      <c r="BZ30" s="811"/>
      <c r="CA30" s="811"/>
      <c r="CB30" s="811"/>
      <c r="CC30" s="811"/>
      <c r="CD30" s="811"/>
      <c r="CE30" s="811"/>
      <c r="CF30" s="811"/>
      <c r="CG30" s="812"/>
      <c r="CH30" s="813"/>
      <c r="CI30" s="814"/>
      <c r="CJ30" s="814"/>
      <c r="CK30" s="814"/>
      <c r="CL30" s="815"/>
      <c r="CM30" s="813"/>
      <c r="CN30" s="814"/>
      <c r="CO30" s="814"/>
      <c r="CP30" s="814"/>
      <c r="CQ30" s="815"/>
      <c r="CR30" s="813"/>
      <c r="CS30" s="814"/>
      <c r="CT30" s="814"/>
      <c r="CU30" s="814"/>
      <c r="CV30" s="815"/>
      <c r="CW30" s="813"/>
      <c r="CX30" s="814"/>
      <c r="CY30" s="814"/>
      <c r="CZ30" s="814"/>
      <c r="DA30" s="815"/>
      <c r="DB30" s="813"/>
      <c r="DC30" s="814"/>
      <c r="DD30" s="814"/>
      <c r="DE30" s="814"/>
      <c r="DF30" s="815"/>
      <c r="DG30" s="813"/>
      <c r="DH30" s="814"/>
      <c r="DI30" s="814"/>
      <c r="DJ30" s="814"/>
      <c r="DK30" s="815"/>
      <c r="DL30" s="813"/>
      <c r="DM30" s="814"/>
      <c r="DN30" s="814"/>
      <c r="DO30" s="814"/>
      <c r="DP30" s="815"/>
      <c r="DQ30" s="813"/>
      <c r="DR30" s="814"/>
      <c r="DS30" s="814"/>
      <c r="DT30" s="814"/>
      <c r="DU30" s="815"/>
      <c r="DV30" s="810"/>
      <c r="DW30" s="811"/>
      <c r="DX30" s="811"/>
      <c r="DY30" s="811"/>
      <c r="DZ30" s="816"/>
      <c r="EA30" s="229"/>
    </row>
    <row r="31" spans="1:131" ht="26.25" customHeight="1" x14ac:dyDescent="0.15">
      <c r="A31" s="241">
        <v>4</v>
      </c>
      <c r="B31" s="817" t="s">
        <v>407</v>
      </c>
      <c r="C31" s="818"/>
      <c r="D31" s="818"/>
      <c r="E31" s="818"/>
      <c r="F31" s="818"/>
      <c r="G31" s="818"/>
      <c r="H31" s="818"/>
      <c r="I31" s="818"/>
      <c r="J31" s="818"/>
      <c r="K31" s="818"/>
      <c r="L31" s="818"/>
      <c r="M31" s="818"/>
      <c r="N31" s="818"/>
      <c r="O31" s="818"/>
      <c r="P31" s="819"/>
      <c r="Q31" s="820">
        <v>7071</v>
      </c>
      <c r="R31" s="821"/>
      <c r="S31" s="821"/>
      <c r="T31" s="821"/>
      <c r="U31" s="821"/>
      <c r="V31" s="821">
        <v>6744</v>
      </c>
      <c r="W31" s="821"/>
      <c r="X31" s="821"/>
      <c r="Y31" s="821"/>
      <c r="Z31" s="821"/>
      <c r="AA31" s="821">
        <v>327</v>
      </c>
      <c r="AB31" s="821"/>
      <c r="AC31" s="821"/>
      <c r="AD31" s="821"/>
      <c r="AE31" s="822"/>
      <c r="AF31" s="823">
        <v>327</v>
      </c>
      <c r="AG31" s="824"/>
      <c r="AH31" s="824"/>
      <c r="AI31" s="824"/>
      <c r="AJ31" s="825"/>
      <c r="AK31" s="871">
        <v>1269</v>
      </c>
      <c r="AL31" s="867"/>
      <c r="AM31" s="867"/>
      <c r="AN31" s="867"/>
      <c r="AO31" s="867"/>
      <c r="AP31" s="867" t="s">
        <v>598</v>
      </c>
      <c r="AQ31" s="867"/>
      <c r="AR31" s="867"/>
      <c r="AS31" s="867"/>
      <c r="AT31" s="867"/>
      <c r="AU31" s="867" t="s">
        <v>598</v>
      </c>
      <c r="AV31" s="867"/>
      <c r="AW31" s="867"/>
      <c r="AX31" s="867"/>
      <c r="AY31" s="867"/>
      <c r="AZ31" s="868" t="s">
        <v>598</v>
      </c>
      <c r="BA31" s="868"/>
      <c r="BB31" s="868"/>
      <c r="BC31" s="868"/>
      <c r="BD31" s="868"/>
      <c r="BE31" s="869"/>
      <c r="BF31" s="869"/>
      <c r="BG31" s="869"/>
      <c r="BH31" s="869"/>
      <c r="BI31" s="870"/>
      <c r="BJ31" s="231"/>
      <c r="BK31" s="231"/>
      <c r="BL31" s="231"/>
      <c r="BM31" s="231"/>
      <c r="BN31" s="231"/>
      <c r="BO31" s="240"/>
      <c r="BP31" s="240"/>
      <c r="BQ31" s="237">
        <v>25</v>
      </c>
      <c r="BR31" s="238"/>
      <c r="BS31" s="810"/>
      <c r="BT31" s="811"/>
      <c r="BU31" s="811"/>
      <c r="BV31" s="811"/>
      <c r="BW31" s="811"/>
      <c r="BX31" s="811"/>
      <c r="BY31" s="811"/>
      <c r="BZ31" s="811"/>
      <c r="CA31" s="811"/>
      <c r="CB31" s="811"/>
      <c r="CC31" s="811"/>
      <c r="CD31" s="811"/>
      <c r="CE31" s="811"/>
      <c r="CF31" s="811"/>
      <c r="CG31" s="812"/>
      <c r="CH31" s="813"/>
      <c r="CI31" s="814"/>
      <c r="CJ31" s="814"/>
      <c r="CK31" s="814"/>
      <c r="CL31" s="815"/>
      <c r="CM31" s="813"/>
      <c r="CN31" s="814"/>
      <c r="CO31" s="814"/>
      <c r="CP31" s="814"/>
      <c r="CQ31" s="815"/>
      <c r="CR31" s="813"/>
      <c r="CS31" s="814"/>
      <c r="CT31" s="814"/>
      <c r="CU31" s="814"/>
      <c r="CV31" s="815"/>
      <c r="CW31" s="813"/>
      <c r="CX31" s="814"/>
      <c r="CY31" s="814"/>
      <c r="CZ31" s="814"/>
      <c r="DA31" s="815"/>
      <c r="DB31" s="813"/>
      <c r="DC31" s="814"/>
      <c r="DD31" s="814"/>
      <c r="DE31" s="814"/>
      <c r="DF31" s="815"/>
      <c r="DG31" s="813"/>
      <c r="DH31" s="814"/>
      <c r="DI31" s="814"/>
      <c r="DJ31" s="814"/>
      <c r="DK31" s="815"/>
      <c r="DL31" s="813"/>
      <c r="DM31" s="814"/>
      <c r="DN31" s="814"/>
      <c r="DO31" s="814"/>
      <c r="DP31" s="815"/>
      <c r="DQ31" s="813"/>
      <c r="DR31" s="814"/>
      <c r="DS31" s="814"/>
      <c r="DT31" s="814"/>
      <c r="DU31" s="815"/>
      <c r="DV31" s="810"/>
      <c r="DW31" s="811"/>
      <c r="DX31" s="811"/>
      <c r="DY31" s="811"/>
      <c r="DZ31" s="816"/>
      <c r="EA31" s="229"/>
    </row>
    <row r="32" spans="1:131" ht="26.25" customHeight="1" x14ac:dyDescent="0.15">
      <c r="A32" s="241">
        <v>5</v>
      </c>
      <c r="B32" s="817" t="s">
        <v>408</v>
      </c>
      <c r="C32" s="818"/>
      <c r="D32" s="818"/>
      <c r="E32" s="818"/>
      <c r="F32" s="818"/>
      <c r="G32" s="818"/>
      <c r="H32" s="818"/>
      <c r="I32" s="818"/>
      <c r="J32" s="818"/>
      <c r="K32" s="818"/>
      <c r="L32" s="818"/>
      <c r="M32" s="818"/>
      <c r="N32" s="818"/>
      <c r="O32" s="818"/>
      <c r="P32" s="819"/>
      <c r="Q32" s="820">
        <v>767</v>
      </c>
      <c r="R32" s="821"/>
      <c r="S32" s="821"/>
      <c r="T32" s="821"/>
      <c r="U32" s="821"/>
      <c r="V32" s="821">
        <v>728</v>
      </c>
      <c r="W32" s="821"/>
      <c r="X32" s="821"/>
      <c r="Y32" s="821"/>
      <c r="Z32" s="821"/>
      <c r="AA32" s="821">
        <v>39</v>
      </c>
      <c r="AB32" s="821"/>
      <c r="AC32" s="821"/>
      <c r="AD32" s="821"/>
      <c r="AE32" s="822"/>
      <c r="AF32" s="823">
        <v>39</v>
      </c>
      <c r="AG32" s="824"/>
      <c r="AH32" s="824"/>
      <c r="AI32" s="824"/>
      <c r="AJ32" s="825"/>
      <c r="AK32" s="871">
        <v>270</v>
      </c>
      <c r="AL32" s="867"/>
      <c r="AM32" s="867"/>
      <c r="AN32" s="867"/>
      <c r="AO32" s="867"/>
      <c r="AP32" s="867" t="s">
        <v>598</v>
      </c>
      <c r="AQ32" s="867"/>
      <c r="AR32" s="867"/>
      <c r="AS32" s="867"/>
      <c r="AT32" s="867"/>
      <c r="AU32" s="867" t="s">
        <v>598</v>
      </c>
      <c r="AV32" s="867"/>
      <c r="AW32" s="867"/>
      <c r="AX32" s="867"/>
      <c r="AY32" s="867"/>
      <c r="AZ32" s="868" t="s">
        <v>598</v>
      </c>
      <c r="BA32" s="868"/>
      <c r="BB32" s="868"/>
      <c r="BC32" s="868"/>
      <c r="BD32" s="868"/>
      <c r="BE32" s="869"/>
      <c r="BF32" s="869"/>
      <c r="BG32" s="869"/>
      <c r="BH32" s="869"/>
      <c r="BI32" s="870"/>
      <c r="BJ32" s="231"/>
      <c r="BK32" s="231"/>
      <c r="BL32" s="231"/>
      <c r="BM32" s="231"/>
      <c r="BN32" s="231"/>
      <c r="BO32" s="240"/>
      <c r="BP32" s="240"/>
      <c r="BQ32" s="237">
        <v>26</v>
      </c>
      <c r="BR32" s="238"/>
      <c r="BS32" s="810"/>
      <c r="BT32" s="811"/>
      <c r="BU32" s="811"/>
      <c r="BV32" s="811"/>
      <c r="BW32" s="811"/>
      <c r="BX32" s="811"/>
      <c r="BY32" s="811"/>
      <c r="BZ32" s="811"/>
      <c r="CA32" s="811"/>
      <c r="CB32" s="811"/>
      <c r="CC32" s="811"/>
      <c r="CD32" s="811"/>
      <c r="CE32" s="811"/>
      <c r="CF32" s="811"/>
      <c r="CG32" s="812"/>
      <c r="CH32" s="813"/>
      <c r="CI32" s="814"/>
      <c r="CJ32" s="814"/>
      <c r="CK32" s="814"/>
      <c r="CL32" s="815"/>
      <c r="CM32" s="813"/>
      <c r="CN32" s="814"/>
      <c r="CO32" s="814"/>
      <c r="CP32" s="814"/>
      <c r="CQ32" s="815"/>
      <c r="CR32" s="813"/>
      <c r="CS32" s="814"/>
      <c r="CT32" s="814"/>
      <c r="CU32" s="814"/>
      <c r="CV32" s="815"/>
      <c r="CW32" s="813"/>
      <c r="CX32" s="814"/>
      <c r="CY32" s="814"/>
      <c r="CZ32" s="814"/>
      <c r="DA32" s="815"/>
      <c r="DB32" s="813"/>
      <c r="DC32" s="814"/>
      <c r="DD32" s="814"/>
      <c r="DE32" s="814"/>
      <c r="DF32" s="815"/>
      <c r="DG32" s="813"/>
      <c r="DH32" s="814"/>
      <c r="DI32" s="814"/>
      <c r="DJ32" s="814"/>
      <c r="DK32" s="815"/>
      <c r="DL32" s="813"/>
      <c r="DM32" s="814"/>
      <c r="DN32" s="814"/>
      <c r="DO32" s="814"/>
      <c r="DP32" s="815"/>
      <c r="DQ32" s="813"/>
      <c r="DR32" s="814"/>
      <c r="DS32" s="814"/>
      <c r="DT32" s="814"/>
      <c r="DU32" s="815"/>
      <c r="DV32" s="810"/>
      <c r="DW32" s="811"/>
      <c r="DX32" s="811"/>
      <c r="DY32" s="811"/>
      <c r="DZ32" s="816"/>
      <c r="EA32" s="229"/>
    </row>
    <row r="33" spans="1:131" ht="26.25" customHeight="1" x14ac:dyDescent="0.15">
      <c r="A33" s="241">
        <v>6</v>
      </c>
      <c r="B33" s="817" t="s">
        <v>409</v>
      </c>
      <c r="C33" s="818"/>
      <c r="D33" s="818"/>
      <c r="E33" s="818"/>
      <c r="F33" s="818"/>
      <c r="G33" s="818"/>
      <c r="H33" s="818"/>
      <c r="I33" s="818"/>
      <c r="J33" s="818"/>
      <c r="K33" s="818"/>
      <c r="L33" s="818"/>
      <c r="M33" s="818"/>
      <c r="N33" s="818"/>
      <c r="O33" s="818"/>
      <c r="P33" s="819"/>
      <c r="Q33" s="820">
        <v>1384</v>
      </c>
      <c r="R33" s="821"/>
      <c r="S33" s="821"/>
      <c r="T33" s="821"/>
      <c r="U33" s="821"/>
      <c r="V33" s="821">
        <v>1241</v>
      </c>
      <c r="W33" s="821"/>
      <c r="X33" s="821"/>
      <c r="Y33" s="821"/>
      <c r="Z33" s="821"/>
      <c r="AA33" s="821">
        <v>143</v>
      </c>
      <c r="AB33" s="821"/>
      <c r="AC33" s="821"/>
      <c r="AD33" s="821"/>
      <c r="AE33" s="822"/>
      <c r="AF33" s="823">
        <v>1665</v>
      </c>
      <c r="AG33" s="824"/>
      <c r="AH33" s="824"/>
      <c r="AI33" s="824"/>
      <c r="AJ33" s="825"/>
      <c r="AK33" s="871">
        <v>2</v>
      </c>
      <c r="AL33" s="867"/>
      <c r="AM33" s="867"/>
      <c r="AN33" s="867"/>
      <c r="AO33" s="867"/>
      <c r="AP33" s="867">
        <v>5552</v>
      </c>
      <c r="AQ33" s="867"/>
      <c r="AR33" s="867"/>
      <c r="AS33" s="867"/>
      <c r="AT33" s="867"/>
      <c r="AU33" s="867" t="s">
        <v>598</v>
      </c>
      <c r="AV33" s="867"/>
      <c r="AW33" s="867"/>
      <c r="AX33" s="867"/>
      <c r="AY33" s="867"/>
      <c r="AZ33" s="868" t="s">
        <v>598</v>
      </c>
      <c r="BA33" s="868"/>
      <c r="BB33" s="868"/>
      <c r="BC33" s="868"/>
      <c r="BD33" s="868"/>
      <c r="BE33" s="869" t="s">
        <v>410</v>
      </c>
      <c r="BF33" s="869"/>
      <c r="BG33" s="869"/>
      <c r="BH33" s="869"/>
      <c r="BI33" s="870"/>
      <c r="BJ33" s="231"/>
      <c r="BK33" s="231"/>
      <c r="BL33" s="231"/>
      <c r="BM33" s="231"/>
      <c r="BN33" s="231"/>
      <c r="BO33" s="240"/>
      <c r="BP33" s="240"/>
      <c r="BQ33" s="237">
        <v>27</v>
      </c>
      <c r="BR33" s="238"/>
      <c r="BS33" s="810"/>
      <c r="BT33" s="811"/>
      <c r="BU33" s="811"/>
      <c r="BV33" s="811"/>
      <c r="BW33" s="811"/>
      <c r="BX33" s="811"/>
      <c r="BY33" s="811"/>
      <c r="BZ33" s="811"/>
      <c r="CA33" s="811"/>
      <c r="CB33" s="811"/>
      <c r="CC33" s="811"/>
      <c r="CD33" s="811"/>
      <c r="CE33" s="811"/>
      <c r="CF33" s="811"/>
      <c r="CG33" s="812"/>
      <c r="CH33" s="813"/>
      <c r="CI33" s="814"/>
      <c r="CJ33" s="814"/>
      <c r="CK33" s="814"/>
      <c r="CL33" s="815"/>
      <c r="CM33" s="813"/>
      <c r="CN33" s="814"/>
      <c r="CO33" s="814"/>
      <c r="CP33" s="814"/>
      <c r="CQ33" s="815"/>
      <c r="CR33" s="813"/>
      <c r="CS33" s="814"/>
      <c r="CT33" s="814"/>
      <c r="CU33" s="814"/>
      <c r="CV33" s="815"/>
      <c r="CW33" s="813"/>
      <c r="CX33" s="814"/>
      <c r="CY33" s="814"/>
      <c r="CZ33" s="814"/>
      <c r="DA33" s="815"/>
      <c r="DB33" s="813"/>
      <c r="DC33" s="814"/>
      <c r="DD33" s="814"/>
      <c r="DE33" s="814"/>
      <c r="DF33" s="815"/>
      <c r="DG33" s="813"/>
      <c r="DH33" s="814"/>
      <c r="DI33" s="814"/>
      <c r="DJ33" s="814"/>
      <c r="DK33" s="815"/>
      <c r="DL33" s="813"/>
      <c r="DM33" s="814"/>
      <c r="DN33" s="814"/>
      <c r="DO33" s="814"/>
      <c r="DP33" s="815"/>
      <c r="DQ33" s="813"/>
      <c r="DR33" s="814"/>
      <c r="DS33" s="814"/>
      <c r="DT33" s="814"/>
      <c r="DU33" s="815"/>
      <c r="DV33" s="810"/>
      <c r="DW33" s="811"/>
      <c r="DX33" s="811"/>
      <c r="DY33" s="811"/>
      <c r="DZ33" s="816"/>
      <c r="EA33" s="229"/>
    </row>
    <row r="34" spans="1:131" ht="26.25" customHeight="1" x14ac:dyDescent="0.15">
      <c r="A34" s="241">
        <v>7</v>
      </c>
      <c r="B34" s="817" t="s">
        <v>411</v>
      </c>
      <c r="C34" s="818"/>
      <c r="D34" s="818"/>
      <c r="E34" s="818"/>
      <c r="F34" s="818"/>
      <c r="G34" s="818"/>
      <c r="H34" s="818"/>
      <c r="I34" s="818"/>
      <c r="J34" s="818"/>
      <c r="K34" s="818"/>
      <c r="L34" s="818"/>
      <c r="M34" s="818"/>
      <c r="N34" s="818"/>
      <c r="O34" s="818"/>
      <c r="P34" s="819"/>
      <c r="Q34" s="820">
        <v>105</v>
      </c>
      <c r="R34" s="821"/>
      <c r="S34" s="821"/>
      <c r="T34" s="821"/>
      <c r="U34" s="821"/>
      <c r="V34" s="821">
        <v>106</v>
      </c>
      <c r="W34" s="821"/>
      <c r="X34" s="821"/>
      <c r="Y34" s="821"/>
      <c r="Z34" s="821"/>
      <c r="AA34" s="821">
        <v>-2</v>
      </c>
      <c r="AB34" s="821"/>
      <c r="AC34" s="821"/>
      <c r="AD34" s="821"/>
      <c r="AE34" s="822"/>
      <c r="AF34" s="823">
        <v>375</v>
      </c>
      <c r="AG34" s="824"/>
      <c r="AH34" s="824"/>
      <c r="AI34" s="824"/>
      <c r="AJ34" s="825"/>
      <c r="AK34" s="871">
        <v>33</v>
      </c>
      <c r="AL34" s="867"/>
      <c r="AM34" s="867"/>
      <c r="AN34" s="867"/>
      <c r="AO34" s="867"/>
      <c r="AP34" s="867">
        <v>619</v>
      </c>
      <c r="AQ34" s="867"/>
      <c r="AR34" s="867"/>
      <c r="AS34" s="867"/>
      <c r="AT34" s="867"/>
      <c r="AU34" s="867" t="s">
        <v>598</v>
      </c>
      <c r="AV34" s="867"/>
      <c r="AW34" s="867"/>
      <c r="AX34" s="867"/>
      <c r="AY34" s="867"/>
      <c r="AZ34" s="868" t="s">
        <v>598</v>
      </c>
      <c r="BA34" s="868"/>
      <c r="BB34" s="868"/>
      <c r="BC34" s="868"/>
      <c r="BD34" s="868"/>
      <c r="BE34" s="869" t="s">
        <v>412</v>
      </c>
      <c r="BF34" s="869"/>
      <c r="BG34" s="869"/>
      <c r="BH34" s="869"/>
      <c r="BI34" s="870"/>
      <c r="BJ34" s="231"/>
      <c r="BK34" s="231"/>
      <c r="BL34" s="231"/>
      <c r="BM34" s="231"/>
      <c r="BN34" s="231"/>
      <c r="BO34" s="240"/>
      <c r="BP34" s="240"/>
      <c r="BQ34" s="237">
        <v>28</v>
      </c>
      <c r="BR34" s="238"/>
      <c r="BS34" s="810"/>
      <c r="BT34" s="811"/>
      <c r="BU34" s="811"/>
      <c r="BV34" s="811"/>
      <c r="BW34" s="811"/>
      <c r="BX34" s="811"/>
      <c r="BY34" s="811"/>
      <c r="BZ34" s="811"/>
      <c r="CA34" s="811"/>
      <c r="CB34" s="811"/>
      <c r="CC34" s="811"/>
      <c r="CD34" s="811"/>
      <c r="CE34" s="811"/>
      <c r="CF34" s="811"/>
      <c r="CG34" s="812"/>
      <c r="CH34" s="813"/>
      <c r="CI34" s="814"/>
      <c r="CJ34" s="814"/>
      <c r="CK34" s="814"/>
      <c r="CL34" s="815"/>
      <c r="CM34" s="813"/>
      <c r="CN34" s="814"/>
      <c r="CO34" s="814"/>
      <c r="CP34" s="814"/>
      <c r="CQ34" s="815"/>
      <c r="CR34" s="813"/>
      <c r="CS34" s="814"/>
      <c r="CT34" s="814"/>
      <c r="CU34" s="814"/>
      <c r="CV34" s="815"/>
      <c r="CW34" s="813"/>
      <c r="CX34" s="814"/>
      <c r="CY34" s="814"/>
      <c r="CZ34" s="814"/>
      <c r="DA34" s="815"/>
      <c r="DB34" s="813"/>
      <c r="DC34" s="814"/>
      <c r="DD34" s="814"/>
      <c r="DE34" s="814"/>
      <c r="DF34" s="815"/>
      <c r="DG34" s="813"/>
      <c r="DH34" s="814"/>
      <c r="DI34" s="814"/>
      <c r="DJ34" s="814"/>
      <c r="DK34" s="815"/>
      <c r="DL34" s="813"/>
      <c r="DM34" s="814"/>
      <c r="DN34" s="814"/>
      <c r="DO34" s="814"/>
      <c r="DP34" s="815"/>
      <c r="DQ34" s="813"/>
      <c r="DR34" s="814"/>
      <c r="DS34" s="814"/>
      <c r="DT34" s="814"/>
      <c r="DU34" s="815"/>
      <c r="DV34" s="810"/>
      <c r="DW34" s="811"/>
      <c r="DX34" s="811"/>
      <c r="DY34" s="811"/>
      <c r="DZ34" s="816"/>
      <c r="EA34" s="229"/>
    </row>
    <row r="35" spans="1:131" ht="26.25" customHeight="1" x14ac:dyDescent="0.15">
      <c r="A35" s="241">
        <v>8</v>
      </c>
      <c r="B35" s="817" t="s">
        <v>413</v>
      </c>
      <c r="C35" s="818"/>
      <c r="D35" s="818"/>
      <c r="E35" s="818"/>
      <c r="F35" s="818"/>
      <c r="G35" s="818"/>
      <c r="H35" s="818"/>
      <c r="I35" s="818"/>
      <c r="J35" s="818"/>
      <c r="K35" s="818"/>
      <c r="L35" s="818"/>
      <c r="M35" s="818"/>
      <c r="N35" s="818"/>
      <c r="O35" s="818"/>
      <c r="P35" s="819"/>
      <c r="Q35" s="820">
        <v>858</v>
      </c>
      <c r="R35" s="821"/>
      <c r="S35" s="821"/>
      <c r="T35" s="821"/>
      <c r="U35" s="821"/>
      <c r="V35" s="821">
        <v>1053</v>
      </c>
      <c r="W35" s="821"/>
      <c r="X35" s="821"/>
      <c r="Y35" s="821"/>
      <c r="Z35" s="821"/>
      <c r="AA35" s="821">
        <v>-194</v>
      </c>
      <c r="AB35" s="821"/>
      <c r="AC35" s="821"/>
      <c r="AD35" s="821"/>
      <c r="AE35" s="822"/>
      <c r="AF35" s="823">
        <v>175</v>
      </c>
      <c r="AG35" s="824"/>
      <c r="AH35" s="824"/>
      <c r="AI35" s="824"/>
      <c r="AJ35" s="825"/>
      <c r="AK35" s="871">
        <v>495</v>
      </c>
      <c r="AL35" s="867"/>
      <c r="AM35" s="867"/>
      <c r="AN35" s="867"/>
      <c r="AO35" s="867"/>
      <c r="AP35" s="867">
        <v>5638</v>
      </c>
      <c r="AQ35" s="867"/>
      <c r="AR35" s="867"/>
      <c r="AS35" s="867"/>
      <c r="AT35" s="867"/>
      <c r="AU35" s="867">
        <v>3080</v>
      </c>
      <c r="AV35" s="867"/>
      <c r="AW35" s="867"/>
      <c r="AX35" s="867"/>
      <c r="AY35" s="867"/>
      <c r="AZ35" s="868" t="s">
        <v>598</v>
      </c>
      <c r="BA35" s="868"/>
      <c r="BB35" s="868"/>
      <c r="BC35" s="868"/>
      <c r="BD35" s="868"/>
      <c r="BE35" s="869" t="s">
        <v>410</v>
      </c>
      <c r="BF35" s="869"/>
      <c r="BG35" s="869"/>
      <c r="BH35" s="869"/>
      <c r="BI35" s="870"/>
      <c r="BJ35" s="231"/>
      <c r="BK35" s="231"/>
      <c r="BL35" s="231"/>
      <c r="BM35" s="231"/>
      <c r="BN35" s="231"/>
      <c r="BO35" s="240"/>
      <c r="BP35" s="240"/>
      <c r="BQ35" s="237">
        <v>29</v>
      </c>
      <c r="BR35" s="238"/>
      <c r="BS35" s="810"/>
      <c r="BT35" s="811"/>
      <c r="BU35" s="811"/>
      <c r="BV35" s="811"/>
      <c r="BW35" s="811"/>
      <c r="BX35" s="811"/>
      <c r="BY35" s="811"/>
      <c r="BZ35" s="811"/>
      <c r="CA35" s="811"/>
      <c r="CB35" s="811"/>
      <c r="CC35" s="811"/>
      <c r="CD35" s="811"/>
      <c r="CE35" s="811"/>
      <c r="CF35" s="811"/>
      <c r="CG35" s="812"/>
      <c r="CH35" s="813"/>
      <c r="CI35" s="814"/>
      <c r="CJ35" s="814"/>
      <c r="CK35" s="814"/>
      <c r="CL35" s="815"/>
      <c r="CM35" s="813"/>
      <c r="CN35" s="814"/>
      <c r="CO35" s="814"/>
      <c r="CP35" s="814"/>
      <c r="CQ35" s="815"/>
      <c r="CR35" s="813"/>
      <c r="CS35" s="814"/>
      <c r="CT35" s="814"/>
      <c r="CU35" s="814"/>
      <c r="CV35" s="815"/>
      <c r="CW35" s="813"/>
      <c r="CX35" s="814"/>
      <c r="CY35" s="814"/>
      <c r="CZ35" s="814"/>
      <c r="DA35" s="815"/>
      <c r="DB35" s="813"/>
      <c r="DC35" s="814"/>
      <c r="DD35" s="814"/>
      <c r="DE35" s="814"/>
      <c r="DF35" s="815"/>
      <c r="DG35" s="813"/>
      <c r="DH35" s="814"/>
      <c r="DI35" s="814"/>
      <c r="DJ35" s="814"/>
      <c r="DK35" s="815"/>
      <c r="DL35" s="813"/>
      <c r="DM35" s="814"/>
      <c r="DN35" s="814"/>
      <c r="DO35" s="814"/>
      <c r="DP35" s="815"/>
      <c r="DQ35" s="813"/>
      <c r="DR35" s="814"/>
      <c r="DS35" s="814"/>
      <c r="DT35" s="814"/>
      <c r="DU35" s="815"/>
      <c r="DV35" s="810"/>
      <c r="DW35" s="811"/>
      <c r="DX35" s="811"/>
      <c r="DY35" s="811"/>
      <c r="DZ35" s="816"/>
      <c r="EA35" s="229"/>
    </row>
    <row r="36" spans="1:131" ht="26.25" customHeight="1" x14ac:dyDescent="0.15">
      <c r="A36" s="241">
        <v>9</v>
      </c>
      <c r="B36" s="817"/>
      <c r="C36" s="818"/>
      <c r="D36" s="818"/>
      <c r="E36" s="818"/>
      <c r="F36" s="818"/>
      <c r="G36" s="818"/>
      <c r="H36" s="818"/>
      <c r="I36" s="818"/>
      <c r="J36" s="818"/>
      <c r="K36" s="818"/>
      <c r="L36" s="818"/>
      <c r="M36" s="818"/>
      <c r="N36" s="818"/>
      <c r="O36" s="818"/>
      <c r="P36" s="819"/>
      <c r="Q36" s="820"/>
      <c r="R36" s="821"/>
      <c r="S36" s="821"/>
      <c r="T36" s="821"/>
      <c r="U36" s="821"/>
      <c r="V36" s="821"/>
      <c r="W36" s="821"/>
      <c r="X36" s="821"/>
      <c r="Y36" s="821"/>
      <c r="Z36" s="821"/>
      <c r="AA36" s="821"/>
      <c r="AB36" s="821"/>
      <c r="AC36" s="821"/>
      <c r="AD36" s="821"/>
      <c r="AE36" s="822"/>
      <c r="AF36" s="823"/>
      <c r="AG36" s="824"/>
      <c r="AH36" s="824"/>
      <c r="AI36" s="824"/>
      <c r="AJ36" s="825"/>
      <c r="AK36" s="871"/>
      <c r="AL36" s="867"/>
      <c r="AM36" s="867"/>
      <c r="AN36" s="867"/>
      <c r="AO36" s="867"/>
      <c r="AP36" s="867"/>
      <c r="AQ36" s="867"/>
      <c r="AR36" s="867"/>
      <c r="AS36" s="867"/>
      <c r="AT36" s="867"/>
      <c r="AU36" s="867"/>
      <c r="AV36" s="867"/>
      <c r="AW36" s="867"/>
      <c r="AX36" s="867"/>
      <c r="AY36" s="867"/>
      <c r="AZ36" s="868"/>
      <c r="BA36" s="868"/>
      <c r="BB36" s="868"/>
      <c r="BC36" s="868"/>
      <c r="BD36" s="868"/>
      <c r="BE36" s="869"/>
      <c r="BF36" s="869"/>
      <c r="BG36" s="869"/>
      <c r="BH36" s="869"/>
      <c r="BI36" s="870"/>
      <c r="BJ36" s="231"/>
      <c r="BK36" s="231"/>
      <c r="BL36" s="231"/>
      <c r="BM36" s="231"/>
      <c r="BN36" s="231"/>
      <c r="BO36" s="240"/>
      <c r="BP36" s="240"/>
      <c r="BQ36" s="237">
        <v>30</v>
      </c>
      <c r="BR36" s="238"/>
      <c r="BS36" s="810"/>
      <c r="BT36" s="811"/>
      <c r="BU36" s="811"/>
      <c r="BV36" s="811"/>
      <c r="BW36" s="811"/>
      <c r="BX36" s="811"/>
      <c r="BY36" s="811"/>
      <c r="BZ36" s="811"/>
      <c r="CA36" s="811"/>
      <c r="CB36" s="811"/>
      <c r="CC36" s="811"/>
      <c r="CD36" s="811"/>
      <c r="CE36" s="811"/>
      <c r="CF36" s="811"/>
      <c r="CG36" s="812"/>
      <c r="CH36" s="813"/>
      <c r="CI36" s="814"/>
      <c r="CJ36" s="814"/>
      <c r="CK36" s="814"/>
      <c r="CL36" s="815"/>
      <c r="CM36" s="813"/>
      <c r="CN36" s="814"/>
      <c r="CO36" s="814"/>
      <c r="CP36" s="814"/>
      <c r="CQ36" s="815"/>
      <c r="CR36" s="813"/>
      <c r="CS36" s="814"/>
      <c r="CT36" s="814"/>
      <c r="CU36" s="814"/>
      <c r="CV36" s="815"/>
      <c r="CW36" s="813"/>
      <c r="CX36" s="814"/>
      <c r="CY36" s="814"/>
      <c r="CZ36" s="814"/>
      <c r="DA36" s="815"/>
      <c r="DB36" s="813"/>
      <c r="DC36" s="814"/>
      <c r="DD36" s="814"/>
      <c r="DE36" s="814"/>
      <c r="DF36" s="815"/>
      <c r="DG36" s="813"/>
      <c r="DH36" s="814"/>
      <c r="DI36" s="814"/>
      <c r="DJ36" s="814"/>
      <c r="DK36" s="815"/>
      <c r="DL36" s="813"/>
      <c r="DM36" s="814"/>
      <c r="DN36" s="814"/>
      <c r="DO36" s="814"/>
      <c r="DP36" s="815"/>
      <c r="DQ36" s="813"/>
      <c r="DR36" s="814"/>
      <c r="DS36" s="814"/>
      <c r="DT36" s="814"/>
      <c r="DU36" s="815"/>
      <c r="DV36" s="810"/>
      <c r="DW36" s="811"/>
      <c r="DX36" s="811"/>
      <c r="DY36" s="811"/>
      <c r="DZ36" s="816"/>
      <c r="EA36" s="229"/>
    </row>
    <row r="37" spans="1:131" ht="26.25" customHeight="1" x14ac:dyDescent="0.15">
      <c r="A37" s="241">
        <v>10</v>
      </c>
      <c r="B37" s="817"/>
      <c r="C37" s="818"/>
      <c r="D37" s="818"/>
      <c r="E37" s="818"/>
      <c r="F37" s="818"/>
      <c r="G37" s="818"/>
      <c r="H37" s="818"/>
      <c r="I37" s="818"/>
      <c r="J37" s="818"/>
      <c r="K37" s="818"/>
      <c r="L37" s="818"/>
      <c r="M37" s="818"/>
      <c r="N37" s="818"/>
      <c r="O37" s="818"/>
      <c r="P37" s="819"/>
      <c r="Q37" s="820"/>
      <c r="R37" s="821"/>
      <c r="S37" s="821"/>
      <c r="T37" s="821"/>
      <c r="U37" s="821"/>
      <c r="V37" s="821"/>
      <c r="W37" s="821"/>
      <c r="X37" s="821"/>
      <c r="Y37" s="821"/>
      <c r="Z37" s="821"/>
      <c r="AA37" s="821"/>
      <c r="AB37" s="821"/>
      <c r="AC37" s="821"/>
      <c r="AD37" s="821"/>
      <c r="AE37" s="822"/>
      <c r="AF37" s="823"/>
      <c r="AG37" s="824"/>
      <c r="AH37" s="824"/>
      <c r="AI37" s="824"/>
      <c r="AJ37" s="825"/>
      <c r="AK37" s="871"/>
      <c r="AL37" s="867"/>
      <c r="AM37" s="867"/>
      <c r="AN37" s="867"/>
      <c r="AO37" s="867"/>
      <c r="AP37" s="867"/>
      <c r="AQ37" s="867"/>
      <c r="AR37" s="867"/>
      <c r="AS37" s="867"/>
      <c r="AT37" s="867"/>
      <c r="AU37" s="867"/>
      <c r="AV37" s="867"/>
      <c r="AW37" s="867"/>
      <c r="AX37" s="867"/>
      <c r="AY37" s="867"/>
      <c r="AZ37" s="868"/>
      <c r="BA37" s="868"/>
      <c r="BB37" s="868"/>
      <c r="BC37" s="868"/>
      <c r="BD37" s="868"/>
      <c r="BE37" s="869"/>
      <c r="BF37" s="869"/>
      <c r="BG37" s="869"/>
      <c r="BH37" s="869"/>
      <c r="BI37" s="870"/>
      <c r="BJ37" s="231"/>
      <c r="BK37" s="231"/>
      <c r="BL37" s="231"/>
      <c r="BM37" s="231"/>
      <c r="BN37" s="231"/>
      <c r="BO37" s="240"/>
      <c r="BP37" s="240"/>
      <c r="BQ37" s="237">
        <v>31</v>
      </c>
      <c r="BR37" s="238"/>
      <c r="BS37" s="810"/>
      <c r="BT37" s="811"/>
      <c r="BU37" s="811"/>
      <c r="BV37" s="811"/>
      <c r="BW37" s="811"/>
      <c r="BX37" s="811"/>
      <c r="BY37" s="811"/>
      <c r="BZ37" s="811"/>
      <c r="CA37" s="811"/>
      <c r="CB37" s="811"/>
      <c r="CC37" s="811"/>
      <c r="CD37" s="811"/>
      <c r="CE37" s="811"/>
      <c r="CF37" s="811"/>
      <c r="CG37" s="812"/>
      <c r="CH37" s="813"/>
      <c r="CI37" s="814"/>
      <c r="CJ37" s="814"/>
      <c r="CK37" s="814"/>
      <c r="CL37" s="815"/>
      <c r="CM37" s="813"/>
      <c r="CN37" s="814"/>
      <c r="CO37" s="814"/>
      <c r="CP37" s="814"/>
      <c r="CQ37" s="815"/>
      <c r="CR37" s="813"/>
      <c r="CS37" s="814"/>
      <c r="CT37" s="814"/>
      <c r="CU37" s="814"/>
      <c r="CV37" s="815"/>
      <c r="CW37" s="813"/>
      <c r="CX37" s="814"/>
      <c r="CY37" s="814"/>
      <c r="CZ37" s="814"/>
      <c r="DA37" s="815"/>
      <c r="DB37" s="813"/>
      <c r="DC37" s="814"/>
      <c r="DD37" s="814"/>
      <c r="DE37" s="814"/>
      <c r="DF37" s="815"/>
      <c r="DG37" s="813"/>
      <c r="DH37" s="814"/>
      <c r="DI37" s="814"/>
      <c r="DJ37" s="814"/>
      <c r="DK37" s="815"/>
      <c r="DL37" s="813"/>
      <c r="DM37" s="814"/>
      <c r="DN37" s="814"/>
      <c r="DO37" s="814"/>
      <c r="DP37" s="815"/>
      <c r="DQ37" s="813"/>
      <c r="DR37" s="814"/>
      <c r="DS37" s="814"/>
      <c r="DT37" s="814"/>
      <c r="DU37" s="815"/>
      <c r="DV37" s="810"/>
      <c r="DW37" s="811"/>
      <c r="DX37" s="811"/>
      <c r="DY37" s="811"/>
      <c r="DZ37" s="816"/>
      <c r="EA37" s="229"/>
    </row>
    <row r="38" spans="1:131" ht="26.25" customHeight="1" x14ac:dyDescent="0.15">
      <c r="A38" s="241">
        <v>11</v>
      </c>
      <c r="B38" s="817"/>
      <c r="C38" s="818"/>
      <c r="D38" s="818"/>
      <c r="E38" s="818"/>
      <c r="F38" s="818"/>
      <c r="G38" s="818"/>
      <c r="H38" s="818"/>
      <c r="I38" s="818"/>
      <c r="J38" s="818"/>
      <c r="K38" s="818"/>
      <c r="L38" s="818"/>
      <c r="M38" s="818"/>
      <c r="N38" s="818"/>
      <c r="O38" s="818"/>
      <c r="P38" s="819"/>
      <c r="Q38" s="820"/>
      <c r="R38" s="821"/>
      <c r="S38" s="821"/>
      <c r="T38" s="821"/>
      <c r="U38" s="821"/>
      <c r="V38" s="821"/>
      <c r="W38" s="821"/>
      <c r="X38" s="821"/>
      <c r="Y38" s="821"/>
      <c r="Z38" s="821"/>
      <c r="AA38" s="821"/>
      <c r="AB38" s="821"/>
      <c r="AC38" s="821"/>
      <c r="AD38" s="821"/>
      <c r="AE38" s="822"/>
      <c r="AF38" s="823"/>
      <c r="AG38" s="824"/>
      <c r="AH38" s="824"/>
      <c r="AI38" s="824"/>
      <c r="AJ38" s="825"/>
      <c r="AK38" s="871"/>
      <c r="AL38" s="867"/>
      <c r="AM38" s="867"/>
      <c r="AN38" s="867"/>
      <c r="AO38" s="867"/>
      <c r="AP38" s="867"/>
      <c r="AQ38" s="867"/>
      <c r="AR38" s="867"/>
      <c r="AS38" s="867"/>
      <c r="AT38" s="867"/>
      <c r="AU38" s="867"/>
      <c r="AV38" s="867"/>
      <c r="AW38" s="867"/>
      <c r="AX38" s="867"/>
      <c r="AY38" s="867"/>
      <c r="AZ38" s="868"/>
      <c r="BA38" s="868"/>
      <c r="BB38" s="868"/>
      <c r="BC38" s="868"/>
      <c r="BD38" s="868"/>
      <c r="BE38" s="869"/>
      <c r="BF38" s="869"/>
      <c r="BG38" s="869"/>
      <c r="BH38" s="869"/>
      <c r="BI38" s="870"/>
      <c r="BJ38" s="231"/>
      <c r="BK38" s="231"/>
      <c r="BL38" s="231"/>
      <c r="BM38" s="231"/>
      <c r="BN38" s="231"/>
      <c r="BO38" s="240"/>
      <c r="BP38" s="240"/>
      <c r="BQ38" s="237">
        <v>32</v>
      </c>
      <c r="BR38" s="238"/>
      <c r="BS38" s="810"/>
      <c r="BT38" s="811"/>
      <c r="BU38" s="811"/>
      <c r="BV38" s="811"/>
      <c r="BW38" s="811"/>
      <c r="BX38" s="811"/>
      <c r="BY38" s="811"/>
      <c r="BZ38" s="811"/>
      <c r="CA38" s="811"/>
      <c r="CB38" s="811"/>
      <c r="CC38" s="811"/>
      <c r="CD38" s="811"/>
      <c r="CE38" s="811"/>
      <c r="CF38" s="811"/>
      <c r="CG38" s="812"/>
      <c r="CH38" s="813"/>
      <c r="CI38" s="814"/>
      <c r="CJ38" s="814"/>
      <c r="CK38" s="814"/>
      <c r="CL38" s="815"/>
      <c r="CM38" s="813"/>
      <c r="CN38" s="814"/>
      <c r="CO38" s="814"/>
      <c r="CP38" s="814"/>
      <c r="CQ38" s="815"/>
      <c r="CR38" s="813"/>
      <c r="CS38" s="814"/>
      <c r="CT38" s="814"/>
      <c r="CU38" s="814"/>
      <c r="CV38" s="815"/>
      <c r="CW38" s="813"/>
      <c r="CX38" s="814"/>
      <c r="CY38" s="814"/>
      <c r="CZ38" s="814"/>
      <c r="DA38" s="815"/>
      <c r="DB38" s="813"/>
      <c r="DC38" s="814"/>
      <c r="DD38" s="814"/>
      <c r="DE38" s="814"/>
      <c r="DF38" s="815"/>
      <c r="DG38" s="813"/>
      <c r="DH38" s="814"/>
      <c r="DI38" s="814"/>
      <c r="DJ38" s="814"/>
      <c r="DK38" s="815"/>
      <c r="DL38" s="813"/>
      <c r="DM38" s="814"/>
      <c r="DN38" s="814"/>
      <c r="DO38" s="814"/>
      <c r="DP38" s="815"/>
      <c r="DQ38" s="813"/>
      <c r="DR38" s="814"/>
      <c r="DS38" s="814"/>
      <c r="DT38" s="814"/>
      <c r="DU38" s="815"/>
      <c r="DV38" s="810"/>
      <c r="DW38" s="811"/>
      <c r="DX38" s="811"/>
      <c r="DY38" s="811"/>
      <c r="DZ38" s="816"/>
      <c r="EA38" s="229"/>
    </row>
    <row r="39" spans="1:131" ht="26.25" customHeight="1" x14ac:dyDescent="0.15">
      <c r="A39" s="241">
        <v>12</v>
      </c>
      <c r="B39" s="817"/>
      <c r="C39" s="818"/>
      <c r="D39" s="818"/>
      <c r="E39" s="818"/>
      <c r="F39" s="818"/>
      <c r="G39" s="818"/>
      <c r="H39" s="818"/>
      <c r="I39" s="818"/>
      <c r="J39" s="818"/>
      <c r="K39" s="818"/>
      <c r="L39" s="818"/>
      <c r="M39" s="818"/>
      <c r="N39" s="818"/>
      <c r="O39" s="818"/>
      <c r="P39" s="819"/>
      <c r="Q39" s="820"/>
      <c r="R39" s="821"/>
      <c r="S39" s="821"/>
      <c r="T39" s="821"/>
      <c r="U39" s="821"/>
      <c r="V39" s="821"/>
      <c r="W39" s="821"/>
      <c r="X39" s="821"/>
      <c r="Y39" s="821"/>
      <c r="Z39" s="821"/>
      <c r="AA39" s="821"/>
      <c r="AB39" s="821"/>
      <c r="AC39" s="821"/>
      <c r="AD39" s="821"/>
      <c r="AE39" s="822"/>
      <c r="AF39" s="823"/>
      <c r="AG39" s="824"/>
      <c r="AH39" s="824"/>
      <c r="AI39" s="824"/>
      <c r="AJ39" s="825"/>
      <c r="AK39" s="871"/>
      <c r="AL39" s="867"/>
      <c r="AM39" s="867"/>
      <c r="AN39" s="867"/>
      <c r="AO39" s="867"/>
      <c r="AP39" s="867"/>
      <c r="AQ39" s="867"/>
      <c r="AR39" s="867"/>
      <c r="AS39" s="867"/>
      <c r="AT39" s="867"/>
      <c r="AU39" s="867"/>
      <c r="AV39" s="867"/>
      <c r="AW39" s="867"/>
      <c r="AX39" s="867"/>
      <c r="AY39" s="867"/>
      <c r="AZ39" s="868"/>
      <c r="BA39" s="868"/>
      <c r="BB39" s="868"/>
      <c r="BC39" s="868"/>
      <c r="BD39" s="868"/>
      <c r="BE39" s="869"/>
      <c r="BF39" s="869"/>
      <c r="BG39" s="869"/>
      <c r="BH39" s="869"/>
      <c r="BI39" s="870"/>
      <c r="BJ39" s="231"/>
      <c r="BK39" s="231"/>
      <c r="BL39" s="231"/>
      <c r="BM39" s="231"/>
      <c r="BN39" s="231"/>
      <c r="BO39" s="240"/>
      <c r="BP39" s="240"/>
      <c r="BQ39" s="237">
        <v>33</v>
      </c>
      <c r="BR39" s="238"/>
      <c r="BS39" s="810"/>
      <c r="BT39" s="811"/>
      <c r="BU39" s="811"/>
      <c r="BV39" s="811"/>
      <c r="BW39" s="811"/>
      <c r="BX39" s="811"/>
      <c r="BY39" s="811"/>
      <c r="BZ39" s="811"/>
      <c r="CA39" s="811"/>
      <c r="CB39" s="811"/>
      <c r="CC39" s="811"/>
      <c r="CD39" s="811"/>
      <c r="CE39" s="811"/>
      <c r="CF39" s="811"/>
      <c r="CG39" s="812"/>
      <c r="CH39" s="813"/>
      <c r="CI39" s="814"/>
      <c r="CJ39" s="814"/>
      <c r="CK39" s="814"/>
      <c r="CL39" s="815"/>
      <c r="CM39" s="813"/>
      <c r="CN39" s="814"/>
      <c r="CO39" s="814"/>
      <c r="CP39" s="814"/>
      <c r="CQ39" s="815"/>
      <c r="CR39" s="813"/>
      <c r="CS39" s="814"/>
      <c r="CT39" s="814"/>
      <c r="CU39" s="814"/>
      <c r="CV39" s="815"/>
      <c r="CW39" s="813"/>
      <c r="CX39" s="814"/>
      <c r="CY39" s="814"/>
      <c r="CZ39" s="814"/>
      <c r="DA39" s="815"/>
      <c r="DB39" s="813"/>
      <c r="DC39" s="814"/>
      <c r="DD39" s="814"/>
      <c r="DE39" s="814"/>
      <c r="DF39" s="815"/>
      <c r="DG39" s="813"/>
      <c r="DH39" s="814"/>
      <c r="DI39" s="814"/>
      <c r="DJ39" s="814"/>
      <c r="DK39" s="815"/>
      <c r="DL39" s="813"/>
      <c r="DM39" s="814"/>
      <c r="DN39" s="814"/>
      <c r="DO39" s="814"/>
      <c r="DP39" s="815"/>
      <c r="DQ39" s="813"/>
      <c r="DR39" s="814"/>
      <c r="DS39" s="814"/>
      <c r="DT39" s="814"/>
      <c r="DU39" s="815"/>
      <c r="DV39" s="810"/>
      <c r="DW39" s="811"/>
      <c r="DX39" s="811"/>
      <c r="DY39" s="811"/>
      <c r="DZ39" s="816"/>
      <c r="EA39" s="229"/>
    </row>
    <row r="40" spans="1:131" ht="26.25" customHeight="1" x14ac:dyDescent="0.15">
      <c r="A40" s="237">
        <v>13</v>
      </c>
      <c r="B40" s="817"/>
      <c r="C40" s="818"/>
      <c r="D40" s="818"/>
      <c r="E40" s="818"/>
      <c r="F40" s="818"/>
      <c r="G40" s="818"/>
      <c r="H40" s="818"/>
      <c r="I40" s="818"/>
      <c r="J40" s="818"/>
      <c r="K40" s="818"/>
      <c r="L40" s="818"/>
      <c r="M40" s="818"/>
      <c r="N40" s="818"/>
      <c r="O40" s="818"/>
      <c r="P40" s="819"/>
      <c r="Q40" s="820"/>
      <c r="R40" s="821"/>
      <c r="S40" s="821"/>
      <c r="T40" s="821"/>
      <c r="U40" s="821"/>
      <c r="V40" s="821"/>
      <c r="W40" s="821"/>
      <c r="X40" s="821"/>
      <c r="Y40" s="821"/>
      <c r="Z40" s="821"/>
      <c r="AA40" s="821"/>
      <c r="AB40" s="821"/>
      <c r="AC40" s="821"/>
      <c r="AD40" s="821"/>
      <c r="AE40" s="822"/>
      <c r="AF40" s="823"/>
      <c r="AG40" s="824"/>
      <c r="AH40" s="824"/>
      <c r="AI40" s="824"/>
      <c r="AJ40" s="825"/>
      <c r="AK40" s="871"/>
      <c r="AL40" s="867"/>
      <c r="AM40" s="867"/>
      <c r="AN40" s="867"/>
      <c r="AO40" s="867"/>
      <c r="AP40" s="867"/>
      <c r="AQ40" s="867"/>
      <c r="AR40" s="867"/>
      <c r="AS40" s="867"/>
      <c r="AT40" s="867"/>
      <c r="AU40" s="867"/>
      <c r="AV40" s="867"/>
      <c r="AW40" s="867"/>
      <c r="AX40" s="867"/>
      <c r="AY40" s="867"/>
      <c r="AZ40" s="868"/>
      <c r="BA40" s="868"/>
      <c r="BB40" s="868"/>
      <c r="BC40" s="868"/>
      <c r="BD40" s="868"/>
      <c r="BE40" s="869"/>
      <c r="BF40" s="869"/>
      <c r="BG40" s="869"/>
      <c r="BH40" s="869"/>
      <c r="BI40" s="870"/>
      <c r="BJ40" s="231"/>
      <c r="BK40" s="231"/>
      <c r="BL40" s="231"/>
      <c r="BM40" s="231"/>
      <c r="BN40" s="231"/>
      <c r="BO40" s="240"/>
      <c r="BP40" s="240"/>
      <c r="BQ40" s="237">
        <v>34</v>
      </c>
      <c r="BR40" s="238"/>
      <c r="BS40" s="810"/>
      <c r="BT40" s="811"/>
      <c r="BU40" s="811"/>
      <c r="BV40" s="811"/>
      <c r="BW40" s="811"/>
      <c r="BX40" s="811"/>
      <c r="BY40" s="811"/>
      <c r="BZ40" s="811"/>
      <c r="CA40" s="811"/>
      <c r="CB40" s="811"/>
      <c r="CC40" s="811"/>
      <c r="CD40" s="811"/>
      <c r="CE40" s="811"/>
      <c r="CF40" s="811"/>
      <c r="CG40" s="812"/>
      <c r="CH40" s="813"/>
      <c r="CI40" s="814"/>
      <c r="CJ40" s="814"/>
      <c r="CK40" s="814"/>
      <c r="CL40" s="815"/>
      <c r="CM40" s="813"/>
      <c r="CN40" s="814"/>
      <c r="CO40" s="814"/>
      <c r="CP40" s="814"/>
      <c r="CQ40" s="815"/>
      <c r="CR40" s="813"/>
      <c r="CS40" s="814"/>
      <c r="CT40" s="814"/>
      <c r="CU40" s="814"/>
      <c r="CV40" s="815"/>
      <c r="CW40" s="813"/>
      <c r="CX40" s="814"/>
      <c r="CY40" s="814"/>
      <c r="CZ40" s="814"/>
      <c r="DA40" s="815"/>
      <c r="DB40" s="813"/>
      <c r="DC40" s="814"/>
      <c r="DD40" s="814"/>
      <c r="DE40" s="814"/>
      <c r="DF40" s="815"/>
      <c r="DG40" s="813"/>
      <c r="DH40" s="814"/>
      <c r="DI40" s="814"/>
      <c r="DJ40" s="814"/>
      <c r="DK40" s="815"/>
      <c r="DL40" s="813"/>
      <c r="DM40" s="814"/>
      <c r="DN40" s="814"/>
      <c r="DO40" s="814"/>
      <c r="DP40" s="815"/>
      <c r="DQ40" s="813"/>
      <c r="DR40" s="814"/>
      <c r="DS40" s="814"/>
      <c r="DT40" s="814"/>
      <c r="DU40" s="815"/>
      <c r="DV40" s="810"/>
      <c r="DW40" s="811"/>
      <c r="DX40" s="811"/>
      <c r="DY40" s="811"/>
      <c r="DZ40" s="816"/>
      <c r="EA40" s="229"/>
    </row>
    <row r="41" spans="1:131" ht="26.25" customHeight="1" x14ac:dyDescent="0.15">
      <c r="A41" s="237">
        <v>14</v>
      </c>
      <c r="B41" s="817"/>
      <c r="C41" s="818"/>
      <c r="D41" s="818"/>
      <c r="E41" s="818"/>
      <c r="F41" s="818"/>
      <c r="G41" s="818"/>
      <c r="H41" s="818"/>
      <c r="I41" s="818"/>
      <c r="J41" s="818"/>
      <c r="K41" s="818"/>
      <c r="L41" s="818"/>
      <c r="M41" s="818"/>
      <c r="N41" s="818"/>
      <c r="O41" s="818"/>
      <c r="P41" s="819"/>
      <c r="Q41" s="820"/>
      <c r="R41" s="821"/>
      <c r="S41" s="821"/>
      <c r="T41" s="821"/>
      <c r="U41" s="821"/>
      <c r="V41" s="821"/>
      <c r="W41" s="821"/>
      <c r="X41" s="821"/>
      <c r="Y41" s="821"/>
      <c r="Z41" s="821"/>
      <c r="AA41" s="821"/>
      <c r="AB41" s="821"/>
      <c r="AC41" s="821"/>
      <c r="AD41" s="821"/>
      <c r="AE41" s="822"/>
      <c r="AF41" s="823"/>
      <c r="AG41" s="824"/>
      <c r="AH41" s="824"/>
      <c r="AI41" s="824"/>
      <c r="AJ41" s="825"/>
      <c r="AK41" s="871"/>
      <c r="AL41" s="867"/>
      <c r="AM41" s="867"/>
      <c r="AN41" s="867"/>
      <c r="AO41" s="867"/>
      <c r="AP41" s="867"/>
      <c r="AQ41" s="867"/>
      <c r="AR41" s="867"/>
      <c r="AS41" s="867"/>
      <c r="AT41" s="867"/>
      <c r="AU41" s="867"/>
      <c r="AV41" s="867"/>
      <c r="AW41" s="867"/>
      <c r="AX41" s="867"/>
      <c r="AY41" s="867"/>
      <c r="AZ41" s="868"/>
      <c r="BA41" s="868"/>
      <c r="BB41" s="868"/>
      <c r="BC41" s="868"/>
      <c r="BD41" s="868"/>
      <c r="BE41" s="869"/>
      <c r="BF41" s="869"/>
      <c r="BG41" s="869"/>
      <c r="BH41" s="869"/>
      <c r="BI41" s="870"/>
      <c r="BJ41" s="231"/>
      <c r="BK41" s="231"/>
      <c r="BL41" s="231"/>
      <c r="BM41" s="231"/>
      <c r="BN41" s="231"/>
      <c r="BO41" s="240"/>
      <c r="BP41" s="240"/>
      <c r="BQ41" s="237">
        <v>35</v>
      </c>
      <c r="BR41" s="238"/>
      <c r="BS41" s="810"/>
      <c r="BT41" s="811"/>
      <c r="BU41" s="811"/>
      <c r="BV41" s="811"/>
      <c r="BW41" s="811"/>
      <c r="BX41" s="811"/>
      <c r="BY41" s="811"/>
      <c r="BZ41" s="811"/>
      <c r="CA41" s="811"/>
      <c r="CB41" s="811"/>
      <c r="CC41" s="811"/>
      <c r="CD41" s="811"/>
      <c r="CE41" s="811"/>
      <c r="CF41" s="811"/>
      <c r="CG41" s="812"/>
      <c r="CH41" s="813"/>
      <c r="CI41" s="814"/>
      <c r="CJ41" s="814"/>
      <c r="CK41" s="814"/>
      <c r="CL41" s="815"/>
      <c r="CM41" s="813"/>
      <c r="CN41" s="814"/>
      <c r="CO41" s="814"/>
      <c r="CP41" s="814"/>
      <c r="CQ41" s="815"/>
      <c r="CR41" s="813"/>
      <c r="CS41" s="814"/>
      <c r="CT41" s="814"/>
      <c r="CU41" s="814"/>
      <c r="CV41" s="815"/>
      <c r="CW41" s="813"/>
      <c r="CX41" s="814"/>
      <c r="CY41" s="814"/>
      <c r="CZ41" s="814"/>
      <c r="DA41" s="815"/>
      <c r="DB41" s="813"/>
      <c r="DC41" s="814"/>
      <c r="DD41" s="814"/>
      <c r="DE41" s="814"/>
      <c r="DF41" s="815"/>
      <c r="DG41" s="813"/>
      <c r="DH41" s="814"/>
      <c r="DI41" s="814"/>
      <c r="DJ41" s="814"/>
      <c r="DK41" s="815"/>
      <c r="DL41" s="813"/>
      <c r="DM41" s="814"/>
      <c r="DN41" s="814"/>
      <c r="DO41" s="814"/>
      <c r="DP41" s="815"/>
      <c r="DQ41" s="813"/>
      <c r="DR41" s="814"/>
      <c r="DS41" s="814"/>
      <c r="DT41" s="814"/>
      <c r="DU41" s="815"/>
      <c r="DV41" s="810"/>
      <c r="DW41" s="811"/>
      <c r="DX41" s="811"/>
      <c r="DY41" s="811"/>
      <c r="DZ41" s="816"/>
      <c r="EA41" s="229"/>
    </row>
    <row r="42" spans="1:131" ht="26.25" customHeight="1" x14ac:dyDescent="0.15">
      <c r="A42" s="237">
        <v>15</v>
      </c>
      <c r="B42" s="817"/>
      <c r="C42" s="818"/>
      <c r="D42" s="818"/>
      <c r="E42" s="818"/>
      <c r="F42" s="818"/>
      <c r="G42" s="818"/>
      <c r="H42" s="818"/>
      <c r="I42" s="818"/>
      <c r="J42" s="818"/>
      <c r="K42" s="818"/>
      <c r="L42" s="818"/>
      <c r="M42" s="818"/>
      <c r="N42" s="818"/>
      <c r="O42" s="818"/>
      <c r="P42" s="819"/>
      <c r="Q42" s="820"/>
      <c r="R42" s="821"/>
      <c r="S42" s="821"/>
      <c r="T42" s="821"/>
      <c r="U42" s="821"/>
      <c r="V42" s="821"/>
      <c r="W42" s="821"/>
      <c r="X42" s="821"/>
      <c r="Y42" s="821"/>
      <c r="Z42" s="821"/>
      <c r="AA42" s="821"/>
      <c r="AB42" s="821"/>
      <c r="AC42" s="821"/>
      <c r="AD42" s="821"/>
      <c r="AE42" s="822"/>
      <c r="AF42" s="823"/>
      <c r="AG42" s="824"/>
      <c r="AH42" s="824"/>
      <c r="AI42" s="824"/>
      <c r="AJ42" s="825"/>
      <c r="AK42" s="871"/>
      <c r="AL42" s="867"/>
      <c r="AM42" s="867"/>
      <c r="AN42" s="867"/>
      <c r="AO42" s="867"/>
      <c r="AP42" s="867"/>
      <c r="AQ42" s="867"/>
      <c r="AR42" s="867"/>
      <c r="AS42" s="867"/>
      <c r="AT42" s="867"/>
      <c r="AU42" s="867"/>
      <c r="AV42" s="867"/>
      <c r="AW42" s="867"/>
      <c r="AX42" s="867"/>
      <c r="AY42" s="867"/>
      <c r="AZ42" s="868"/>
      <c r="BA42" s="868"/>
      <c r="BB42" s="868"/>
      <c r="BC42" s="868"/>
      <c r="BD42" s="868"/>
      <c r="BE42" s="869"/>
      <c r="BF42" s="869"/>
      <c r="BG42" s="869"/>
      <c r="BH42" s="869"/>
      <c r="BI42" s="870"/>
      <c r="BJ42" s="231"/>
      <c r="BK42" s="231"/>
      <c r="BL42" s="231"/>
      <c r="BM42" s="231"/>
      <c r="BN42" s="231"/>
      <c r="BO42" s="240"/>
      <c r="BP42" s="240"/>
      <c r="BQ42" s="237">
        <v>36</v>
      </c>
      <c r="BR42" s="238"/>
      <c r="BS42" s="810"/>
      <c r="BT42" s="811"/>
      <c r="BU42" s="811"/>
      <c r="BV42" s="811"/>
      <c r="BW42" s="811"/>
      <c r="BX42" s="811"/>
      <c r="BY42" s="811"/>
      <c r="BZ42" s="811"/>
      <c r="CA42" s="811"/>
      <c r="CB42" s="811"/>
      <c r="CC42" s="811"/>
      <c r="CD42" s="811"/>
      <c r="CE42" s="811"/>
      <c r="CF42" s="811"/>
      <c r="CG42" s="812"/>
      <c r="CH42" s="813"/>
      <c r="CI42" s="814"/>
      <c r="CJ42" s="814"/>
      <c r="CK42" s="814"/>
      <c r="CL42" s="815"/>
      <c r="CM42" s="813"/>
      <c r="CN42" s="814"/>
      <c r="CO42" s="814"/>
      <c r="CP42" s="814"/>
      <c r="CQ42" s="815"/>
      <c r="CR42" s="813"/>
      <c r="CS42" s="814"/>
      <c r="CT42" s="814"/>
      <c r="CU42" s="814"/>
      <c r="CV42" s="815"/>
      <c r="CW42" s="813"/>
      <c r="CX42" s="814"/>
      <c r="CY42" s="814"/>
      <c r="CZ42" s="814"/>
      <c r="DA42" s="815"/>
      <c r="DB42" s="813"/>
      <c r="DC42" s="814"/>
      <c r="DD42" s="814"/>
      <c r="DE42" s="814"/>
      <c r="DF42" s="815"/>
      <c r="DG42" s="813"/>
      <c r="DH42" s="814"/>
      <c r="DI42" s="814"/>
      <c r="DJ42" s="814"/>
      <c r="DK42" s="815"/>
      <c r="DL42" s="813"/>
      <c r="DM42" s="814"/>
      <c r="DN42" s="814"/>
      <c r="DO42" s="814"/>
      <c r="DP42" s="815"/>
      <c r="DQ42" s="813"/>
      <c r="DR42" s="814"/>
      <c r="DS42" s="814"/>
      <c r="DT42" s="814"/>
      <c r="DU42" s="815"/>
      <c r="DV42" s="810"/>
      <c r="DW42" s="811"/>
      <c r="DX42" s="811"/>
      <c r="DY42" s="811"/>
      <c r="DZ42" s="816"/>
      <c r="EA42" s="229"/>
    </row>
    <row r="43" spans="1:131" ht="26.25" customHeight="1" x14ac:dyDescent="0.15">
      <c r="A43" s="237">
        <v>16</v>
      </c>
      <c r="B43" s="817"/>
      <c r="C43" s="818"/>
      <c r="D43" s="818"/>
      <c r="E43" s="818"/>
      <c r="F43" s="818"/>
      <c r="G43" s="818"/>
      <c r="H43" s="818"/>
      <c r="I43" s="818"/>
      <c r="J43" s="818"/>
      <c r="K43" s="818"/>
      <c r="L43" s="818"/>
      <c r="M43" s="818"/>
      <c r="N43" s="818"/>
      <c r="O43" s="818"/>
      <c r="P43" s="819"/>
      <c r="Q43" s="820"/>
      <c r="R43" s="821"/>
      <c r="S43" s="821"/>
      <c r="T43" s="821"/>
      <c r="U43" s="821"/>
      <c r="V43" s="821"/>
      <c r="W43" s="821"/>
      <c r="X43" s="821"/>
      <c r="Y43" s="821"/>
      <c r="Z43" s="821"/>
      <c r="AA43" s="821"/>
      <c r="AB43" s="821"/>
      <c r="AC43" s="821"/>
      <c r="AD43" s="821"/>
      <c r="AE43" s="822"/>
      <c r="AF43" s="823"/>
      <c r="AG43" s="824"/>
      <c r="AH43" s="824"/>
      <c r="AI43" s="824"/>
      <c r="AJ43" s="825"/>
      <c r="AK43" s="871"/>
      <c r="AL43" s="867"/>
      <c r="AM43" s="867"/>
      <c r="AN43" s="867"/>
      <c r="AO43" s="867"/>
      <c r="AP43" s="867"/>
      <c r="AQ43" s="867"/>
      <c r="AR43" s="867"/>
      <c r="AS43" s="867"/>
      <c r="AT43" s="867"/>
      <c r="AU43" s="867"/>
      <c r="AV43" s="867"/>
      <c r="AW43" s="867"/>
      <c r="AX43" s="867"/>
      <c r="AY43" s="867"/>
      <c r="AZ43" s="868"/>
      <c r="BA43" s="868"/>
      <c r="BB43" s="868"/>
      <c r="BC43" s="868"/>
      <c r="BD43" s="868"/>
      <c r="BE43" s="869"/>
      <c r="BF43" s="869"/>
      <c r="BG43" s="869"/>
      <c r="BH43" s="869"/>
      <c r="BI43" s="870"/>
      <c r="BJ43" s="231"/>
      <c r="BK43" s="231"/>
      <c r="BL43" s="231"/>
      <c r="BM43" s="231"/>
      <c r="BN43" s="231"/>
      <c r="BO43" s="240"/>
      <c r="BP43" s="240"/>
      <c r="BQ43" s="237">
        <v>37</v>
      </c>
      <c r="BR43" s="238"/>
      <c r="BS43" s="810"/>
      <c r="BT43" s="811"/>
      <c r="BU43" s="811"/>
      <c r="BV43" s="811"/>
      <c r="BW43" s="811"/>
      <c r="BX43" s="811"/>
      <c r="BY43" s="811"/>
      <c r="BZ43" s="811"/>
      <c r="CA43" s="811"/>
      <c r="CB43" s="811"/>
      <c r="CC43" s="811"/>
      <c r="CD43" s="811"/>
      <c r="CE43" s="811"/>
      <c r="CF43" s="811"/>
      <c r="CG43" s="812"/>
      <c r="CH43" s="813"/>
      <c r="CI43" s="814"/>
      <c r="CJ43" s="814"/>
      <c r="CK43" s="814"/>
      <c r="CL43" s="815"/>
      <c r="CM43" s="813"/>
      <c r="CN43" s="814"/>
      <c r="CO43" s="814"/>
      <c r="CP43" s="814"/>
      <c r="CQ43" s="815"/>
      <c r="CR43" s="813"/>
      <c r="CS43" s="814"/>
      <c r="CT43" s="814"/>
      <c r="CU43" s="814"/>
      <c r="CV43" s="815"/>
      <c r="CW43" s="813"/>
      <c r="CX43" s="814"/>
      <c r="CY43" s="814"/>
      <c r="CZ43" s="814"/>
      <c r="DA43" s="815"/>
      <c r="DB43" s="813"/>
      <c r="DC43" s="814"/>
      <c r="DD43" s="814"/>
      <c r="DE43" s="814"/>
      <c r="DF43" s="815"/>
      <c r="DG43" s="813"/>
      <c r="DH43" s="814"/>
      <c r="DI43" s="814"/>
      <c r="DJ43" s="814"/>
      <c r="DK43" s="815"/>
      <c r="DL43" s="813"/>
      <c r="DM43" s="814"/>
      <c r="DN43" s="814"/>
      <c r="DO43" s="814"/>
      <c r="DP43" s="815"/>
      <c r="DQ43" s="813"/>
      <c r="DR43" s="814"/>
      <c r="DS43" s="814"/>
      <c r="DT43" s="814"/>
      <c r="DU43" s="815"/>
      <c r="DV43" s="810"/>
      <c r="DW43" s="811"/>
      <c r="DX43" s="811"/>
      <c r="DY43" s="811"/>
      <c r="DZ43" s="816"/>
      <c r="EA43" s="229"/>
    </row>
    <row r="44" spans="1:131" ht="26.25" customHeight="1" x14ac:dyDescent="0.15">
      <c r="A44" s="237">
        <v>17</v>
      </c>
      <c r="B44" s="817"/>
      <c r="C44" s="818"/>
      <c r="D44" s="818"/>
      <c r="E44" s="818"/>
      <c r="F44" s="818"/>
      <c r="G44" s="818"/>
      <c r="H44" s="818"/>
      <c r="I44" s="818"/>
      <c r="J44" s="818"/>
      <c r="K44" s="818"/>
      <c r="L44" s="818"/>
      <c r="M44" s="818"/>
      <c r="N44" s="818"/>
      <c r="O44" s="818"/>
      <c r="P44" s="819"/>
      <c r="Q44" s="820"/>
      <c r="R44" s="821"/>
      <c r="S44" s="821"/>
      <c r="T44" s="821"/>
      <c r="U44" s="821"/>
      <c r="V44" s="821"/>
      <c r="W44" s="821"/>
      <c r="X44" s="821"/>
      <c r="Y44" s="821"/>
      <c r="Z44" s="821"/>
      <c r="AA44" s="821"/>
      <c r="AB44" s="821"/>
      <c r="AC44" s="821"/>
      <c r="AD44" s="821"/>
      <c r="AE44" s="822"/>
      <c r="AF44" s="823"/>
      <c r="AG44" s="824"/>
      <c r="AH44" s="824"/>
      <c r="AI44" s="824"/>
      <c r="AJ44" s="825"/>
      <c r="AK44" s="871"/>
      <c r="AL44" s="867"/>
      <c r="AM44" s="867"/>
      <c r="AN44" s="867"/>
      <c r="AO44" s="867"/>
      <c r="AP44" s="867"/>
      <c r="AQ44" s="867"/>
      <c r="AR44" s="867"/>
      <c r="AS44" s="867"/>
      <c r="AT44" s="867"/>
      <c r="AU44" s="867"/>
      <c r="AV44" s="867"/>
      <c r="AW44" s="867"/>
      <c r="AX44" s="867"/>
      <c r="AY44" s="867"/>
      <c r="AZ44" s="868"/>
      <c r="BA44" s="868"/>
      <c r="BB44" s="868"/>
      <c r="BC44" s="868"/>
      <c r="BD44" s="868"/>
      <c r="BE44" s="869"/>
      <c r="BF44" s="869"/>
      <c r="BG44" s="869"/>
      <c r="BH44" s="869"/>
      <c r="BI44" s="870"/>
      <c r="BJ44" s="231"/>
      <c r="BK44" s="231"/>
      <c r="BL44" s="231"/>
      <c r="BM44" s="231"/>
      <c r="BN44" s="231"/>
      <c r="BO44" s="240"/>
      <c r="BP44" s="240"/>
      <c r="BQ44" s="237">
        <v>38</v>
      </c>
      <c r="BR44" s="238"/>
      <c r="BS44" s="810"/>
      <c r="BT44" s="811"/>
      <c r="BU44" s="811"/>
      <c r="BV44" s="811"/>
      <c r="BW44" s="811"/>
      <c r="BX44" s="811"/>
      <c r="BY44" s="811"/>
      <c r="BZ44" s="811"/>
      <c r="CA44" s="811"/>
      <c r="CB44" s="811"/>
      <c r="CC44" s="811"/>
      <c r="CD44" s="811"/>
      <c r="CE44" s="811"/>
      <c r="CF44" s="811"/>
      <c r="CG44" s="812"/>
      <c r="CH44" s="813"/>
      <c r="CI44" s="814"/>
      <c r="CJ44" s="814"/>
      <c r="CK44" s="814"/>
      <c r="CL44" s="815"/>
      <c r="CM44" s="813"/>
      <c r="CN44" s="814"/>
      <c r="CO44" s="814"/>
      <c r="CP44" s="814"/>
      <c r="CQ44" s="815"/>
      <c r="CR44" s="813"/>
      <c r="CS44" s="814"/>
      <c r="CT44" s="814"/>
      <c r="CU44" s="814"/>
      <c r="CV44" s="815"/>
      <c r="CW44" s="813"/>
      <c r="CX44" s="814"/>
      <c r="CY44" s="814"/>
      <c r="CZ44" s="814"/>
      <c r="DA44" s="815"/>
      <c r="DB44" s="813"/>
      <c r="DC44" s="814"/>
      <c r="DD44" s="814"/>
      <c r="DE44" s="814"/>
      <c r="DF44" s="815"/>
      <c r="DG44" s="813"/>
      <c r="DH44" s="814"/>
      <c r="DI44" s="814"/>
      <c r="DJ44" s="814"/>
      <c r="DK44" s="815"/>
      <c r="DL44" s="813"/>
      <c r="DM44" s="814"/>
      <c r="DN44" s="814"/>
      <c r="DO44" s="814"/>
      <c r="DP44" s="815"/>
      <c r="DQ44" s="813"/>
      <c r="DR44" s="814"/>
      <c r="DS44" s="814"/>
      <c r="DT44" s="814"/>
      <c r="DU44" s="815"/>
      <c r="DV44" s="810"/>
      <c r="DW44" s="811"/>
      <c r="DX44" s="811"/>
      <c r="DY44" s="811"/>
      <c r="DZ44" s="816"/>
      <c r="EA44" s="229"/>
    </row>
    <row r="45" spans="1:131" ht="26.25" customHeight="1" x14ac:dyDescent="0.15">
      <c r="A45" s="237">
        <v>18</v>
      </c>
      <c r="B45" s="817"/>
      <c r="C45" s="818"/>
      <c r="D45" s="818"/>
      <c r="E45" s="818"/>
      <c r="F45" s="818"/>
      <c r="G45" s="818"/>
      <c r="H45" s="818"/>
      <c r="I45" s="818"/>
      <c r="J45" s="818"/>
      <c r="K45" s="818"/>
      <c r="L45" s="818"/>
      <c r="M45" s="818"/>
      <c r="N45" s="818"/>
      <c r="O45" s="818"/>
      <c r="P45" s="819"/>
      <c r="Q45" s="820"/>
      <c r="R45" s="821"/>
      <c r="S45" s="821"/>
      <c r="T45" s="821"/>
      <c r="U45" s="821"/>
      <c r="V45" s="821"/>
      <c r="W45" s="821"/>
      <c r="X45" s="821"/>
      <c r="Y45" s="821"/>
      <c r="Z45" s="821"/>
      <c r="AA45" s="821"/>
      <c r="AB45" s="821"/>
      <c r="AC45" s="821"/>
      <c r="AD45" s="821"/>
      <c r="AE45" s="822"/>
      <c r="AF45" s="823"/>
      <c r="AG45" s="824"/>
      <c r="AH45" s="824"/>
      <c r="AI45" s="824"/>
      <c r="AJ45" s="825"/>
      <c r="AK45" s="871"/>
      <c r="AL45" s="867"/>
      <c r="AM45" s="867"/>
      <c r="AN45" s="867"/>
      <c r="AO45" s="867"/>
      <c r="AP45" s="867"/>
      <c r="AQ45" s="867"/>
      <c r="AR45" s="867"/>
      <c r="AS45" s="867"/>
      <c r="AT45" s="867"/>
      <c r="AU45" s="867"/>
      <c r="AV45" s="867"/>
      <c r="AW45" s="867"/>
      <c r="AX45" s="867"/>
      <c r="AY45" s="867"/>
      <c r="AZ45" s="868"/>
      <c r="BA45" s="868"/>
      <c r="BB45" s="868"/>
      <c r="BC45" s="868"/>
      <c r="BD45" s="868"/>
      <c r="BE45" s="869"/>
      <c r="BF45" s="869"/>
      <c r="BG45" s="869"/>
      <c r="BH45" s="869"/>
      <c r="BI45" s="870"/>
      <c r="BJ45" s="231"/>
      <c r="BK45" s="231"/>
      <c r="BL45" s="231"/>
      <c r="BM45" s="231"/>
      <c r="BN45" s="231"/>
      <c r="BO45" s="240"/>
      <c r="BP45" s="240"/>
      <c r="BQ45" s="237">
        <v>39</v>
      </c>
      <c r="BR45" s="238"/>
      <c r="BS45" s="810"/>
      <c r="BT45" s="811"/>
      <c r="BU45" s="811"/>
      <c r="BV45" s="811"/>
      <c r="BW45" s="811"/>
      <c r="BX45" s="811"/>
      <c r="BY45" s="811"/>
      <c r="BZ45" s="811"/>
      <c r="CA45" s="811"/>
      <c r="CB45" s="811"/>
      <c r="CC45" s="811"/>
      <c r="CD45" s="811"/>
      <c r="CE45" s="811"/>
      <c r="CF45" s="811"/>
      <c r="CG45" s="812"/>
      <c r="CH45" s="813"/>
      <c r="CI45" s="814"/>
      <c r="CJ45" s="814"/>
      <c r="CK45" s="814"/>
      <c r="CL45" s="815"/>
      <c r="CM45" s="813"/>
      <c r="CN45" s="814"/>
      <c r="CO45" s="814"/>
      <c r="CP45" s="814"/>
      <c r="CQ45" s="815"/>
      <c r="CR45" s="813"/>
      <c r="CS45" s="814"/>
      <c r="CT45" s="814"/>
      <c r="CU45" s="814"/>
      <c r="CV45" s="815"/>
      <c r="CW45" s="813"/>
      <c r="CX45" s="814"/>
      <c r="CY45" s="814"/>
      <c r="CZ45" s="814"/>
      <c r="DA45" s="815"/>
      <c r="DB45" s="813"/>
      <c r="DC45" s="814"/>
      <c r="DD45" s="814"/>
      <c r="DE45" s="814"/>
      <c r="DF45" s="815"/>
      <c r="DG45" s="813"/>
      <c r="DH45" s="814"/>
      <c r="DI45" s="814"/>
      <c r="DJ45" s="814"/>
      <c r="DK45" s="815"/>
      <c r="DL45" s="813"/>
      <c r="DM45" s="814"/>
      <c r="DN45" s="814"/>
      <c r="DO45" s="814"/>
      <c r="DP45" s="815"/>
      <c r="DQ45" s="813"/>
      <c r="DR45" s="814"/>
      <c r="DS45" s="814"/>
      <c r="DT45" s="814"/>
      <c r="DU45" s="815"/>
      <c r="DV45" s="810"/>
      <c r="DW45" s="811"/>
      <c r="DX45" s="811"/>
      <c r="DY45" s="811"/>
      <c r="DZ45" s="816"/>
      <c r="EA45" s="229"/>
    </row>
    <row r="46" spans="1:131" ht="26.25" customHeight="1" x14ac:dyDescent="0.15">
      <c r="A46" s="237">
        <v>19</v>
      </c>
      <c r="B46" s="817"/>
      <c r="C46" s="818"/>
      <c r="D46" s="818"/>
      <c r="E46" s="818"/>
      <c r="F46" s="818"/>
      <c r="G46" s="818"/>
      <c r="H46" s="818"/>
      <c r="I46" s="818"/>
      <c r="J46" s="818"/>
      <c r="K46" s="818"/>
      <c r="L46" s="818"/>
      <c r="M46" s="818"/>
      <c r="N46" s="818"/>
      <c r="O46" s="818"/>
      <c r="P46" s="819"/>
      <c r="Q46" s="820"/>
      <c r="R46" s="821"/>
      <c r="S46" s="821"/>
      <c r="T46" s="821"/>
      <c r="U46" s="821"/>
      <c r="V46" s="821"/>
      <c r="W46" s="821"/>
      <c r="X46" s="821"/>
      <c r="Y46" s="821"/>
      <c r="Z46" s="821"/>
      <c r="AA46" s="821"/>
      <c r="AB46" s="821"/>
      <c r="AC46" s="821"/>
      <c r="AD46" s="821"/>
      <c r="AE46" s="822"/>
      <c r="AF46" s="823"/>
      <c r="AG46" s="824"/>
      <c r="AH46" s="824"/>
      <c r="AI46" s="824"/>
      <c r="AJ46" s="825"/>
      <c r="AK46" s="871"/>
      <c r="AL46" s="867"/>
      <c r="AM46" s="867"/>
      <c r="AN46" s="867"/>
      <c r="AO46" s="867"/>
      <c r="AP46" s="867"/>
      <c r="AQ46" s="867"/>
      <c r="AR46" s="867"/>
      <c r="AS46" s="867"/>
      <c r="AT46" s="867"/>
      <c r="AU46" s="867"/>
      <c r="AV46" s="867"/>
      <c r="AW46" s="867"/>
      <c r="AX46" s="867"/>
      <c r="AY46" s="867"/>
      <c r="AZ46" s="868"/>
      <c r="BA46" s="868"/>
      <c r="BB46" s="868"/>
      <c r="BC46" s="868"/>
      <c r="BD46" s="868"/>
      <c r="BE46" s="869"/>
      <c r="BF46" s="869"/>
      <c r="BG46" s="869"/>
      <c r="BH46" s="869"/>
      <c r="BI46" s="870"/>
      <c r="BJ46" s="231"/>
      <c r="BK46" s="231"/>
      <c r="BL46" s="231"/>
      <c r="BM46" s="231"/>
      <c r="BN46" s="231"/>
      <c r="BO46" s="240"/>
      <c r="BP46" s="240"/>
      <c r="BQ46" s="237">
        <v>40</v>
      </c>
      <c r="BR46" s="238"/>
      <c r="BS46" s="810"/>
      <c r="BT46" s="811"/>
      <c r="BU46" s="811"/>
      <c r="BV46" s="811"/>
      <c r="BW46" s="811"/>
      <c r="BX46" s="811"/>
      <c r="BY46" s="811"/>
      <c r="BZ46" s="811"/>
      <c r="CA46" s="811"/>
      <c r="CB46" s="811"/>
      <c r="CC46" s="811"/>
      <c r="CD46" s="811"/>
      <c r="CE46" s="811"/>
      <c r="CF46" s="811"/>
      <c r="CG46" s="812"/>
      <c r="CH46" s="813"/>
      <c r="CI46" s="814"/>
      <c r="CJ46" s="814"/>
      <c r="CK46" s="814"/>
      <c r="CL46" s="815"/>
      <c r="CM46" s="813"/>
      <c r="CN46" s="814"/>
      <c r="CO46" s="814"/>
      <c r="CP46" s="814"/>
      <c r="CQ46" s="815"/>
      <c r="CR46" s="813"/>
      <c r="CS46" s="814"/>
      <c r="CT46" s="814"/>
      <c r="CU46" s="814"/>
      <c r="CV46" s="815"/>
      <c r="CW46" s="813"/>
      <c r="CX46" s="814"/>
      <c r="CY46" s="814"/>
      <c r="CZ46" s="814"/>
      <c r="DA46" s="815"/>
      <c r="DB46" s="813"/>
      <c r="DC46" s="814"/>
      <c r="DD46" s="814"/>
      <c r="DE46" s="814"/>
      <c r="DF46" s="815"/>
      <c r="DG46" s="813"/>
      <c r="DH46" s="814"/>
      <c r="DI46" s="814"/>
      <c r="DJ46" s="814"/>
      <c r="DK46" s="815"/>
      <c r="DL46" s="813"/>
      <c r="DM46" s="814"/>
      <c r="DN46" s="814"/>
      <c r="DO46" s="814"/>
      <c r="DP46" s="815"/>
      <c r="DQ46" s="813"/>
      <c r="DR46" s="814"/>
      <c r="DS46" s="814"/>
      <c r="DT46" s="814"/>
      <c r="DU46" s="815"/>
      <c r="DV46" s="810"/>
      <c r="DW46" s="811"/>
      <c r="DX46" s="811"/>
      <c r="DY46" s="811"/>
      <c r="DZ46" s="816"/>
      <c r="EA46" s="229"/>
    </row>
    <row r="47" spans="1:131" ht="26.25" customHeight="1" x14ac:dyDescent="0.15">
      <c r="A47" s="237">
        <v>20</v>
      </c>
      <c r="B47" s="817"/>
      <c r="C47" s="818"/>
      <c r="D47" s="818"/>
      <c r="E47" s="818"/>
      <c r="F47" s="818"/>
      <c r="G47" s="818"/>
      <c r="H47" s="818"/>
      <c r="I47" s="818"/>
      <c r="J47" s="818"/>
      <c r="K47" s="818"/>
      <c r="L47" s="818"/>
      <c r="M47" s="818"/>
      <c r="N47" s="818"/>
      <c r="O47" s="818"/>
      <c r="P47" s="819"/>
      <c r="Q47" s="820"/>
      <c r="R47" s="821"/>
      <c r="S47" s="821"/>
      <c r="T47" s="821"/>
      <c r="U47" s="821"/>
      <c r="V47" s="821"/>
      <c r="W47" s="821"/>
      <c r="X47" s="821"/>
      <c r="Y47" s="821"/>
      <c r="Z47" s="821"/>
      <c r="AA47" s="821"/>
      <c r="AB47" s="821"/>
      <c r="AC47" s="821"/>
      <c r="AD47" s="821"/>
      <c r="AE47" s="822"/>
      <c r="AF47" s="823"/>
      <c r="AG47" s="824"/>
      <c r="AH47" s="824"/>
      <c r="AI47" s="824"/>
      <c r="AJ47" s="825"/>
      <c r="AK47" s="871"/>
      <c r="AL47" s="867"/>
      <c r="AM47" s="867"/>
      <c r="AN47" s="867"/>
      <c r="AO47" s="867"/>
      <c r="AP47" s="867"/>
      <c r="AQ47" s="867"/>
      <c r="AR47" s="867"/>
      <c r="AS47" s="867"/>
      <c r="AT47" s="867"/>
      <c r="AU47" s="867"/>
      <c r="AV47" s="867"/>
      <c r="AW47" s="867"/>
      <c r="AX47" s="867"/>
      <c r="AY47" s="867"/>
      <c r="AZ47" s="868"/>
      <c r="BA47" s="868"/>
      <c r="BB47" s="868"/>
      <c r="BC47" s="868"/>
      <c r="BD47" s="868"/>
      <c r="BE47" s="869"/>
      <c r="BF47" s="869"/>
      <c r="BG47" s="869"/>
      <c r="BH47" s="869"/>
      <c r="BI47" s="870"/>
      <c r="BJ47" s="231"/>
      <c r="BK47" s="231"/>
      <c r="BL47" s="231"/>
      <c r="BM47" s="231"/>
      <c r="BN47" s="231"/>
      <c r="BO47" s="240"/>
      <c r="BP47" s="240"/>
      <c r="BQ47" s="237">
        <v>41</v>
      </c>
      <c r="BR47" s="238"/>
      <c r="BS47" s="810"/>
      <c r="BT47" s="811"/>
      <c r="BU47" s="811"/>
      <c r="BV47" s="811"/>
      <c r="BW47" s="811"/>
      <c r="BX47" s="811"/>
      <c r="BY47" s="811"/>
      <c r="BZ47" s="811"/>
      <c r="CA47" s="811"/>
      <c r="CB47" s="811"/>
      <c r="CC47" s="811"/>
      <c r="CD47" s="811"/>
      <c r="CE47" s="811"/>
      <c r="CF47" s="811"/>
      <c r="CG47" s="812"/>
      <c r="CH47" s="813"/>
      <c r="CI47" s="814"/>
      <c r="CJ47" s="814"/>
      <c r="CK47" s="814"/>
      <c r="CL47" s="815"/>
      <c r="CM47" s="813"/>
      <c r="CN47" s="814"/>
      <c r="CO47" s="814"/>
      <c r="CP47" s="814"/>
      <c r="CQ47" s="815"/>
      <c r="CR47" s="813"/>
      <c r="CS47" s="814"/>
      <c r="CT47" s="814"/>
      <c r="CU47" s="814"/>
      <c r="CV47" s="815"/>
      <c r="CW47" s="813"/>
      <c r="CX47" s="814"/>
      <c r="CY47" s="814"/>
      <c r="CZ47" s="814"/>
      <c r="DA47" s="815"/>
      <c r="DB47" s="813"/>
      <c r="DC47" s="814"/>
      <c r="DD47" s="814"/>
      <c r="DE47" s="814"/>
      <c r="DF47" s="815"/>
      <c r="DG47" s="813"/>
      <c r="DH47" s="814"/>
      <c r="DI47" s="814"/>
      <c r="DJ47" s="814"/>
      <c r="DK47" s="815"/>
      <c r="DL47" s="813"/>
      <c r="DM47" s="814"/>
      <c r="DN47" s="814"/>
      <c r="DO47" s="814"/>
      <c r="DP47" s="815"/>
      <c r="DQ47" s="813"/>
      <c r="DR47" s="814"/>
      <c r="DS47" s="814"/>
      <c r="DT47" s="814"/>
      <c r="DU47" s="815"/>
      <c r="DV47" s="810"/>
      <c r="DW47" s="811"/>
      <c r="DX47" s="811"/>
      <c r="DY47" s="811"/>
      <c r="DZ47" s="816"/>
      <c r="EA47" s="229"/>
    </row>
    <row r="48" spans="1:131" ht="26.25" customHeight="1" x14ac:dyDescent="0.15">
      <c r="A48" s="237">
        <v>21</v>
      </c>
      <c r="B48" s="817"/>
      <c r="C48" s="818"/>
      <c r="D48" s="818"/>
      <c r="E48" s="818"/>
      <c r="F48" s="818"/>
      <c r="G48" s="818"/>
      <c r="H48" s="818"/>
      <c r="I48" s="818"/>
      <c r="J48" s="818"/>
      <c r="K48" s="818"/>
      <c r="L48" s="818"/>
      <c r="M48" s="818"/>
      <c r="N48" s="818"/>
      <c r="O48" s="818"/>
      <c r="P48" s="819"/>
      <c r="Q48" s="820"/>
      <c r="R48" s="821"/>
      <c r="S48" s="821"/>
      <c r="T48" s="821"/>
      <c r="U48" s="821"/>
      <c r="V48" s="821"/>
      <c r="W48" s="821"/>
      <c r="X48" s="821"/>
      <c r="Y48" s="821"/>
      <c r="Z48" s="821"/>
      <c r="AA48" s="821"/>
      <c r="AB48" s="821"/>
      <c r="AC48" s="821"/>
      <c r="AD48" s="821"/>
      <c r="AE48" s="822"/>
      <c r="AF48" s="823"/>
      <c r="AG48" s="824"/>
      <c r="AH48" s="824"/>
      <c r="AI48" s="824"/>
      <c r="AJ48" s="825"/>
      <c r="AK48" s="871"/>
      <c r="AL48" s="867"/>
      <c r="AM48" s="867"/>
      <c r="AN48" s="867"/>
      <c r="AO48" s="867"/>
      <c r="AP48" s="867"/>
      <c r="AQ48" s="867"/>
      <c r="AR48" s="867"/>
      <c r="AS48" s="867"/>
      <c r="AT48" s="867"/>
      <c r="AU48" s="867"/>
      <c r="AV48" s="867"/>
      <c r="AW48" s="867"/>
      <c r="AX48" s="867"/>
      <c r="AY48" s="867"/>
      <c r="AZ48" s="868"/>
      <c r="BA48" s="868"/>
      <c r="BB48" s="868"/>
      <c r="BC48" s="868"/>
      <c r="BD48" s="868"/>
      <c r="BE48" s="869"/>
      <c r="BF48" s="869"/>
      <c r="BG48" s="869"/>
      <c r="BH48" s="869"/>
      <c r="BI48" s="870"/>
      <c r="BJ48" s="231"/>
      <c r="BK48" s="231"/>
      <c r="BL48" s="231"/>
      <c r="BM48" s="231"/>
      <c r="BN48" s="231"/>
      <c r="BO48" s="240"/>
      <c r="BP48" s="240"/>
      <c r="BQ48" s="237">
        <v>42</v>
      </c>
      <c r="BR48" s="238"/>
      <c r="BS48" s="810"/>
      <c r="BT48" s="811"/>
      <c r="BU48" s="811"/>
      <c r="BV48" s="811"/>
      <c r="BW48" s="811"/>
      <c r="BX48" s="811"/>
      <c r="BY48" s="811"/>
      <c r="BZ48" s="811"/>
      <c r="CA48" s="811"/>
      <c r="CB48" s="811"/>
      <c r="CC48" s="811"/>
      <c r="CD48" s="811"/>
      <c r="CE48" s="811"/>
      <c r="CF48" s="811"/>
      <c r="CG48" s="812"/>
      <c r="CH48" s="813"/>
      <c r="CI48" s="814"/>
      <c r="CJ48" s="814"/>
      <c r="CK48" s="814"/>
      <c r="CL48" s="815"/>
      <c r="CM48" s="813"/>
      <c r="CN48" s="814"/>
      <c r="CO48" s="814"/>
      <c r="CP48" s="814"/>
      <c r="CQ48" s="815"/>
      <c r="CR48" s="813"/>
      <c r="CS48" s="814"/>
      <c r="CT48" s="814"/>
      <c r="CU48" s="814"/>
      <c r="CV48" s="815"/>
      <c r="CW48" s="813"/>
      <c r="CX48" s="814"/>
      <c r="CY48" s="814"/>
      <c r="CZ48" s="814"/>
      <c r="DA48" s="815"/>
      <c r="DB48" s="813"/>
      <c r="DC48" s="814"/>
      <c r="DD48" s="814"/>
      <c r="DE48" s="814"/>
      <c r="DF48" s="815"/>
      <c r="DG48" s="813"/>
      <c r="DH48" s="814"/>
      <c r="DI48" s="814"/>
      <c r="DJ48" s="814"/>
      <c r="DK48" s="815"/>
      <c r="DL48" s="813"/>
      <c r="DM48" s="814"/>
      <c r="DN48" s="814"/>
      <c r="DO48" s="814"/>
      <c r="DP48" s="815"/>
      <c r="DQ48" s="813"/>
      <c r="DR48" s="814"/>
      <c r="DS48" s="814"/>
      <c r="DT48" s="814"/>
      <c r="DU48" s="815"/>
      <c r="DV48" s="810"/>
      <c r="DW48" s="811"/>
      <c r="DX48" s="811"/>
      <c r="DY48" s="811"/>
      <c r="DZ48" s="816"/>
      <c r="EA48" s="229"/>
    </row>
    <row r="49" spans="1:131" ht="26.25" customHeight="1" x14ac:dyDescent="0.15">
      <c r="A49" s="237">
        <v>22</v>
      </c>
      <c r="B49" s="817"/>
      <c r="C49" s="818"/>
      <c r="D49" s="818"/>
      <c r="E49" s="818"/>
      <c r="F49" s="818"/>
      <c r="G49" s="818"/>
      <c r="H49" s="818"/>
      <c r="I49" s="818"/>
      <c r="J49" s="818"/>
      <c r="K49" s="818"/>
      <c r="L49" s="818"/>
      <c r="M49" s="818"/>
      <c r="N49" s="818"/>
      <c r="O49" s="818"/>
      <c r="P49" s="819"/>
      <c r="Q49" s="820"/>
      <c r="R49" s="821"/>
      <c r="S49" s="821"/>
      <c r="T49" s="821"/>
      <c r="U49" s="821"/>
      <c r="V49" s="821"/>
      <c r="W49" s="821"/>
      <c r="X49" s="821"/>
      <c r="Y49" s="821"/>
      <c r="Z49" s="821"/>
      <c r="AA49" s="821"/>
      <c r="AB49" s="821"/>
      <c r="AC49" s="821"/>
      <c r="AD49" s="821"/>
      <c r="AE49" s="822"/>
      <c r="AF49" s="823"/>
      <c r="AG49" s="824"/>
      <c r="AH49" s="824"/>
      <c r="AI49" s="824"/>
      <c r="AJ49" s="825"/>
      <c r="AK49" s="871"/>
      <c r="AL49" s="867"/>
      <c r="AM49" s="867"/>
      <c r="AN49" s="867"/>
      <c r="AO49" s="867"/>
      <c r="AP49" s="867"/>
      <c r="AQ49" s="867"/>
      <c r="AR49" s="867"/>
      <c r="AS49" s="867"/>
      <c r="AT49" s="867"/>
      <c r="AU49" s="867"/>
      <c r="AV49" s="867"/>
      <c r="AW49" s="867"/>
      <c r="AX49" s="867"/>
      <c r="AY49" s="867"/>
      <c r="AZ49" s="868"/>
      <c r="BA49" s="868"/>
      <c r="BB49" s="868"/>
      <c r="BC49" s="868"/>
      <c r="BD49" s="868"/>
      <c r="BE49" s="869"/>
      <c r="BF49" s="869"/>
      <c r="BG49" s="869"/>
      <c r="BH49" s="869"/>
      <c r="BI49" s="870"/>
      <c r="BJ49" s="231"/>
      <c r="BK49" s="231"/>
      <c r="BL49" s="231"/>
      <c r="BM49" s="231"/>
      <c r="BN49" s="231"/>
      <c r="BO49" s="240"/>
      <c r="BP49" s="240"/>
      <c r="BQ49" s="237">
        <v>43</v>
      </c>
      <c r="BR49" s="238"/>
      <c r="BS49" s="810"/>
      <c r="BT49" s="811"/>
      <c r="BU49" s="811"/>
      <c r="BV49" s="811"/>
      <c r="BW49" s="811"/>
      <c r="BX49" s="811"/>
      <c r="BY49" s="811"/>
      <c r="BZ49" s="811"/>
      <c r="CA49" s="811"/>
      <c r="CB49" s="811"/>
      <c r="CC49" s="811"/>
      <c r="CD49" s="811"/>
      <c r="CE49" s="811"/>
      <c r="CF49" s="811"/>
      <c r="CG49" s="812"/>
      <c r="CH49" s="813"/>
      <c r="CI49" s="814"/>
      <c r="CJ49" s="814"/>
      <c r="CK49" s="814"/>
      <c r="CL49" s="815"/>
      <c r="CM49" s="813"/>
      <c r="CN49" s="814"/>
      <c r="CO49" s="814"/>
      <c r="CP49" s="814"/>
      <c r="CQ49" s="815"/>
      <c r="CR49" s="813"/>
      <c r="CS49" s="814"/>
      <c r="CT49" s="814"/>
      <c r="CU49" s="814"/>
      <c r="CV49" s="815"/>
      <c r="CW49" s="813"/>
      <c r="CX49" s="814"/>
      <c r="CY49" s="814"/>
      <c r="CZ49" s="814"/>
      <c r="DA49" s="815"/>
      <c r="DB49" s="813"/>
      <c r="DC49" s="814"/>
      <c r="DD49" s="814"/>
      <c r="DE49" s="814"/>
      <c r="DF49" s="815"/>
      <c r="DG49" s="813"/>
      <c r="DH49" s="814"/>
      <c r="DI49" s="814"/>
      <c r="DJ49" s="814"/>
      <c r="DK49" s="815"/>
      <c r="DL49" s="813"/>
      <c r="DM49" s="814"/>
      <c r="DN49" s="814"/>
      <c r="DO49" s="814"/>
      <c r="DP49" s="815"/>
      <c r="DQ49" s="813"/>
      <c r="DR49" s="814"/>
      <c r="DS49" s="814"/>
      <c r="DT49" s="814"/>
      <c r="DU49" s="815"/>
      <c r="DV49" s="810"/>
      <c r="DW49" s="811"/>
      <c r="DX49" s="811"/>
      <c r="DY49" s="811"/>
      <c r="DZ49" s="816"/>
      <c r="EA49" s="229"/>
    </row>
    <row r="50" spans="1:131" ht="26.25" customHeight="1" x14ac:dyDescent="0.15">
      <c r="A50" s="237">
        <v>23</v>
      </c>
      <c r="B50" s="817"/>
      <c r="C50" s="818"/>
      <c r="D50" s="818"/>
      <c r="E50" s="818"/>
      <c r="F50" s="818"/>
      <c r="G50" s="818"/>
      <c r="H50" s="818"/>
      <c r="I50" s="818"/>
      <c r="J50" s="818"/>
      <c r="K50" s="818"/>
      <c r="L50" s="818"/>
      <c r="M50" s="818"/>
      <c r="N50" s="818"/>
      <c r="O50" s="818"/>
      <c r="P50" s="819"/>
      <c r="Q50" s="872"/>
      <c r="R50" s="873"/>
      <c r="S50" s="873"/>
      <c r="T50" s="873"/>
      <c r="U50" s="873"/>
      <c r="V50" s="873"/>
      <c r="W50" s="873"/>
      <c r="X50" s="873"/>
      <c r="Y50" s="873"/>
      <c r="Z50" s="873"/>
      <c r="AA50" s="873"/>
      <c r="AB50" s="873"/>
      <c r="AC50" s="873"/>
      <c r="AD50" s="873"/>
      <c r="AE50" s="874"/>
      <c r="AF50" s="823"/>
      <c r="AG50" s="824"/>
      <c r="AH50" s="824"/>
      <c r="AI50" s="824"/>
      <c r="AJ50" s="825"/>
      <c r="AK50" s="876"/>
      <c r="AL50" s="873"/>
      <c r="AM50" s="873"/>
      <c r="AN50" s="873"/>
      <c r="AO50" s="873"/>
      <c r="AP50" s="873"/>
      <c r="AQ50" s="873"/>
      <c r="AR50" s="873"/>
      <c r="AS50" s="873"/>
      <c r="AT50" s="873"/>
      <c r="AU50" s="873"/>
      <c r="AV50" s="873"/>
      <c r="AW50" s="873"/>
      <c r="AX50" s="873"/>
      <c r="AY50" s="873"/>
      <c r="AZ50" s="875"/>
      <c r="BA50" s="875"/>
      <c r="BB50" s="875"/>
      <c r="BC50" s="875"/>
      <c r="BD50" s="875"/>
      <c r="BE50" s="869"/>
      <c r="BF50" s="869"/>
      <c r="BG50" s="869"/>
      <c r="BH50" s="869"/>
      <c r="BI50" s="870"/>
      <c r="BJ50" s="231"/>
      <c r="BK50" s="231"/>
      <c r="BL50" s="231"/>
      <c r="BM50" s="231"/>
      <c r="BN50" s="231"/>
      <c r="BO50" s="240"/>
      <c r="BP50" s="240"/>
      <c r="BQ50" s="237">
        <v>44</v>
      </c>
      <c r="BR50" s="238"/>
      <c r="BS50" s="810"/>
      <c r="BT50" s="811"/>
      <c r="BU50" s="811"/>
      <c r="BV50" s="811"/>
      <c r="BW50" s="811"/>
      <c r="BX50" s="811"/>
      <c r="BY50" s="811"/>
      <c r="BZ50" s="811"/>
      <c r="CA50" s="811"/>
      <c r="CB50" s="811"/>
      <c r="CC50" s="811"/>
      <c r="CD50" s="811"/>
      <c r="CE50" s="811"/>
      <c r="CF50" s="811"/>
      <c r="CG50" s="812"/>
      <c r="CH50" s="813"/>
      <c r="CI50" s="814"/>
      <c r="CJ50" s="814"/>
      <c r="CK50" s="814"/>
      <c r="CL50" s="815"/>
      <c r="CM50" s="813"/>
      <c r="CN50" s="814"/>
      <c r="CO50" s="814"/>
      <c r="CP50" s="814"/>
      <c r="CQ50" s="815"/>
      <c r="CR50" s="813"/>
      <c r="CS50" s="814"/>
      <c r="CT50" s="814"/>
      <c r="CU50" s="814"/>
      <c r="CV50" s="815"/>
      <c r="CW50" s="813"/>
      <c r="CX50" s="814"/>
      <c r="CY50" s="814"/>
      <c r="CZ50" s="814"/>
      <c r="DA50" s="815"/>
      <c r="DB50" s="813"/>
      <c r="DC50" s="814"/>
      <c r="DD50" s="814"/>
      <c r="DE50" s="814"/>
      <c r="DF50" s="815"/>
      <c r="DG50" s="813"/>
      <c r="DH50" s="814"/>
      <c r="DI50" s="814"/>
      <c r="DJ50" s="814"/>
      <c r="DK50" s="815"/>
      <c r="DL50" s="813"/>
      <c r="DM50" s="814"/>
      <c r="DN50" s="814"/>
      <c r="DO50" s="814"/>
      <c r="DP50" s="815"/>
      <c r="DQ50" s="813"/>
      <c r="DR50" s="814"/>
      <c r="DS50" s="814"/>
      <c r="DT50" s="814"/>
      <c r="DU50" s="815"/>
      <c r="DV50" s="810"/>
      <c r="DW50" s="811"/>
      <c r="DX50" s="811"/>
      <c r="DY50" s="811"/>
      <c r="DZ50" s="816"/>
      <c r="EA50" s="229"/>
    </row>
    <row r="51" spans="1:131" ht="26.25" customHeight="1" x14ac:dyDescent="0.15">
      <c r="A51" s="237">
        <v>24</v>
      </c>
      <c r="B51" s="817"/>
      <c r="C51" s="818"/>
      <c r="D51" s="818"/>
      <c r="E51" s="818"/>
      <c r="F51" s="818"/>
      <c r="G51" s="818"/>
      <c r="H51" s="818"/>
      <c r="I51" s="818"/>
      <c r="J51" s="818"/>
      <c r="K51" s="818"/>
      <c r="L51" s="818"/>
      <c r="M51" s="818"/>
      <c r="N51" s="818"/>
      <c r="O51" s="818"/>
      <c r="P51" s="819"/>
      <c r="Q51" s="872"/>
      <c r="R51" s="873"/>
      <c r="S51" s="873"/>
      <c r="T51" s="873"/>
      <c r="U51" s="873"/>
      <c r="V51" s="873"/>
      <c r="W51" s="873"/>
      <c r="X51" s="873"/>
      <c r="Y51" s="873"/>
      <c r="Z51" s="873"/>
      <c r="AA51" s="873"/>
      <c r="AB51" s="873"/>
      <c r="AC51" s="873"/>
      <c r="AD51" s="873"/>
      <c r="AE51" s="874"/>
      <c r="AF51" s="823"/>
      <c r="AG51" s="824"/>
      <c r="AH51" s="824"/>
      <c r="AI51" s="824"/>
      <c r="AJ51" s="825"/>
      <c r="AK51" s="876"/>
      <c r="AL51" s="873"/>
      <c r="AM51" s="873"/>
      <c r="AN51" s="873"/>
      <c r="AO51" s="873"/>
      <c r="AP51" s="873"/>
      <c r="AQ51" s="873"/>
      <c r="AR51" s="873"/>
      <c r="AS51" s="873"/>
      <c r="AT51" s="873"/>
      <c r="AU51" s="873"/>
      <c r="AV51" s="873"/>
      <c r="AW51" s="873"/>
      <c r="AX51" s="873"/>
      <c r="AY51" s="873"/>
      <c r="AZ51" s="875"/>
      <c r="BA51" s="875"/>
      <c r="BB51" s="875"/>
      <c r="BC51" s="875"/>
      <c r="BD51" s="875"/>
      <c r="BE51" s="869"/>
      <c r="BF51" s="869"/>
      <c r="BG51" s="869"/>
      <c r="BH51" s="869"/>
      <c r="BI51" s="870"/>
      <c r="BJ51" s="231"/>
      <c r="BK51" s="231"/>
      <c r="BL51" s="231"/>
      <c r="BM51" s="231"/>
      <c r="BN51" s="231"/>
      <c r="BO51" s="240"/>
      <c r="BP51" s="240"/>
      <c r="BQ51" s="237">
        <v>45</v>
      </c>
      <c r="BR51" s="238"/>
      <c r="BS51" s="810"/>
      <c r="BT51" s="811"/>
      <c r="BU51" s="811"/>
      <c r="BV51" s="811"/>
      <c r="BW51" s="811"/>
      <c r="BX51" s="811"/>
      <c r="BY51" s="811"/>
      <c r="BZ51" s="811"/>
      <c r="CA51" s="811"/>
      <c r="CB51" s="811"/>
      <c r="CC51" s="811"/>
      <c r="CD51" s="811"/>
      <c r="CE51" s="811"/>
      <c r="CF51" s="811"/>
      <c r="CG51" s="812"/>
      <c r="CH51" s="813"/>
      <c r="CI51" s="814"/>
      <c r="CJ51" s="814"/>
      <c r="CK51" s="814"/>
      <c r="CL51" s="815"/>
      <c r="CM51" s="813"/>
      <c r="CN51" s="814"/>
      <c r="CO51" s="814"/>
      <c r="CP51" s="814"/>
      <c r="CQ51" s="815"/>
      <c r="CR51" s="813"/>
      <c r="CS51" s="814"/>
      <c r="CT51" s="814"/>
      <c r="CU51" s="814"/>
      <c r="CV51" s="815"/>
      <c r="CW51" s="813"/>
      <c r="CX51" s="814"/>
      <c r="CY51" s="814"/>
      <c r="CZ51" s="814"/>
      <c r="DA51" s="815"/>
      <c r="DB51" s="813"/>
      <c r="DC51" s="814"/>
      <c r="DD51" s="814"/>
      <c r="DE51" s="814"/>
      <c r="DF51" s="815"/>
      <c r="DG51" s="813"/>
      <c r="DH51" s="814"/>
      <c r="DI51" s="814"/>
      <c r="DJ51" s="814"/>
      <c r="DK51" s="815"/>
      <c r="DL51" s="813"/>
      <c r="DM51" s="814"/>
      <c r="DN51" s="814"/>
      <c r="DO51" s="814"/>
      <c r="DP51" s="815"/>
      <c r="DQ51" s="813"/>
      <c r="DR51" s="814"/>
      <c r="DS51" s="814"/>
      <c r="DT51" s="814"/>
      <c r="DU51" s="815"/>
      <c r="DV51" s="810"/>
      <c r="DW51" s="811"/>
      <c r="DX51" s="811"/>
      <c r="DY51" s="811"/>
      <c r="DZ51" s="816"/>
      <c r="EA51" s="229"/>
    </row>
    <row r="52" spans="1:131" ht="26.25" customHeight="1" x14ac:dyDescent="0.15">
      <c r="A52" s="237">
        <v>25</v>
      </c>
      <c r="B52" s="817"/>
      <c r="C52" s="818"/>
      <c r="D52" s="818"/>
      <c r="E52" s="818"/>
      <c r="F52" s="818"/>
      <c r="G52" s="818"/>
      <c r="H52" s="818"/>
      <c r="I52" s="818"/>
      <c r="J52" s="818"/>
      <c r="K52" s="818"/>
      <c r="L52" s="818"/>
      <c r="M52" s="818"/>
      <c r="N52" s="818"/>
      <c r="O52" s="818"/>
      <c r="P52" s="819"/>
      <c r="Q52" s="872"/>
      <c r="R52" s="873"/>
      <c r="S52" s="873"/>
      <c r="T52" s="873"/>
      <c r="U52" s="873"/>
      <c r="V52" s="873"/>
      <c r="W52" s="873"/>
      <c r="X52" s="873"/>
      <c r="Y52" s="873"/>
      <c r="Z52" s="873"/>
      <c r="AA52" s="873"/>
      <c r="AB52" s="873"/>
      <c r="AC52" s="873"/>
      <c r="AD52" s="873"/>
      <c r="AE52" s="874"/>
      <c r="AF52" s="823"/>
      <c r="AG52" s="824"/>
      <c r="AH52" s="824"/>
      <c r="AI52" s="824"/>
      <c r="AJ52" s="825"/>
      <c r="AK52" s="876"/>
      <c r="AL52" s="873"/>
      <c r="AM52" s="873"/>
      <c r="AN52" s="873"/>
      <c r="AO52" s="873"/>
      <c r="AP52" s="873"/>
      <c r="AQ52" s="873"/>
      <c r="AR52" s="873"/>
      <c r="AS52" s="873"/>
      <c r="AT52" s="873"/>
      <c r="AU52" s="873"/>
      <c r="AV52" s="873"/>
      <c r="AW52" s="873"/>
      <c r="AX52" s="873"/>
      <c r="AY52" s="873"/>
      <c r="AZ52" s="875"/>
      <c r="BA52" s="875"/>
      <c r="BB52" s="875"/>
      <c r="BC52" s="875"/>
      <c r="BD52" s="875"/>
      <c r="BE52" s="869"/>
      <c r="BF52" s="869"/>
      <c r="BG52" s="869"/>
      <c r="BH52" s="869"/>
      <c r="BI52" s="870"/>
      <c r="BJ52" s="231"/>
      <c r="BK52" s="231"/>
      <c r="BL52" s="231"/>
      <c r="BM52" s="231"/>
      <c r="BN52" s="231"/>
      <c r="BO52" s="240"/>
      <c r="BP52" s="240"/>
      <c r="BQ52" s="237">
        <v>46</v>
      </c>
      <c r="BR52" s="238"/>
      <c r="BS52" s="810"/>
      <c r="BT52" s="811"/>
      <c r="BU52" s="811"/>
      <c r="BV52" s="811"/>
      <c r="BW52" s="811"/>
      <c r="BX52" s="811"/>
      <c r="BY52" s="811"/>
      <c r="BZ52" s="811"/>
      <c r="CA52" s="811"/>
      <c r="CB52" s="811"/>
      <c r="CC52" s="811"/>
      <c r="CD52" s="811"/>
      <c r="CE52" s="811"/>
      <c r="CF52" s="811"/>
      <c r="CG52" s="812"/>
      <c r="CH52" s="813"/>
      <c r="CI52" s="814"/>
      <c r="CJ52" s="814"/>
      <c r="CK52" s="814"/>
      <c r="CL52" s="815"/>
      <c r="CM52" s="813"/>
      <c r="CN52" s="814"/>
      <c r="CO52" s="814"/>
      <c r="CP52" s="814"/>
      <c r="CQ52" s="815"/>
      <c r="CR52" s="813"/>
      <c r="CS52" s="814"/>
      <c r="CT52" s="814"/>
      <c r="CU52" s="814"/>
      <c r="CV52" s="815"/>
      <c r="CW52" s="813"/>
      <c r="CX52" s="814"/>
      <c r="CY52" s="814"/>
      <c r="CZ52" s="814"/>
      <c r="DA52" s="815"/>
      <c r="DB52" s="813"/>
      <c r="DC52" s="814"/>
      <c r="DD52" s="814"/>
      <c r="DE52" s="814"/>
      <c r="DF52" s="815"/>
      <c r="DG52" s="813"/>
      <c r="DH52" s="814"/>
      <c r="DI52" s="814"/>
      <c r="DJ52" s="814"/>
      <c r="DK52" s="815"/>
      <c r="DL52" s="813"/>
      <c r="DM52" s="814"/>
      <c r="DN52" s="814"/>
      <c r="DO52" s="814"/>
      <c r="DP52" s="815"/>
      <c r="DQ52" s="813"/>
      <c r="DR52" s="814"/>
      <c r="DS52" s="814"/>
      <c r="DT52" s="814"/>
      <c r="DU52" s="815"/>
      <c r="DV52" s="810"/>
      <c r="DW52" s="811"/>
      <c r="DX52" s="811"/>
      <c r="DY52" s="811"/>
      <c r="DZ52" s="816"/>
      <c r="EA52" s="229"/>
    </row>
    <row r="53" spans="1:131" ht="26.25" customHeight="1" x14ac:dyDescent="0.15">
      <c r="A53" s="237">
        <v>26</v>
      </c>
      <c r="B53" s="817"/>
      <c r="C53" s="818"/>
      <c r="D53" s="818"/>
      <c r="E53" s="818"/>
      <c r="F53" s="818"/>
      <c r="G53" s="818"/>
      <c r="H53" s="818"/>
      <c r="I53" s="818"/>
      <c r="J53" s="818"/>
      <c r="K53" s="818"/>
      <c r="L53" s="818"/>
      <c r="M53" s="818"/>
      <c r="N53" s="818"/>
      <c r="O53" s="818"/>
      <c r="P53" s="819"/>
      <c r="Q53" s="872"/>
      <c r="R53" s="873"/>
      <c r="S53" s="873"/>
      <c r="T53" s="873"/>
      <c r="U53" s="873"/>
      <c r="V53" s="873"/>
      <c r="W53" s="873"/>
      <c r="X53" s="873"/>
      <c r="Y53" s="873"/>
      <c r="Z53" s="873"/>
      <c r="AA53" s="873"/>
      <c r="AB53" s="873"/>
      <c r="AC53" s="873"/>
      <c r="AD53" s="873"/>
      <c r="AE53" s="874"/>
      <c r="AF53" s="823"/>
      <c r="AG53" s="824"/>
      <c r="AH53" s="824"/>
      <c r="AI53" s="824"/>
      <c r="AJ53" s="825"/>
      <c r="AK53" s="876"/>
      <c r="AL53" s="873"/>
      <c r="AM53" s="873"/>
      <c r="AN53" s="873"/>
      <c r="AO53" s="873"/>
      <c r="AP53" s="873"/>
      <c r="AQ53" s="873"/>
      <c r="AR53" s="873"/>
      <c r="AS53" s="873"/>
      <c r="AT53" s="873"/>
      <c r="AU53" s="873"/>
      <c r="AV53" s="873"/>
      <c r="AW53" s="873"/>
      <c r="AX53" s="873"/>
      <c r="AY53" s="873"/>
      <c r="AZ53" s="875"/>
      <c r="BA53" s="875"/>
      <c r="BB53" s="875"/>
      <c r="BC53" s="875"/>
      <c r="BD53" s="875"/>
      <c r="BE53" s="869"/>
      <c r="BF53" s="869"/>
      <c r="BG53" s="869"/>
      <c r="BH53" s="869"/>
      <c r="BI53" s="870"/>
      <c r="BJ53" s="231"/>
      <c r="BK53" s="231"/>
      <c r="BL53" s="231"/>
      <c r="BM53" s="231"/>
      <c r="BN53" s="231"/>
      <c r="BO53" s="240"/>
      <c r="BP53" s="240"/>
      <c r="BQ53" s="237">
        <v>47</v>
      </c>
      <c r="BR53" s="238"/>
      <c r="BS53" s="810"/>
      <c r="BT53" s="811"/>
      <c r="BU53" s="811"/>
      <c r="BV53" s="811"/>
      <c r="BW53" s="811"/>
      <c r="BX53" s="811"/>
      <c r="BY53" s="811"/>
      <c r="BZ53" s="811"/>
      <c r="CA53" s="811"/>
      <c r="CB53" s="811"/>
      <c r="CC53" s="811"/>
      <c r="CD53" s="811"/>
      <c r="CE53" s="811"/>
      <c r="CF53" s="811"/>
      <c r="CG53" s="812"/>
      <c r="CH53" s="813"/>
      <c r="CI53" s="814"/>
      <c r="CJ53" s="814"/>
      <c r="CK53" s="814"/>
      <c r="CL53" s="815"/>
      <c r="CM53" s="813"/>
      <c r="CN53" s="814"/>
      <c r="CO53" s="814"/>
      <c r="CP53" s="814"/>
      <c r="CQ53" s="815"/>
      <c r="CR53" s="813"/>
      <c r="CS53" s="814"/>
      <c r="CT53" s="814"/>
      <c r="CU53" s="814"/>
      <c r="CV53" s="815"/>
      <c r="CW53" s="813"/>
      <c r="CX53" s="814"/>
      <c r="CY53" s="814"/>
      <c r="CZ53" s="814"/>
      <c r="DA53" s="815"/>
      <c r="DB53" s="813"/>
      <c r="DC53" s="814"/>
      <c r="DD53" s="814"/>
      <c r="DE53" s="814"/>
      <c r="DF53" s="815"/>
      <c r="DG53" s="813"/>
      <c r="DH53" s="814"/>
      <c r="DI53" s="814"/>
      <c r="DJ53" s="814"/>
      <c r="DK53" s="815"/>
      <c r="DL53" s="813"/>
      <c r="DM53" s="814"/>
      <c r="DN53" s="814"/>
      <c r="DO53" s="814"/>
      <c r="DP53" s="815"/>
      <c r="DQ53" s="813"/>
      <c r="DR53" s="814"/>
      <c r="DS53" s="814"/>
      <c r="DT53" s="814"/>
      <c r="DU53" s="815"/>
      <c r="DV53" s="810"/>
      <c r="DW53" s="811"/>
      <c r="DX53" s="811"/>
      <c r="DY53" s="811"/>
      <c r="DZ53" s="816"/>
      <c r="EA53" s="229"/>
    </row>
    <row r="54" spans="1:131" ht="26.25" customHeight="1" x14ac:dyDescent="0.15">
      <c r="A54" s="237">
        <v>27</v>
      </c>
      <c r="B54" s="817"/>
      <c r="C54" s="818"/>
      <c r="D54" s="818"/>
      <c r="E54" s="818"/>
      <c r="F54" s="818"/>
      <c r="G54" s="818"/>
      <c r="H54" s="818"/>
      <c r="I54" s="818"/>
      <c r="J54" s="818"/>
      <c r="K54" s="818"/>
      <c r="L54" s="818"/>
      <c r="M54" s="818"/>
      <c r="N54" s="818"/>
      <c r="O54" s="818"/>
      <c r="P54" s="819"/>
      <c r="Q54" s="872"/>
      <c r="R54" s="873"/>
      <c r="S54" s="873"/>
      <c r="T54" s="873"/>
      <c r="U54" s="873"/>
      <c r="V54" s="873"/>
      <c r="W54" s="873"/>
      <c r="X54" s="873"/>
      <c r="Y54" s="873"/>
      <c r="Z54" s="873"/>
      <c r="AA54" s="873"/>
      <c r="AB54" s="873"/>
      <c r="AC54" s="873"/>
      <c r="AD54" s="873"/>
      <c r="AE54" s="874"/>
      <c r="AF54" s="823"/>
      <c r="AG54" s="824"/>
      <c r="AH54" s="824"/>
      <c r="AI54" s="824"/>
      <c r="AJ54" s="825"/>
      <c r="AK54" s="876"/>
      <c r="AL54" s="873"/>
      <c r="AM54" s="873"/>
      <c r="AN54" s="873"/>
      <c r="AO54" s="873"/>
      <c r="AP54" s="873"/>
      <c r="AQ54" s="873"/>
      <c r="AR54" s="873"/>
      <c r="AS54" s="873"/>
      <c r="AT54" s="873"/>
      <c r="AU54" s="873"/>
      <c r="AV54" s="873"/>
      <c r="AW54" s="873"/>
      <c r="AX54" s="873"/>
      <c r="AY54" s="873"/>
      <c r="AZ54" s="875"/>
      <c r="BA54" s="875"/>
      <c r="BB54" s="875"/>
      <c r="BC54" s="875"/>
      <c r="BD54" s="875"/>
      <c r="BE54" s="869"/>
      <c r="BF54" s="869"/>
      <c r="BG54" s="869"/>
      <c r="BH54" s="869"/>
      <c r="BI54" s="870"/>
      <c r="BJ54" s="231"/>
      <c r="BK54" s="231"/>
      <c r="BL54" s="231"/>
      <c r="BM54" s="231"/>
      <c r="BN54" s="231"/>
      <c r="BO54" s="240"/>
      <c r="BP54" s="240"/>
      <c r="BQ54" s="237">
        <v>48</v>
      </c>
      <c r="BR54" s="238"/>
      <c r="BS54" s="810"/>
      <c r="BT54" s="811"/>
      <c r="BU54" s="811"/>
      <c r="BV54" s="811"/>
      <c r="BW54" s="811"/>
      <c r="BX54" s="811"/>
      <c r="BY54" s="811"/>
      <c r="BZ54" s="811"/>
      <c r="CA54" s="811"/>
      <c r="CB54" s="811"/>
      <c r="CC54" s="811"/>
      <c r="CD54" s="811"/>
      <c r="CE54" s="811"/>
      <c r="CF54" s="811"/>
      <c r="CG54" s="812"/>
      <c r="CH54" s="813"/>
      <c r="CI54" s="814"/>
      <c r="CJ54" s="814"/>
      <c r="CK54" s="814"/>
      <c r="CL54" s="815"/>
      <c r="CM54" s="813"/>
      <c r="CN54" s="814"/>
      <c r="CO54" s="814"/>
      <c r="CP54" s="814"/>
      <c r="CQ54" s="815"/>
      <c r="CR54" s="813"/>
      <c r="CS54" s="814"/>
      <c r="CT54" s="814"/>
      <c r="CU54" s="814"/>
      <c r="CV54" s="815"/>
      <c r="CW54" s="813"/>
      <c r="CX54" s="814"/>
      <c r="CY54" s="814"/>
      <c r="CZ54" s="814"/>
      <c r="DA54" s="815"/>
      <c r="DB54" s="813"/>
      <c r="DC54" s="814"/>
      <c r="DD54" s="814"/>
      <c r="DE54" s="814"/>
      <c r="DF54" s="815"/>
      <c r="DG54" s="813"/>
      <c r="DH54" s="814"/>
      <c r="DI54" s="814"/>
      <c r="DJ54" s="814"/>
      <c r="DK54" s="815"/>
      <c r="DL54" s="813"/>
      <c r="DM54" s="814"/>
      <c r="DN54" s="814"/>
      <c r="DO54" s="814"/>
      <c r="DP54" s="815"/>
      <c r="DQ54" s="813"/>
      <c r="DR54" s="814"/>
      <c r="DS54" s="814"/>
      <c r="DT54" s="814"/>
      <c r="DU54" s="815"/>
      <c r="DV54" s="810"/>
      <c r="DW54" s="811"/>
      <c r="DX54" s="811"/>
      <c r="DY54" s="811"/>
      <c r="DZ54" s="816"/>
      <c r="EA54" s="229"/>
    </row>
    <row r="55" spans="1:131" ht="26.25" customHeight="1" x14ac:dyDescent="0.15">
      <c r="A55" s="237">
        <v>28</v>
      </c>
      <c r="B55" s="817"/>
      <c r="C55" s="818"/>
      <c r="D55" s="818"/>
      <c r="E55" s="818"/>
      <c r="F55" s="818"/>
      <c r="G55" s="818"/>
      <c r="H55" s="818"/>
      <c r="I55" s="818"/>
      <c r="J55" s="818"/>
      <c r="K55" s="818"/>
      <c r="L55" s="818"/>
      <c r="M55" s="818"/>
      <c r="N55" s="818"/>
      <c r="O55" s="818"/>
      <c r="P55" s="819"/>
      <c r="Q55" s="872"/>
      <c r="R55" s="873"/>
      <c r="S55" s="873"/>
      <c r="T55" s="873"/>
      <c r="U55" s="873"/>
      <c r="V55" s="873"/>
      <c r="W55" s="873"/>
      <c r="X55" s="873"/>
      <c r="Y55" s="873"/>
      <c r="Z55" s="873"/>
      <c r="AA55" s="873"/>
      <c r="AB55" s="873"/>
      <c r="AC55" s="873"/>
      <c r="AD55" s="873"/>
      <c r="AE55" s="874"/>
      <c r="AF55" s="823"/>
      <c r="AG55" s="824"/>
      <c r="AH55" s="824"/>
      <c r="AI55" s="824"/>
      <c r="AJ55" s="825"/>
      <c r="AK55" s="876"/>
      <c r="AL55" s="873"/>
      <c r="AM55" s="873"/>
      <c r="AN55" s="873"/>
      <c r="AO55" s="873"/>
      <c r="AP55" s="873"/>
      <c r="AQ55" s="873"/>
      <c r="AR55" s="873"/>
      <c r="AS55" s="873"/>
      <c r="AT55" s="873"/>
      <c r="AU55" s="873"/>
      <c r="AV55" s="873"/>
      <c r="AW55" s="873"/>
      <c r="AX55" s="873"/>
      <c r="AY55" s="873"/>
      <c r="AZ55" s="875"/>
      <c r="BA55" s="875"/>
      <c r="BB55" s="875"/>
      <c r="BC55" s="875"/>
      <c r="BD55" s="875"/>
      <c r="BE55" s="869"/>
      <c r="BF55" s="869"/>
      <c r="BG55" s="869"/>
      <c r="BH55" s="869"/>
      <c r="BI55" s="870"/>
      <c r="BJ55" s="231"/>
      <c r="BK55" s="231"/>
      <c r="BL55" s="231"/>
      <c r="BM55" s="231"/>
      <c r="BN55" s="231"/>
      <c r="BO55" s="240"/>
      <c r="BP55" s="240"/>
      <c r="BQ55" s="237">
        <v>49</v>
      </c>
      <c r="BR55" s="238"/>
      <c r="BS55" s="810"/>
      <c r="BT55" s="811"/>
      <c r="BU55" s="811"/>
      <c r="BV55" s="811"/>
      <c r="BW55" s="811"/>
      <c r="BX55" s="811"/>
      <c r="BY55" s="811"/>
      <c r="BZ55" s="811"/>
      <c r="CA55" s="811"/>
      <c r="CB55" s="811"/>
      <c r="CC55" s="811"/>
      <c r="CD55" s="811"/>
      <c r="CE55" s="811"/>
      <c r="CF55" s="811"/>
      <c r="CG55" s="812"/>
      <c r="CH55" s="813"/>
      <c r="CI55" s="814"/>
      <c r="CJ55" s="814"/>
      <c r="CK55" s="814"/>
      <c r="CL55" s="815"/>
      <c r="CM55" s="813"/>
      <c r="CN55" s="814"/>
      <c r="CO55" s="814"/>
      <c r="CP55" s="814"/>
      <c r="CQ55" s="815"/>
      <c r="CR55" s="813"/>
      <c r="CS55" s="814"/>
      <c r="CT55" s="814"/>
      <c r="CU55" s="814"/>
      <c r="CV55" s="815"/>
      <c r="CW55" s="813"/>
      <c r="CX55" s="814"/>
      <c r="CY55" s="814"/>
      <c r="CZ55" s="814"/>
      <c r="DA55" s="815"/>
      <c r="DB55" s="813"/>
      <c r="DC55" s="814"/>
      <c r="DD55" s="814"/>
      <c r="DE55" s="814"/>
      <c r="DF55" s="815"/>
      <c r="DG55" s="813"/>
      <c r="DH55" s="814"/>
      <c r="DI55" s="814"/>
      <c r="DJ55" s="814"/>
      <c r="DK55" s="815"/>
      <c r="DL55" s="813"/>
      <c r="DM55" s="814"/>
      <c r="DN55" s="814"/>
      <c r="DO55" s="814"/>
      <c r="DP55" s="815"/>
      <c r="DQ55" s="813"/>
      <c r="DR55" s="814"/>
      <c r="DS55" s="814"/>
      <c r="DT55" s="814"/>
      <c r="DU55" s="815"/>
      <c r="DV55" s="810"/>
      <c r="DW55" s="811"/>
      <c r="DX55" s="811"/>
      <c r="DY55" s="811"/>
      <c r="DZ55" s="816"/>
      <c r="EA55" s="229"/>
    </row>
    <row r="56" spans="1:131" ht="26.25" customHeight="1" x14ac:dyDescent="0.15">
      <c r="A56" s="237">
        <v>29</v>
      </c>
      <c r="B56" s="817"/>
      <c r="C56" s="818"/>
      <c r="D56" s="818"/>
      <c r="E56" s="818"/>
      <c r="F56" s="818"/>
      <c r="G56" s="818"/>
      <c r="H56" s="818"/>
      <c r="I56" s="818"/>
      <c r="J56" s="818"/>
      <c r="K56" s="818"/>
      <c r="L56" s="818"/>
      <c r="M56" s="818"/>
      <c r="N56" s="818"/>
      <c r="O56" s="818"/>
      <c r="P56" s="819"/>
      <c r="Q56" s="872"/>
      <c r="R56" s="873"/>
      <c r="S56" s="873"/>
      <c r="T56" s="873"/>
      <c r="U56" s="873"/>
      <c r="V56" s="873"/>
      <c r="W56" s="873"/>
      <c r="X56" s="873"/>
      <c r="Y56" s="873"/>
      <c r="Z56" s="873"/>
      <c r="AA56" s="873"/>
      <c r="AB56" s="873"/>
      <c r="AC56" s="873"/>
      <c r="AD56" s="873"/>
      <c r="AE56" s="874"/>
      <c r="AF56" s="823"/>
      <c r="AG56" s="824"/>
      <c r="AH56" s="824"/>
      <c r="AI56" s="824"/>
      <c r="AJ56" s="825"/>
      <c r="AK56" s="876"/>
      <c r="AL56" s="873"/>
      <c r="AM56" s="873"/>
      <c r="AN56" s="873"/>
      <c r="AO56" s="873"/>
      <c r="AP56" s="873"/>
      <c r="AQ56" s="873"/>
      <c r="AR56" s="873"/>
      <c r="AS56" s="873"/>
      <c r="AT56" s="873"/>
      <c r="AU56" s="873"/>
      <c r="AV56" s="873"/>
      <c r="AW56" s="873"/>
      <c r="AX56" s="873"/>
      <c r="AY56" s="873"/>
      <c r="AZ56" s="875"/>
      <c r="BA56" s="875"/>
      <c r="BB56" s="875"/>
      <c r="BC56" s="875"/>
      <c r="BD56" s="875"/>
      <c r="BE56" s="869"/>
      <c r="BF56" s="869"/>
      <c r="BG56" s="869"/>
      <c r="BH56" s="869"/>
      <c r="BI56" s="870"/>
      <c r="BJ56" s="231"/>
      <c r="BK56" s="231"/>
      <c r="BL56" s="231"/>
      <c r="BM56" s="231"/>
      <c r="BN56" s="231"/>
      <c r="BO56" s="240"/>
      <c r="BP56" s="240"/>
      <c r="BQ56" s="237">
        <v>50</v>
      </c>
      <c r="BR56" s="238"/>
      <c r="BS56" s="810"/>
      <c r="BT56" s="811"/>
      <c r="BU56" s="811"/>
      <c r="BV56" s="811"/>
      <c r="BW56" s="811"/>
      <c r="BX56" s="811"/>
      <c r="BY56" s="811"/>
      <c r="BZ56" s="811"/>
      <c r="CA56" s="811"/>
      <c r="CB56" s="811"/>
      <c r="CC56" s="811"/>
      <c r="CD56" s="811"/>
      <c r="CE56" s="811"/>
      <c r="CF56" s="811"/>
      <c r="CG56" s="812"/>
      <c r="CH56" s="813"/>
      <c r="CI56" s="814"/>
      <c r="CJ56" s="814"/>
      <c r="CK56" s="814"/>
      <c r="CL56" s="815"/>
      <c r="CM56" s="813"/>
      <c r="CN56" s="814"/>
      <c r="CO56" s="814"/>
      <c r="CP56" s="814"/>
      <c r="CQ56" s="815"/>
      <c r="CR56" s="813"/>
      <c r="CS56" s="814"/>
      <c r="CT56" s="814"/>
      <c r="CU56" s="814"/>
      <c r="CV56" s="815"/>
      <c r="CW56" s="813"/>
      <c r="CX56" s="814"/>
      <c r="CY56" s="814"/>
      <c r="CZ56" s="814"/>
      <c r="DA56" s="815"/>
      <c r="DB56" s="813"/>
      <c r="DC56" s="814"/>
      <c r="DD56" s="814"/>
      <c r="DE56" s="814"/>
      <c r="DF56" s="815"/>
      <c r="DG56" s="813"/>
      <c r="DH56" s="814"/>
      <c r="DI56" s="814"/>
      <c r="DJ56" s="814"/>
      <c r="DK56" s="815"/>
      <c r="DL56" s="813"/>
      <c r="DM56" s="814"/>
      <c r="DN56" s="814"/>
      <c r="DO56" s="814"/>
      <c r="DP56" s="815"/>
      <c r="DQ56" s="813"/>
      <c r="DR56" s="814"/>
      <c r="DS56" s="814"/>
      <c r="DT56" s="814"/>
      <c r="DU56" s="815"/>
      <c r="DV56" s="810"/>
      <c r="DW56" s="811"/>
      <c r="DX56" s="811"/>
      <c r="DY56" s="811"/>
      <c r="DZ56" s="816"/>
      <c r="EA56" s="229"/>
    </row>
    <row r="57" spans="1:131" ht="26.25" customHeight="1" x14ac:dyDescent="0.15">
      <c r="A57" s="237">
        <v>30</v>
      </c>
      <c r="B57" s="817"/>
      <c r="C57" s="818"/>
      <c r="D57" s="818"/>
      <c r="E57" s="818"/>
      <c r="F57" s="818"/>
      <c r="G57" s="818"/>
      <c r="H57" s="818"/>
      <c r="I57" s="818"/>
      <c r="J57" s="818"/>
      <c r="K57" s="818"/>
      <c r="L57" s="818"/>
      <c r="M57" s="818"/>
      <c r="N57" s="818"/>
      <c r="O57" s="818"/>
      <c r="P57" s="819"/>
      <c r="Q57" s="872"/>
      <c r="R57" s="873"/>
      <c r="S57" s="873"/>
      <c r="T57" s="873"/>
      <c r="U57" s="873"/>
      <c r="V57" s="873"/>
      <c r="W57" s="873"/>
      <c r="X57" s="873"/>
      <c r="Y57" s="873"/>
      <c r="Z57" s="873"/>
      <c r="AA57" s="873"/>
      <c r="AB57" s="873"/>
      <c r="AC57" s="873"/>
      <c r="AD57" s="873"/>
      <c r="AE57" s="874"/>
      <c r="AF57" s="823"/>
      <c r="AG57" s="824"/>
      <c r="AH57" s="824"/>
      <c r="AI57" s="824"/>
      <c r="AJ57" s="825"/>
      <c r="AK57" s="876"/>
      <c r="AL57" s="873"/>
      <c r="AM57" s="873"/>
      <c r="AN57" s="873"/>
      <c r="AO57" s="873"/>
      <c r="AP57" s="873"/>
      <c r="AQ57" s="873"/>
      <c r="AR57" s="873"/>
      <c r="AS57" s="873"/>
      <c r="AT57" s="873"/>
      <c r="AU57" s="873"/>
      <c r="AV57" s="873"/>
      <c r="AW57" s="873"/>
      <c r="AX57" s="873"/>
      <c r="AY57" s="873"/>
      <c r="AZ57" s="875"/>
      <c r="BA57" s="875"/>
      <c r="BB57" s="875"/>
      <c r="BC57" s="875"/>
      <c r="BD57" s="875"/>
      <c r="BE57" s="869"/>
      <c r="BF57" s="869"/>
      <c r="BG57" s="869"/>
      <c r="BH57" s="869"/>
      <c r="BI57" s="870"/>
      <c r="BJ57" s="231"/>
      <c r="BK57" s="231"/>
      <c r="BL57" s="231"/>
      <c r="BM57" s="231"/>
      <c r="BN57" s="231"/>
      <c r="BO57" s="240"/>
      <c r="BP57" s="240"/>
      <c r="BQ57" s="237">
        <v>51</v>
      </c>
      <c r="BR57" s="238"/>
      <c r="BS57" s="810"/>
      <c r="BT57" s="811"/>
      <c r="BU57" s="811"/>
      <c r="BV57" s="811"/>
      <c r="BW57" s="811"/>
      <c r="BX57" s="811"/>
      <c r="BY57" s="811"/>
      <c r="BZ57" s="811"/>
      <c r="CA57" s="811"/>
      <c r="CB57" s="811"/>
      <c r="CC57" s="811"/>
      <c r="CD57" s="811"/>
      <c r="CE57" s="811"/>
      <c r="CF57" s="811"/>
      <c r="CG57" s="812"/>
      <c r="CH57" s="813"/>
      <c r="CI57" s="814"/>
      <c r="CJ57" s="814"/>
      <c r="CK57" s="814"/>
      <c r="CL57" s="815"/>
      <c r="CM57" s="813"/>
      <c r="CN57" s="814"/>
      <c r="CO57" s="814"/>
      <c r="CP57" s="814"/>
      <c r="CQ57" s="815"/>
      <c r="CR57" s="813"/>
      <c r="CS57" s="814"/>
      <c r="CT57" s="814"/>
      <c r="CU57" s="814"/>
      <c r="CV57" s="815"/>
      <c r="CW57" s="813"/>
      <c r="CX57" s="814"/>
      <c r="CY57" s="814"/>
      <c r="CZ57" s="814"/>
      <c r="DA57" s="815"/>
      <c r="DB57" s="813"/>
      <c r="DC57" s="814"/>
      <c r="DD57" s="814"/>
      <c r="DE57" s="814"/>
      <c r="DF57" s="815"/>
      <c r="DG57" s="813"/>
      <c r="DH57" s="814"/>
      <c r="DI57" s="814"/>
      <c r="DJ57" s="814"/>
      <c r="DK57" s="815"/>
      <c r="DL57" s="813"/>
      <c r="DM57" s="814"/>
      <c r="DN57" s="814"/>
      <c r="DO57" s="814"/>
      <c r="DP57" s="815"/>
      <c r="DQ57" s="813"/>
      <c r="DR57" s="814"/>
      <c r="DS57" s="814"/>
      <c r="DT57" s="814"/>
      <c r="DU57" s="815"/>
      <c r="DV57" s="810"/>
      <c r="DW57" s="811"/>
      <c r="DX57" s="811"/>
      <c r="DY57" s="811"/>
      <c r="DZ57" s="816"/>
      <c r="EA57" s="229"/>
    </row>
    <row r="58" spans="1:131" ht="26.25" customHeight="1" x14ac:dyDescent="0.15">
      <c r="A58" s="237">
        <v>31</v>
      </c>
      <c r="B58" s="817"/>
      <c r="C58" s="818"/>
      <c r="D58" s="818"/>
      <c r="E58" s="818"/>
      <c r="F58" s="818"/>
      <c r="G58" s="818"/>
      <c r="H58" s="818"/>
      <c r="I58" s="818"/>
      <c r="J58" s="818"/>
      <c r="K58" s="818"/>
      <c r="L58" s="818"/>
      <c r="M58" s="818"/>
      <c r="N58" s="818"/>
      <c r="O58" s="818"/>
      <c r="P58" s="819"/>
      <c r="Q58" s="872"/>
      <c r="R58" s="873"/>
      <c r="S58" s="873"/>
      <c r="T58" s="873"/>
      <c r="U58" s="873"/>
      <c r="V58" s="873"/>
      <c r="W58" s="873"/>
      <c r="X58" s="873"/>
      <c r="Y58" s="873"/>
      <c r="Z58" s="873"/>
      <c r="AA58" s="873"/>
      <c r="AB58" s="873"/>
      <c r="AC58" s="873"/>
      <c r="AD58" s="873"/>
      <c r="AE58" s="874"/>
      <c r="AF58" s="823"/>
      <c r="AG58" s="824"/>
      <c r="AH58" s="824"/>
      <c r="AI58" s="824"/>
      <c r="AJ58" s="825"/>
      <c r="AK58" s="876"/>
      <c r="AL58" s="873"/>
      <c r="AM58" s="873"/>
      <c r="AN58" s="873"/>
      <c r="AO58" s="873"/>
      <c r="AP58" s="873"/>
      <c r="AQ58" s="873"/>
      <c r="AR58" s="873"/>
      <c r="AS58" s="873"/>
      <c r="AT58" s="873"/>
      <c r="AU58" s="873"/>
      <c r="AV58" s="873"/>
      <c r="AW58" s="873"/>
      <c r="AX58" s="873"/>
      <c r="AY58" s="873"/>
      <c r="AZ58" s="875"/>
      <c r="BA58" s="875"/>
      <c r="BB58" s="875"/>
      <c r="BC58" s="875"/>
      <c r="BD58" s="875"/>
      <c r="BE58" s="869"/>
      <c r="BF58" s="869"/>
      <c r="BG58" s="869"/>
      <c r="BH58" s="869"/>
      <c r="BI58" s="870"/>
      <c r="BJ58" s="231"/>
      <c r="BK58" s="231"/>
      <c r="BL58" s="231"/>
      <c r="BM58" s="231"/>
      <c r="BN58" s="231"/>
      <c r="BO58" s="240"/>
      <c r="BP58" s="240"/>
      <c r="BQ58" s="237">
        <v>52</v>
      </c>
      <c r="BR58" s="238"/>
      <c r="BS58" s="810"/>
      <c r="BT58" s="811"/>
      <c r="BU58" s="811"/>
      <c r="BV58" s="811"/>
      <c r="BW58" s="811"/>
      <c r="BX58" s="811"/>
      <c r="BY58" s="811"/>
      <c r="BZ58" s="811"/>
      <c r="CA58" s="811"/>
      <c r="CB58" s="811"/>
      <c r="CC58" s="811"/>
      <c r="CD58" s="811"/>
      <c r="CE58" s="811"/>
      <c r="CF58" s="811"/>
      <c r="CG58" s="812"/>
      <c r="CH58" s="813"/>
      <c r="CI58" s="814"/>
      <c r="CJ58" s="814"/>
      <c r="CK58" s="814"/>
      <c r="CL58" s="815"/>
      <c r="CM58" s="813"/>
      <c r="CN58" s="814"/>
      <c r="CO58" s="814"/>
      <c r="CP58" s="814"/>
      <c r="CQ58" s="815"/>
      <c r="CR58" s="813"/>
      <c r="CS58" s="814"/>
      <c r="CT58" s="814"/>
      <c r="CU58" s="814"/>
      <c r="CV58" s="815"/>
      <c r="CW58" s="813"/>
      <c r="CX58" s="814"/>
      <c r="CY58" s="814"/>
      <c r="CZ58" s="814"/>
      <c r="DA58" s="815"/>
      <c r="DB58" s="813"/>
      <c r="DC58" s="814"/>
      <c r="DD58" s="814"/>
      <c r="DE58" s="814"/>
      <c r="DF58" s="815"/>
      <c r="DG58" s="813"/>
      <c r="DH58" s="814"/>
      <c r="DI58" s="814"/>
      <c r="DJ58" s="814"/>
      <c r="DK58" s="815"/>
      <c r="DL58" s="813"/>
      <c r="DM58" s="814"/>
      <c r="DN58" s="814"/>
      <c r="DO58" s="814"/>
      <c r="DP58" s="815"/>
      <c r="DQ58" s="813"/>
      <c r="DR58" s="814"/>
      <c r="DS58" s="814"/>
      <c r="DT58" s="814"/>
      <c r="DU58" s="815"/>
      <c r="DV58" s="810"/>
      <c r="DW58" s="811"/>
      <c r="DX58" s="811"/>
      <c r="DY58" s="811"/>
      <c r="DZ58" s="816"/>
      <c r="EA58" s="229"/>
    </row>
    <row r="59" spans="1:131" ht="26.25" customHeight="1" x14ac:dyDescent="0.15">
      <c r="A59" s="237">
        <v>32</v>
      </c>
      <c r="B59" s="817"/>
      <c r="C59" s="818"/>
      <c r="D59" s="818"/>
      <c r="E59" s="818"/>
      <c r="F59" s="818"/>
      <c r="G59" s="818"/>
      <c r="H59" s="818"/>
      <c r="I59" s="818"/>
      <c r="J59" s="818"/>
      <c r="K59" s="818"/>
      <c r="L59" s="818"/>
      <c r="M59" s="818"/>
      <c r="N59" s="818"/>
      <c r="O59" s="818"/>
      <c r="P59" s="819"/>
      <c r="Q59" s="872"/>
      <c r="R59" s="873"/>
      <c r="S59" s="873"/>
      <c r="T59" s="873"/>
      <c r="U59" s="873"/>
      <c r="V59" s="873"/>
      <c r="W59" s="873"/>
      <c r="X59" s="873"/>
      <c r="Y59" s="873"/>
      <c r="Z59" s="873"/>
      <c r="AA59" s="873"/>
      <c r="AB59" s="873"/>
      <c r="AC59" s="873"/>
      <c r="AD59" s="873"/>
      <c r="AE59" s="874"/>
      <c r="AF59" s="823"/>
      <c r="AG59" s="824"/>
      <c r="AH59" s="824"/>
      <c r="AI59" s="824"/>
      <c r="AJ59" s="825"/>
      <c r="AK59" s="876"/>
      <c r="AL59" s="873"/>
      <c r="AM59" s="873"/>
      <c r="AN59" s="873"/>
      <c r="AO59" s="873"/>
      <c r="AP59" s="873"/>
      <c r="AQ59" s="873"/>
      <c r="AR59" s="873"/>
      <c r="AS59" s="873"/>
      <c r="AT59" s="873"/>
      <c r="AU59" s="873"/>
      <c r="AV59" s="873"/>
      <c r="AW59" s="873"/>
      <c r="AX59" s="873"/>
      <c r="AY59" s="873"/>
      <c r="AZ59" s="875"/>
      <c r="BA59" s="875"/>
      <c r="BB59" s="875"/>
      <c r="BC59" s="875"/>
      <c r="BD59" s="875"/>
      <c r="BE59" s="869"/>
      <c r="BF59" s="869"/>
      <c r="BG59" s="869"/>
      <c r="BH59" s="869"/>
      <c r="BI59" s="870"/>
      <c r="BJ59" s="231"/>
      <c r="BK59" s="231"/>
      <c r="BL59" s="231"/>
      <c r="BM59" s="231"/>
      <c r="BN59" s="231"/>
      <c r="BO59" s="240"/>
      <c r="BP59" s="240"/>
      <c r="BQ59" s="237">
        <v>53</v>
      </c>
      <c r="BR59" s="238"/>
      <c r="BS59" s="810"/>
      <c r="BT59" s="811"/>
      <c r="BU59" s="811"/>
      <c r="BV59" s="811"/>
      <c r="BW59" s="811"/>
      <c r="BX59" s="811"/>
      <c r="BY59" s="811"/>
      <c r="BZ59" s="811"/>
      <c r="CA59" s="811"/>
      <c r="CB59" s="811"/>
      <c r="CC59" s="811"/>
      <c r="CD59" s="811"/>
      <c r="CE59" s="811"/>
      <c r="CF59" s="811"/>
      <c r="CG59" s="812"/>
      <c r="CH59" s="813"/>
      <c r="CI59" s="814"/>
      <c r="CJ59" s="814"/>
      <c r="CK59" s="814"/>
      <c r="CL59" s="815"/>
      <c r="CM59" s="813"/>
      <c r="CN59" s="814"/>
      <c r="CO59" s="814"/>
      <c r="CP59" s="814"/>
      <c r="CQ59" s="815"/>
      <c r="CR59" s="813"/>
      <c r="CS59" s="814"/>
      <c r="CT59" s="814"/>
      <c r="CU59" s="814"/>
      <c r="CV59" s="815"/>
      <c r="CW59" s="813"/>
      <c r="CX59" s="814"/>
      <c r="CY59" s="814"/>
      <c r="CZ59" s="814"/>
      <c r="DA59" s="815"/>
      <c r="DB59" s="813"/>
      <c r="DC59" s="814"/>
      <c r="DD59" s="814"/>
      <c r="DE59" s="814"/>
      <c r="DF59" s="815"/>
      <c r="DG59" s="813"/>
      <c r="DH59" s="814"/>
      <c r="DI59" s="814"/>
      <c r="DJ59" s="814"/>
      <c r="DK59" s="815"/>
      <c r="DL59" s="813"/>
      <c r="DM59" s="814"/>
      <c r="DN59" s="814"/>
      <c r="DO59" s="814"/>
      <c r="DP59" s="815"/>
      <c r="DQ59" s="813"/>
      <c r="DR59" s="814"/>
      <c r="DS59" s="814"/>
      <c r="DT59" s="814"/>
      <c r="DU59" s="815"/>
      <c r="DV59" s="810"/>
      <c r="DW59" s="811"/>
      <c r="DX59" s="811"/>
      <c r="DY59" s="811"/>
      <c r="DZ59" s="816"/>
      <c r="EA59" s="229"/>
    </row>
    <row r="60" spans="1:131" ht="26.25" customHeight="1" x14ac:dyDescent="0.15">
      <c r="A60" s="237">
        <v>33</v>
      </c>
      <c r="B60" s="817"/>
      <c r="C60" s="818"/>
      <c r="D60" s="818"/>
      <c r="E60" s="818"/>
      <c r="F60" s="818"/>
      <c r="G60" s="818"/>
      <c r="H60" s="818"/>
      <c r="I60" s="818"/>
      <c r="J60" s="818"/>
      <c r="K60" s="818"/>
      <c r="L60" s="818"/>
      <c r="M60" s="818"/>
      <c r="N60" s="818"/>
      <c r="O60" s="818"/>
      <c r="P60" s="819"/>
      <c r="Q60" s="872"/>
      <c r="R60" s="873"/>
      <c r="S60" s="873"/>
      <c r="T60" s="873"/>
      <c r="U60" s="873"/>
      <c r="V60" s="873"/>
      <c r="W60" s="873"/>
      <c r="X60" s="873"/>
      <c r="Y60" s="873"/>
      <c r="Z60" s="873"/>
      <c r="AA60" s="873"/>
      <c r="AB60" s="873"/>
      <c r="AC60" s="873"/>
      <c r="AD60" s="873"/>
      <c r="AE60" s="874"/>
      <c r="AF60" s="823"/>
      <c r="AG60" s="824"/>
      <c r="AH60" s="824"/>
      <c r="AI60" s="824"/>
      <c r="AJ60" s="825"/>
      <c r="AK60" s="876"/>
      <c r="AL60" s="873"/>
      <c r="AM60" s="873"/>
      <c r="AN60" s="873"/>
      <c r="AO60" s="873"/>
      <c r="AP60" s="873"/>
      <c r="AQ60" s="873"/>
      <c r="AR60" s="873"/>
      <c r="AS60" s="873"/>
      <c r="AT60" s="873"/>
      <c r="AU60" s="873"/>
      <c r="AV60" s="873"/>
      <c r="AW60" s="873"/>
      <c r="AX60" s="873"/>
      <c r="AY60" s="873"/>
      <c r="AZ60" s="875"/>
      <c r="BA60" s="875"/>
      <c r="BB60" s="875"/>
      <c r="BC60" s="875"/>
      <c r="BD60" s="875"/>
      <c r="BE60" s="869"/>
      <c r="BF60" s="869"/>
      <c r="BG60" s="869"/>
      <c r="BH60" s="869"/>
      <c r="BI60" s="870"/>
      <c r="BJ60" s="231"/>
      <c r="BK60" s="231"/>
      <c r="BL60" s="231"/>
      <c r="BM60" s="231"/>
      <c r="BN60" s="231"/>
      <c r="BO60" s="240"/>
      <c r="BP60" s="240"/>
      <c r="BQ60" s="237">
        <v>54</v>
      </c>
      <c r="BR60" s="238"/>
      <c r="BS60" s="810"/>
      <c r="BT60" s="811"/>
      <c r="BU60" s="811"/>
      <c r="BV60" s="811"/>
      <c r="BW60" s="811"/>
      <c r="BX60" s="811"/>
      <c r="BY60" s="811"/>
      <c r="BZ60" s="811"/>
      <c r="CA60" s="811"/>
      <c r="CB60" s="811"/>
      <c r="CC60" s="811"/>
      <c r="CD60" s="811"/>
      <c r="CE60" s="811"/>
      <c r="CF60" s="811"/>
      <c r="CG60" s="812"/>
      <c r="CH60" s="813"/>
      <c r="CI60" s="814"/>
      <c r="CJ60" s="814"/>
      <c r="CK60" s="814"/>
      <c r="CL60" s="815"/>
      <c r="CM60" s="813"/>
      <c r="CN60" s="814"/>
      <c r="CO60" s="814"/>
      <c r="CP60" s="814"/>
      <c r="CQ60" s="815"/>
      <c r="CR60" s="813"/>
      <c r="CS60" s="814"/>
      <c r="CT60" s="814"/>
      <c r="CU60" s="814"/>
      <c r="CV60" s="815"/>
      <c r="CW60" s="813"/>
      <c r="CX60" s="814"/>
      <c r="CY60" s="814"/>
      <c r="CZ60" s="814"/>
      <c r="DA60" s="815"/>
      <c r="DB60" s="813"/>
      <c r="DC60" s="814"/>
      <c r="DD60" s="814"/>
      <c r="DE60" s="814"/>
      <c r="DF60" s="815"/>
      <c r="DG60" s="813"/>
      <c r="DH60" s="814"/>
      <c r="DI60" s="814"/>
      <c r="DJ60" s="814"/>
      <c r="DK60" s="815"/>
      <c r="DL60" s="813"/>
      <c r="DM60" s="814"/>
      <c r="DN60" s="814"/>
      <c r="DO60" s="814"/>
      <c r="DP60" s="815"/>
      <c r="DQ60" s="813"/>
      <c r="DR60" s="814"/>
      <c r="DS60" s="814"/>
      <c r="DT60" s="814"/>
      <c r="DU60" s="815"/>
      <c r="DV60" s="810"/>
      <c r="DW60" s="811"/>
      <c r="DX60" s="811"/>
      <c r="DY60" s="811"/>
      <c r="DZ60" s="816"/>
      <c r="EA60" s="229"/>
    </row>
    <row r="61" spans="1:131" ht="26.25" customHeight="1" thickBot="1" x14ac:dyDescent="0.2">
      <c r="A61" s="237">
        <v>34</v>
      </c>
      <c r="B61" s="817"/>
      <c r="C61" s="818"/>
      <c r="D61" s="818"/>
      <c r="E61" s="818"/>
      <c r="F61" s="818"/>
      <c r="G61" s="818"/>
      <c r="H61" s="818"/>
      <c r="I61" s="818"/>
      <c r="J61" s="818"/>
      <c r="K61" s="818"/>
      <c r="L61" s="818"/>
      <c r="M61" s="818"/>
      <c r="N61" s="818"/>
      <c r="O61" s="818"/>
      <c r="P61" s="819"/>
      <c r="Q61" s="872"/>
      <c r="R61" s="873"/>
      <c r="S61" s="873"/>
      <c r="T61" s="873"/>
      <c r="U61" s="873"/>
      <c r="V61" s="873"/>
      <c r="W61" s="873"/>
      <c r="X61" s="873"/>
      <c r="Y61" s="873"/>
      <c r="Z61" s="873"/>
      <c r="AA61" s="873"/>
      <c r="AB61" s="873"/>
      <c r="AC61" s="873"/>
      <c r="AD61" s="873"/>
      <c r="AE61" s="874"/>
      <c r="AF61" s="823"/>
      <c r="AG61" s="824"/>
      <c r="AH61" s="824"/>
      <c r="AI61" s="824"/>
      <c r="AJ61" s="825"/>
      <c r="AK61" s="876"/>
      <c r="AL61" s="873"/>
      <c r="AM61" s="873"/>
      <c r="AN61" s="873"/>
      <c r="AO61" s="873"/>
      <c r="AP61" s="873"/>
      <c r="AQ61" s="873"/>
      <c r="AR61" s="873"/>
      <c r="AS61" s="873"/>
      <c r="AT61" s="873"/>
      <c r="AU61" s="873"/>
      <c r="AV61" s="873"/>
      <c r="AW61" s="873"/>
      <c r="AX61" s="873"/>
      <c r="AY61" s="873"/>
      <c r="AZ61" s="875"/>
      <c r="BA61" s="875"/>
      <c r="BB61" s="875"/>
      <c r="BC61" s="875"/>
      <c r="BD61" s="875"/>
      <c r="BE61" s="869"/>
      <c r="BF61" s="869"/>
      <c r="BG61" s="869"/>
      <c r="BH61" s="869"/>
      <c r="BI61" s="870"/>
      <c r="BJ61" s="231"/>
      <c r="BK61" s="231"/>
      <c r="BL61" s="231"/>
      <c r="BM61" s="231"/>
      <c r="BN61" s="231"/>
      <c r="BO61" s="240"/>
      <c r="BP61" s="240"/>
      <c r="BQ61" s="237">
        <v>55</v>
      </c>
      <c r="BR61" s="238"/>
      <c r="BS61" s="810"/>
      <c r="BT61" s="811"/>
      <c r="BU61" s="811"/>
      <c r="BV61" s="811"/>
      <c r="BW61" s="811"/>
      <c r="BX61" s="811"/>
      <c r="BY61" s="811"/>
      <c r="BZ61" s="811"/>
      <c r="CA61" s="811"/>
      <c r="CB61" s="811"/>
      <c r="CC61" s="811"/>
      <c r="CD61" s="811"/>
      <c r="CE61" s="811"/>
      <c r="CF61" s="811"/>
      <c r="CG61" s="812"/>
      <c r="CH61" s="813"/>
      <c r="CI61" s="814"/>
      <c r="CJ61" s="814"/>
      <c r="CK61" s="814"/>
      <c r="CL61" s="815"/>
      <c r="CM61" s="813"/>
      <c r="CN61" s="814"/>
      <c r="CO61" s="814"/>
      <c r="CP61" s="814"/>
      <c r="CQ61" s="815"/>
      <c r="CR61" s="813"/>
      <c r="CS61" s="814"/>
      <c r="CT61" s="814"/>
      <c r="CU61" s="814"/>
      <c r="CV61" s="815"/>
      <c r="CW61" s="813"/>
      <c r="CX61" s="814"/>
      <c r="CY61" s="814"/>
      <c r="CZ61" s="814"/>
      <c r="DA61" s="815"/>
      <c r="DB61" s="813"/>
      <c r="DC61" s="814"/>
      <c r="DD61" s="814"/>
      <c r="DE61" s="814"/>
      <c r="DF61" s="815"/>
      <c r="DG61" s="813"/>
      <c r="DH61" s="814"/>
      <c r="DI61" s="814"/>
      <c r="DJ61" s="814"/>
      <c r="DK61" s="815"/>
      <c r="DL61" s="813"/>
      <c r="DM61" s="814"/>
      <c r="DN61" s="814"/>
      <c r="DO61" s="814"/>
      <c r="DP61" s="815"/>
      <c r="DQ61" s="813"/>
      <c r="DR61" s="814"/>
      <c r="DS61" s="814"/>
      <c r="DT61" s="814"/>
      <c r="DU61" s="815"/>
      <c r="DV61" s="810"/>
      <c r="DW61" s="811"/>
      <c r="DX61" s="811"/>
      <c r="DY61" s="811"/>
      <c r="DZ61" s="816"/>
      <c r="EA61" s="229"/>
    </row>
    <row r="62" spans="1:131" ht="26.25" customHeight="1" x14ac:dyDescent="0.15">
      <c r="A62" s="237">
        <v>35</v>
      </c>
      <c r="B62" s="817"/>
      <c r="C62" s="818"/>
      <c r="D62" s="818"/>
      <c r="E62" s="818"/>
      <c r="F62" s="818"/>
      <c r="G62" s="818"/>
      <c r="H62" s="818"/>
      <c r="I62" s="818"/>
      <c r="J62" s="818"/>
      <c r="K62" s="818"/>
      <c r="L62" s="818"/>
      <c r="M62" s="818"/>
      <c r="N62" s="818"/>
      <c r="O62" s="818"/>
      <c r="P62" s="819"/>
      <c r="Q62" s="872"/>
      <c r="R62" s="873"/>
      <c r="S62" s="873"/>
      <c r="T62" s="873"/>
      <c r="U62" s="873"/>
      <c r="V62" s="873"/>
      <c r="W62" s="873"/>
      <c r="X62" s="873"/>
      <c r="Y62" s="873"/>
      <c r="Z62" s="873"/>
      <c r="AA62" s="873"/>
      <c r="AB62" s="873"/>
      <c r="AC62" s="873"/>
      <c r="AD62" s="873"/>
      <c r="AE62" s="874"/>
      <c r="AF62" s="823"/>
      <c r="AG62" s="824"/>
      <c r="AH62" s="824"/>
      <c r="AI62" s="824"/>
      <c r="AJ62" s="825"/>
      <c r="AK62" s="876"/>
      <c r="AL62" s="873"/>
      <c r="AM62" s="873"/>
      <c r="AN62" s="873"/>
      <c r="AO62" s="873"/>
      <c r="AP62" s="873"/>
      <c r="AQ62" s="873"/>
      <c r="AR62" s="873"/>
      <c r="AS62" s="873"/>
      <c r="AT62" s="873"/>
      <c r="AU62" s="873"/>
      <c r="AV62" s="873"/>
      <c r="AW62" s="873"/>
      <c r="AX62" s="873"/>
      <c r="AY62" s="873"/>
      <c r="AZ62" s="875"/>
      <c r="BA62" s="875"/>
      <c r="BB62" s="875"/>
      <c r="BC62" s="875"/>
      <c r="BD62" s="875"/>
      <c r="BE62" s="869"/>
      <c r="BF62" s="869"/>
      <c r="BG62" s="869"/>
      <c r="BH62" s="869"/>
      <c r="BI62" s="870"/>
      <c r="BJ62" s="884" t="s">
        <v>414</v>
      </c>
      <c r="BK62" s="843"/>
      <c r="BL62" s="843"/>
      <c r="BM62" s="843"/>
      <c r="BN62" s="844"/>
      <c r="BO62" s="240"/>
      <c r="BP62" s="240"/>
      <c r="BQ62" s="237">
        <v>56</v>
      </c>
      <c r="BR62" s="238"/>
      <c r="BS62" s="810"/>
      <c r="BT62" s="811"/>
      <c r="BU62" s="811"/>
      <c r="BV62" s="811"/>
      <c r="BW62" s="811"/>
      <c r="BX62" s="811"/>
      <c r="BY62" s="811"/>
      <c r="BZ62" s="811"/>
      <c r="CA62" s="811"/>
      <c r="CB62" s="811"/>
      <c r="CC62" s="811"/>
      <c r="CD62" s="811"/>
      <c r="CE62" s="811"/>
      <c r="CF62" s="811"/>
      <c r="CG62" s="812"/>
      <c r="CH62" s="813"/>
      <c r="CI62" s="814"/>
      <c r="CJ62" s="814"/>
      <c r="CK62" s="814"/>
      <c r="CL62" s="815"/>
      <c r="CM62" s="813"/>
      <c r="CN62" s="814"/>
      <c r="CO62" s="814"/>
      <c r="CP62" s="814"/>
      <c r="CQ62" s="815"/>
      <c r="CR62" s="813"/>
      <c r="CS62" s="814"/>
      <c r="CT62" s="814"/>
      <c r="CU62" s="814"/>
      <c r="CV62" s="815"/>
      <c r="CW62" s="813"/>
      <c r="CX62" s="814"/>
      <c r="CY62" s="814"/>
      <c r="CZ62" s="814"/>
      <c r="DA62" s="815"/>
      <c r="DB62" s="813"/>
      <c r="DC62" s="814"/>
      <c r="DD62" s="814"/>
      <c r="DE62" s="814"/>
      <c r="DF62" s="815"/>
      <c r="DG62" s="813"/>
      <c r="DH62" s="814"/>
      <c r="DI62" s="814"/>
      <c r="DJ62" s="814"/>
      <c r="DK62" s="815"/>
      <c r="DL62" s="813"/>
      <c r="DM62" s="814"/>
      <c r="DN62" s="814"/>
      <c r="DO62" s="814"/>
      <c r="DP62" s="815"/>
      <c r="DQ62" s="813"/>
      <c r="DR62" s="814"/>
      <c r="DS62" s="814"/>
      <c r="DT62" s="814"/>
      <c r="DU62" s="815"/>
      <c r="DV62" s="810"/>
      <c r="DW62" s="811"/>
      <c r="DX62" s="811"/>
      <c r="DY62" s="811"/>
      <c r="DZ62" s="816"/>
      <c r="EA62" s="229"/>
    </row>
    <row r="63" spans="1:131" ht="26.25" customHeight="1" thickBot="1" x14ac:dyDescent="0.2">
      <c r="A63" s="239" t="s">
        <v>392</v>
      </c>
      <c r="B63" s="826" t="s">
        <v>415</v>
      </c>
      <c r="C63" s="827"/>
      <c r="D63" s="827"/>
      <c r="E63" s="827"/>
      <c r="F63" s="827"/>
      <c r="G63" s="827"/>
      <c r="H63" s="827"/>
      <c r="I63" s="827"/>
      <c r="J63" s="827"/>
      <c r="K63" s="827"/>
      <c r="L63" s="827"/>
      <c r="M63" s="827"/>
      <c r="N63" s="827"/>
      <c r="O63" s="827"/>
      <c r="P63" s="828"/>
      <c r="Q63" s="877"/>
      <c r="R63" s="878"/>
      <c r="S63" s="878"/>
      <c r="T63" s="878"/>
      <c r="U63" s="878"/>
      <c r="V63" s="878"/>
      <c r="W63" s="878"/>
      <c r="X63" s="878"/>
      <c r="Y63" s="878"/>
      <c r="Z63" s="878"/>
      <c r="AA63" s="878"/>
      <c r="AB63" s="878"/>
      <c r="AC63" s="878"/>
      <c r="AD63" s="878"/>
      <c r="AE63" s="879"/>
      <c r="AF63" s="880">
        <v>2776</v>
      </c>
      <c r="AG63" s="881"/>
      <c r="AH63" s="881"/>
      <c r="AI63" s="881"/>
      <c r="AJ63" s="882"/>
      <c r="AK63" s="883"/>
      <c r="AL63" s="878"/>
      <c r="AM63" s="878"/>
      <c r="AN63" s="878"/>
      <c r="AO63" s="878"/>
      <c r="AP63" s="881">
        <v>11831</v>
      </c>
      <c r="AQ63" s="881"/>
      <c r="AR63" s="881"/>
      <c r="AS63" s="881"/>
      <c r="AT63" s="881"/>
      <c r="AU63" s="881">
        <v>3083</v>
      </c>
      <c r="AV63" s="881"/>
      <c r="AW63" s="881"/>
      <c r="AX63" s="881"/>
      <c r="AY63" s="881"/>
      <c r="AZ63" s="885"/>
      <c r="BA63" s="885"/>
      <c r="BB63" s="885"/>
      <c r="BC63" s="885"/>
      <c r="BD63" s="885"/>
      <c r="BE63" s="886"/>
      <c r="BF63" s="886"/>
      <c r="BG63" s="886"/>
      <c r="BH63" s="886"/>
      <c r="BI63" s="887"/>
      <c r="BJ63" s="888" t="s">
        <v>416</v>
      </c>
      <c r="BK63" s="889"/>
      <c r="BL63" s="889"/>
      <c r="BM63" s="889"/>
      <c r="BN63" s="890"/>
      <c r="BO63" s="240"/>
      <c r="BP63" s="240"/>
      <c r="BQ63" s="237">
        <v>57</v>
      </c>
      <c r="BR63" s="238"/>
      <c r="BS63" s="810"/>
      <c r="BT63" s="811"/>
      <c r="BU63" s="811"/>
      <c r="BV63" s="811"/>
      <c r="BW63" s="811"/>
      <c r="BX63" s="811"/>
      <c r="BY63" s="811"/>
      <c r="BZ63" s="811"/>
      <c r="CA63" s="811"/>
      <c r="CB63" s="811"/>
      <c r="CC63" s="811"/>
      <c r="CD63" s="811"/>
      <c r="CE63" s="811"/>
      <c r="CF63" s="811"/>
      <c r="CG63" s="812"/>
      <c r="CH63" s="813"/>
      <c r="CI63" s="814"/>
      <c r="CJ63" s="814"/>
      <c r="CK63" s="814"/>
      <c r="CL63" s="815"/>
      <c r="CM63" s="813"/>
      <c r="CN63" s="814"/>
      <c r="CO63" s="814"/>
      <c r="CP63" s="814"/>
      <c r="CQ63" s="815"/>
      <c r="CR63" s="813"/>
      <c r="CS63" s="814"/>
      <c r="CT63" s="814"/>
      <c r="CU63" s="814"/>
      <c r="CV63" s="815"/>
      <c r="CW63" s="813"/>
      <c r="CX63" s="814"/>
      <c r="CY63" s="814"/>
      <c r="CZ63" s="814"/>
      <c r="DA63" s="815"/>
      <c r="DB63" s="813"/>
      <c r="DC63" s="814"/>
      <c r="DD63" s="814"/>
      <c r="DE63" s="814"/>
      <c r="DF63" s="815"/>
      <c r="DG63" s="813"/>
      <c r="DH63" s="814"/>
      <c r="DI63" s="814"/>
      <c r="DJ63" s="814"/>
      <c r="DK63" s="815"/>
      <c r="DL63" s="813"/>
      <c r="DM63" s="814"/>
      <c r="DN63" s="814"/>
      <c r="DO63" s="814"/>
      <c r="DP63" s="815"/>
      <c r="DQ63" s="813"/>
      <c r="DR63" s="814"/>
      <c r="DS63" s="814"/>
      <c r="DT63" s="814"/>
      <c r="DU63" s="815"/>
      <c r="DV63" s="810"/>
      <c r="DW63" s="811"/>
      <c r="DX63" s="811"/>
      <c r="DY63" s="811"/>
      <c r="DZ63" s="816"/>
      <c r="EA63" s="229"/>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810"/>
      <c r="BT64" s="811"/>
      <c r="BU64" s="811"/>
      <c r="BV64" s="811"/>
      <c r="BW64" s="811"/>
      <c r="BX64" s="811"/>
      <c r="BY64" s="811"/>
      <c r="BZ64" s="811"/>
      <c r="CA64" s="811"/>
      <c r="CB64" s="811"/>
      <c r="CC64" s="811"/>
      <c r="CD64" s="811"/>
      <c r="CE64" s="811"/>
      <c r="CF64" s="811"/>
      <c r="CG64" s="812"/>
      <c r="CH64" s="813"/>
      <c r="CI64" s="814"/>
      <c r="CJ64" s="814"/>
      <c r="CK64" s="814"/>
      <c r="CL64" s="815"/>
      <c r="CM64" s="813"/>
      <c r="CN64" s="814"/>
      <c r="CO64" s="814"/>
      <c r="CP64" s="814"/>
      <c r="CQ64" s="815"/>
      <c r="CR64" s="813"/>
      <c r="CS64" s="814"/>
      <c r="CT64" s="814"/>
      <c r="CU64" s="814"/>
      <c r="CV64" s="815"/>
      <c r="CW64" s="813"/>
      <c r="CX64" s="814"/>
      <c r="CY64" s="814"/>
      <c r="CZ64" s="814"/>
      <c r="DA64" s="815"/>
      <c r="DB64" s="813"/>
      <c r="DC64" s="814"/>
      <c r="DD64" s="814"/>
      <c r="DE64" s="814"/>
      <c r="DF64" s="815"/>
      <c r="DG64" s="813"/>
      <c r="DH64" s="814"/>
      <c r="DI64" s="814"/>
      <c r="DJ64" s="814"/>
      <c r="DK64" s="815"/>
      <c r="DL64" s="813"/>
      <c r="DM64" s="814"/>
      <c r="DN64" s="814"/>
      <c r="DO64" s="814"/>
      <c r="DP64" s="815"/>
      <c r="DQ64" s="813"/>
      <c r="DR64" s="814"/>
      <c r="DS64" s="814"/>
      <c r="DT64" s="814"/>
      <c r="DU64" s="815"/>
      <c r="DV64" s="810"/>
      <c r="DW64" s="811"/>
      <c r="DX64" s="811"/>
      <c r="DY64" s="811"/>
      <c r="DZ64" s="816"/>
      <c r="EA64" s="229"/>
    </row>
    <row r="65" spans="1:131" ht="26.25" customHeight="1" thickBot="1" x14ac:dyDescent="0.2">
      <c r="A65" s="231" t="s">
        <v>417</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810"/>
      <c r="BT65" s="811"/>
      <c r="BU65" s="811"/>
      <c r="BV65" s="811"/>
      <c r="BW65" s="811"/>
      <c r="BX65" s="811"/>
      <c r="BY65" s="811"/>
      <c r="BZ65" s="811"/>
      <c r="CA65" s="811"/>
      <c r="CB65" s="811"/>
      <c r="CC65" s="811"/>
      <c r="CD65" s="811"/>
      <c r="CE65" s="811"/>
      <c r="CF65" s="811"/>
      <c r="CG65" s="812"/>
      <c r="CH65" s="813"/>
      <c r="CI65" s="814"/>
      <c r="CJ65" s="814"/>
      <c r="CK65" s="814"/>
      <c r="CL65" s="815"/>
      <c r="CM65" s="813"/>
      <c r="CN65" s="814"/>
      <c r="CO65" s="814"/>
      <c r="CP65" s="814"/>
      <c r="CQ65" s="815"/>
      <c r="CR65" s="813"/>
      <c r="CS65" s="814"/>
      <c r="CT65" s="814"/>
      <c r="CU65" s="814"/>
      <c r="CV65" s="815"/>
      <c r="CW65" s="813"/>
      <c r="CX65" s="814"/>
      <c r="CY65" s="814"/>
      <c r="CZ65" s="814"/>
      <c r="DA65" s="815"/>
      <c r="DB65" s="813"/>
      <c r="DC65" s="814"/>
      <c r="DD65" s="814"/>
      <c r="DE65" s="814"/>
      <c r="DF65" s="815"/>
      <c r="DG65" s="813"/>
      <c r="DH65" s="814"/>
      <c r="DI65" s="814"/>
      <c r="DJ65" s="814"/>
      <c r="DK65" s="815"/>
      <c r="DL65" s="813"/>
      <c r="DM65" s="814"/>
      <c r="DN65" s="814"/>
      <c r="DO65" s="814"/>
      <c r="DP65" s="815"/>
      <c r="DQ65" s="813"/>
      <c r="DR65" s="814"/>
      <c r="DS65" s="814"/>
      <c r="DT65" s="814"/>
      <c r="DU65" s="815"/>
      <c r="DV65" s="810"/>
      <c r="DW65" s="811"/>
      <c r="DX65" s="811"/>
      <c r="DY65" s="811"/>
      <c r="DZ65" s="816"/>
      <c r="EA65" s="229"/>
    </row>
    <row r="66" spans="1:131" ht="26.25" customHeight="1" x14ac:dyDescent="0.15">
      <c r="A66" s="764" t="s">
        <v>418</v>
      </c>
      <c r="B66" s="765"/>
      <c r="C66" s="765"/>
      <c r="D66" s="765"/>
      <c r="E66" s="765"/>
      <c r="F66" s="765"/>
      <c r="G66" s="765"/>
      <c r="H66" s="765"/>
      <c r="I66" s="765"/>
      <c r="J66" s="765"/>
      <c r="K66" s="765"/>
      <c r="L66" s="765"/>
      <c r="M66" s="765"/>
      <c r="N66" s="765"/>
      <c r="O66" s="765"/>
      <c r="P66" s="766"/>
      <c r="Q66" s="770" t="s">
        <v>419</v>
      </c>
      <c r="R66" s="771"/>
      <c r="S66" s="771"/>
      <c r="T66" s="771"/>
      <c r="U66" s="772"/>
      <c r="V66" s="770" t="s">
        <v>420</v>
      </c>
      <c r="W66" s="771"/>
      <c r="X66" s="771"/>
      <c r="Y66" s="771"/>
      <c r="Z66" s="772"/>
      <c r="AA66" s="770" t="s">
        <v>421</v>
      </c>
      <c r="AB66" s="771"/>
      <c r="AC66" s="771"/>
      <c r="AD66" s="771"/>
      <c r="AE66" s="772"/>
      <c r="AF66" s="891" t="s">
        <v>422</v>
      </c>
      <c r="AG66" s="852"/>
      <c r="AH66" s="852"/>
      <c r="AI66" s="852"/>
      <c r="AJ66" s="892"/>
      <c r="AK66" s="770" t="s">
        <v>400</v>
      </c>
      <c r="AL66" s="765"/>
      <c r="AM66" s="765"/>
      <c r="AN66" s="765"/>
      <c r="AO66" s="766"/>
      <c r="AP66" s="770" t="s">
        <v>423</v>
      </c>
      <c r="AQ66" s="771"/>
      <c r="AR66" s="771"/>
      <c r="AS66" s="771"/>
      <c r="AT66" s="772"/>
      <c r="AU66" s="770" t="s">
        <v>424</v>
      </c>
      <c r="AV66" s="771"/>
      <c r="AW66" s="771"/>
      <c r="AX66" s="771"/>
      <c r="AY66" s="772"/>
      <c r="AZ66" s="770" t="s">
        <v>379</v>
      </c>
      <c r="BA66" s="771"/>
      <c r="BB66" s="771"/>
      <c r="BC66" s="771"/>
      <c r="BD66" s="777"/>
      <c r="BE66" s="240"/>
      <c r="BF66" s="240"/>
      <c r="BG66" s="240"/>
      <c r="BH66" s="240"/>
      <c r="BI66" s="240"/>
      <c r="BJ66" s="240"/>
      <c r="BK66" s="240"/>
      <c r="BL66" s="240"/>
      <c r="BM66" s="240"/>
      <c r="BN66" s="240"/>
      <c r="BO66" s="240"/>
      <c r="BP66" s="240"/>
      <c r="BQ66" s="237">
        <v>60</v>
      </c>
      <c r="BR66" s="242"/>
      <c r="BS66" s="896"/>
      <c r="BT66" s="897"/>
      <c r="BU66" s="897"/>
      <c r="BV66" s="897"/>
      <c r="BW66" s="897"/>
      <c r="BX66" s="897"/>
      <c r="BY66" s="897"/>
      <c r="BZ66" s="897"/>
      <c r="CA66" s="897"/>
      <c r="CB66" s="897"/>
      <c r="CC66" s="897"/>
      <c r="CD66" s="897"/>
      <c r="CE66" s="897"/>
      <c r="CF66" s="897"/>
      <c r="CG66" s="902"/>
      <c r="CH66" s="899"/>
      <c r="CI66" s="900"/>
      <c r="CJ66" s="900"/>
      <c r="CK66" s="900"/>
      <c r="CL66" s="901"/>
      <c r="CM66" s="899"/>
      <c r="CN66" s="900"/>
      <c r="CO66" s="900"/>
      <c r="CP66" s="900"/>
      <c r="CQ66" s="901"/>
      <c r="CR66" s="899"/>
      <c r="CS66" s="900"/>
      <c r="CT66" s="900"/>
      <c r="CU66" s="900"/>
      <c r="CV66" s="901"/>
      <c r="CW66" s="899"/>
      <c r="CX66" s="900"/>
      <c r="CY66" s="900"/>
      <c r="CZ66" s="900"/>
      <c r="DA66" s="901"/>
      <c r="DB66" s="899"/>
      <c r="DC66" s="900"/>
      <c r="DD66" s="900"/>
      <c r="DE66" s="900"/>
      <c r="DF66" s="901"/>
      <c r="DG66" s="899"/>
      <c r="DH66" s="900"/>
      <c r="DI66" s="900"/>
      <c r="DJ66" s="900"/>
      <c r="DK66" s="901"/>
      <c r="DL66" s="899"/>
      <c r="DM66" s="900"/>
      <c r="DN66" s="900"/>
      <c r="DO66" s="900"/>
      <c r="DP66" s="901"/>
      <c r="DQ66" s="899"/>
      <c r="DR66" s="900"/>
      <c r="DS66" s="900"/>
      <c r="DT66" s="900"/>
      <c r="DU66" s="901"/>
      <c r="DV66" s="896"/>
      <c r="DW66" s="897"/>
      <c r="DX66" s="897"/>
      <c r="DY66" s="897"/>
      <c r="DZ66" s="898"/>
      <c r="EA66" s="229"/>
    </row>
    <row r="67" spans="1:131" ht="26.25" customHeight="1" thickBot="1" x14ac:dyDescent="0.2">
      <c r="A67" s="767"/>
      <c r="B67" s="768"/>
      <c r="C67" s="768"/>
      <c r="D67" s="768"/>
      <c r="E67" s="768"/>
      <c r="F67" s="768"/>
      <c r="G67" s="768"/>
      <c r="H67" s="768"/>
      <c r="I67" s="768"/>
      <c r="J67" s="768"/>
      <c r="K67" s="768"/>
      <c r="L67" s="768"/>
      <c r="M67" s="768"/>
      <c r="N67" s="768"/>
      <c r="O67" s="768"/>
      <c r="P67" s="769"/>
      <c r="Q67" s="773"/>
      <c r="R67" s="774"/>
      <c r="S67" s="774"/>
      <c r="T67" s="774"/>
      <c r="U67" s="775"/>
      <c r="V67" s="773"/>
      <c r="W67" s="774"/>
      <c r="X67" s="774"/>
      <c r="Y67" s="774"/>
      <c r="Z67" s="775"/>
      <c r="AA67" s="773"/>
      <c r="AB67" s="774"/>
      <c r="AC67" s="774"/>
      <c r="AD67" s="774"/>
      <c r="AE67" s="775"/>
      <c r="AF67" s="893"/>
      <c r="AG67" s="855"/>
      <c r="AH67" s="855"/>
      <c r="AI67" s="855"/>
      <c r="AJ67" s="894"/>
      <c r="AK67" s="895"/>
      <c r="AL67" s="768"/>
      <c r="AM67" s="768"/>
      <c r="AN67" s="768"/>
      <c r="AO67" s="769"/>
      <c r="AP67" s="773"/>
      <c r="AQ67" s="774"/>
      <c r="AR67" s="774"/>
      <c r="AS67" s="774"/>
      <c r="AT67" s="775"/>
      <c r="AU67" s="773"/>
      <c r="AV67" s="774"/>
      <c r="AW67" s="774"/>
      <c r="AX67" s="774"/>
      <c r="AY67" s="775"/>
      <c r="AZ67" s="773"/>
      <c r="BA67" s="774"/>
      <c r="BB67" s="774"/>
      <c r="BC67" s="774"/>
      <c r="BD67" s="779"/>
      <c r="BE67" s="240"/>
      <c r="BF67" s="240"/>
      <c r="BG67" s="240"/>
      <c r="BH67" s="240"/>
      <c r="BI67" s="240"/>
      <c r="BJ67" s="240"/>
      <c r="BK67" s="240"/>
      <c r="BL67" s="240"/>
      <c r="BM67" s="240"/>
      <c r="BN67" s="240"/>
      <c r="BO67" s="240"/>
      <c r="BP67" s="240"/>
      <c r="BQ67" s="237">
        <v>61</v>
      </c>
      <c r="BR67" s="242"/>
      <c r="BS67" s="896"/>
      <c r="BT67" s="897"/>
      <c r="BU67" s="897"/>
      <c r="BV67" s="897"/>
      <c r="BW67" s="897"/>
      <c r="BX67" s="897"/>
      <c r="BY67" s="897"/>
      <c r="BZ67" s="897"/>
      <c r="CA67" s="897"/>
      <c r="CB67" s="897"/>
      <c r="CC67" s="897"/>
      <c r="CD67" s="897"/>
      <c r="CE67" s="897"/>
      <c r="CF67" s="897"/>
      <c r="CG67" s="902"/>
      <c r="CH67" s="899"/>
      <c r="CI67" s="900"/>
      <c r="CJ67" s="900"/>
      <c r="CK67" s="900"/>
      <c r="CL67" s="901"/>
      <c r="CM67" s="899"/>
      <c r="CN67" s="900"/>
      <c r="CO67" s="900"/>
      <c r="CP67" s="900"/>
      <c r="CQ67" s="901"/>
      <c r="CR67" s="899"/>
      <c r="CS67" s="900"/>
      <c r="CT67" s="900"/>
      <c r="CU67" s="900"/>
      <c r="CV67" s="901"/>
      <c r="CW67" s="899"/>
      <c r="CX67" s="900"/>
      <c r="CY67" s="900"/>
      <c r="CZ67" s="900"/>
      <c r="DA67" s="901"/>
      <c r="DB67" s="899"/>
      <c r="DC67" s="900"/>
      <c r="DD67" s="900"/>
      <c r="DE67" s="900"/>
      <c r="DF67" s="901"/>
      <c r="DG67" s="899"/>
      <c r="DH67" s="900"/>
      <c r="DI67" s="900"/>
      <c r="DJ67" s="900"/>
      <c r="DK67" s="901"/>
      <c r="DL67" s="899"/>
      <c r="DM67" s="900"/>
      <c r="DN67" s="900"/>
      <c r="DO67" s="900"/>
      <c r="DP67" s="901"/>
      <c r="DQ67" s="899"/>
      <c r="DR67" s="900"/>
      <c r="DS67" s="900"/>
      <c r="DT67" s="900"/>
      <c r="DU67" s="901"/>
      <c r="DV67" s="896"/>
      <c r="DW67" s="897"/>
      <c r="DX67" s="897"/>
      <c r="DY67" s="897"/>
      <c r="DZ67" s="898"/>
      <c r="EA67" s="229"/>
    </row>
    <row r="68" spans="1:131" ht="26.25" customHeight="1" thickTop="1" x14ac:dyDescent="0.15">
      <c r="A68" s="235">
        <v>1</v>
      </c>
      <c r="B68" s="906" t="s">
        <v>587</v>
      </c>
      <c r="C68" s="907"/>
      <c r="D68" s="907"/>
      <c r="E68" s="907"/>
      <c r="F68" s="907"/>
      <c r="G68" s="907"/>
      <c r="H68" s="907"/>
      <c r="I68" s="907"/>
      <c r="J68" s="907"/>
      <c r="K68" s="907"/>
      <c r="L68" s="907"/>
      <c r="M68" s="907"/>
      <c r="N68" s="907"/>
      <c r="O68" s="907"/>
      <c r="P68" s="908"/>
      <c r="Q68" s="909">
        <v>3073</v>
      </c>
      <c r="R68" s="903"/>
      <c r="S68" s="903"/>
      <c r="T68" s="903"/>
      <c r="U68" s="903"/>
      <c r="V68" s="903">
        <v>3025</v>
      </c>
      <c r="W68" s="903"/>
      <c r="X68" s="903"/>
      <c r="Y68" s="903"/>
      <c r="Z68" s="903"/>
      <c r="AA68" s="903">
        <v>48</v>
      </c>
      <c r="AB68" s="903"/>
      <c r="AC68" s="903"/>
      <c r="AD68" s="903"/>
      <c r="AE68" s="903"/>
      <c r="AF68" s="903">
        <v>48</v>
      </c>
      <c r="AG68" s="903"/>
      <c r="AH68" s="903"/>
      <c r="AI68" s="903"/>
      <c r="AJ68" s="903"/>
      <c r="AK68" s="903" t="s">
        <v>598</v>
      </c>
      <c r="AL68" s="903"/>
      <c r="AM68" s="903"/>
      <c r="AN68" s="903"/>
      <c r="AO68" s="903"/>
      <c r="AP68" s="903">
        <v>2</v>
      </c>
      <c r="AQ68" s="903"/>
      <c r="AR68" s="903"/>
      <c r="AS68" s="903"/>
      <c r="AT68" s="903"/>
      <c r="AU68" s="903">
        <v>1</v>
      </c>
      <c r="AV68" s="903"/>
      <c r="AW68" s="903"/>
      <c r="AX68" s="903"/>
      <c r="AY68" s="903"/>
      <c r="AZ68" s="904" t="s">
        <v>599</v>
      </c>
      <c r="BA68" s="904"/>
      <c r="BB68" s="904"/>
      <c r="BC68" s="904"/>
      <c r="BD68" s="905"/>
      <c r="BE68" s="240"/>
      <c r="BF68" s="240"/>
      <c r="BG68" s="240"/>
      <c r="BH68" s="240"/>
      <c r="BI68" s="240"/>
      <c r="BJ68" s="240"/>
      <c r="BK68" s="240"/>
      <c r="BL68" s="240"/>
      <c r="BM68" s="240"/>
      <c r="BN68" s="240"/>
      <c r="BO68" s="240"/>
      <c r="BP68" s="240"/>
      <c r="BQ68" s="237">
        <v>62</v>
      </c>
      <c r="BR68" s="242"/>
      <c r="BS68" s="896"/>
      <c r="BT68" s="897"/>
      <c r="BU68" s="897"/>
      <c r="BV68" s="897"/>
      <c r="BW68" s="897"/>
      <c r="BX68" s="897"/>
      <c r="BY68" s="897"/>
      <c r="BZ68" s="897"/>
      <c r="CA68" s="897"/>
      <c r="CB68" s="897"/>
      <c r="CC68" s="897"/>
      <c r="CD68" s="897"/>
      <c r="CE68" s="897"/>
      <c r="CF68" s="897"/>
      <c r="CG68" s="902"/>
      <c r="CH68" s="899"/>
      <c r="CI68" s="900"/>
      <c r="CJ68" s="900"/>
      <c r="CK68" s="900"/>
      <c r="CL68" s="901"/>
      <c r="CM68" s="899"/>
      <c r="CN68" s="900"/>
      <c r="CO68" s="900"/>
      <c r="CP68" s="900"/>
      <c r="CQ68" s="901"/>
      <c r="CR68" s="899"/>
      <c r="CS68" s="900"/>
      <c r="CT68" s="900"/>
      <c r="CU68" s="900"/>
      <c r="CV68" s="901"/>
      <c r="CW68" s="899"/>
      <c r="CX68" s="900"/>
      <c r="CY68" s="900"/>
      <c r="CZ68" s="900"/>
      <c r="DA68" s="901"/>
      <c r="DB68" s="899"/>
      <c r="DC68" s="900"/>
      <c r="DD68" s="900"/>
      <c r="DE68" s="900"/>
      <c r="DF68" s="901"/>
      <c r="DG68" s="899"/>
      <c r="DH68" s="900"/>
      <c r="DI68" s="900"/>
      <c r="DJ68" s="900"/>
      <c r="DK68" s="901"/>
      <c r="DL68" s="899"/>
      <c r="DM68" s="900"/>
      <c r="DN68" s="900"/>
      <c r="DO68" s="900"/>
      <c r="DP68" s="901"/>
      <c r="DQ68" s="899"/>
      <c r="DR68" s="900"/>
      <c r="DS68" s="900"/>
      <c r="DT68" s="900"/>
      <c r="DU68" s="901"/>
      <c r="DV68" s="896"/>
      <c r="DW68" s="897"/>
      <c r="DX68" s="897"/>
      <c r="DY68" s="897"/>
      <c r="DZ68" s="898"/>
      <c r="EA68" s="229"/>
    </row>
    <row r="69" spans="1:131" ht="26.25" customHeight="1" x14ac:dyDescent="0.15">
      <c r="A69" s="237">
        <v>2</v>
      </c>
      <c r="B69" s="910" t="s">
        <v>588</v>
      </c>
      <c r="C69" s="911"/>
      <c r="D69" s="911"/>
      <c r="E69" s="911"/>
      <c r="F69" s="911"/>
      <c r="G69" s="911"/>
      <c r="H69" s="911"/>
      <c r="I69" s="911"/>
      <c r="J69" s="911"/>
      <c r="K69" s="911"/>
      <c r="L69" s="911"/>
      <c r="M69" s="911"/>
      <c r="N69" s="911"/>
      <c r="O69" s="911"/>
      <c r="P69" s="912"/>
      <c r="Q69" s="913">
        <v>917</v>
      </c>
      <c r="R69" s="867"/>
      <c r="S69" s="867"/>
      <c r="T69" s="867"/>
      <c r="U69" s="867"/>
      <c r="V69" s="867">
        <v>905</v>
      </c>
      <c r="W69" s="867"/>
      <c r="X69" s="867"/>
      <c r="Y69" s="867"/>
      <c r="Z69" s="867"/>
      <c r="AA69" s="867">
        <v>12</v>
      </c>
      <c r="AB69" s="867"/>
      <c r="AC69" s="867"/>
      <c r="AD69" s="867"/>
      <c r="AE69" s="867"/>
      <c r="AF69" s="867">
        <v>12</v>
      </c>
      <c r="AG69" s="867"/>
      <c r="AH69" s="867"/>
      <c r="AI69" s="867"/>
      <c r="AJ69" s="867"/>
      <c r="AK69" s="867">
        <v>34</v>
      </c>
      <c r="AL69" s="867"/>
      <c r="AM69" s="867"/>
      <c r="AN69" s="867"/>
      <c r="AO69" s="867"/>
      <c r="AP69" s="867">
        <v>83</v>
      </c>
      <c r="AQ69" s="867"/>
      <c r="AR69" s="867"/>
      <c r="AS69" s="867"/>
      <c r="AT69" s="867"/>
      <c r="AU69" s="867">
        <v>5</v>
      </c>
      <c r="AV69" s="867"/>
      <c r="AW69" s="867"/>
      <c r="AX69" s="867"/>
      <c r="AY69" s="867"/>
      <c r="AZ69" s="914" t="s">
        <v>599</v>
      </c>
      <c r="BA69" s="911"/>
      <c r="BB69" s="911"/>
      <c r="BC69" s="911"/>
      <c r="BD69" s="915"/>
      <c r="BE69" s="240"/>
      <c r="BF69" s="240"/>
      <c r="BG69" s="240"/>
      <c r="BH69" s="240"/>
      <c r="BI69" s="240"/>
      <c r="BJ69" s="240"/>
      <c r="BK69" s="240"/>
      <c r="BL69" s="240"/>
      <c r="BM69" s="240"/>
      <c r="BN69" s="240"/>
      <c r="BO69" s="240"/>
      <c r="BP69" s="240"/>
      <c r="BQ69" s="237">
        <v>63</v>
      </c>
      <c r="BR69" s="242"/>
      <c r="BS69" s="896"/>
      <c r="BT69" s="897"/>
      <c r="BU69" s="897"/>
      <c r="BV69" s="897"/>
      <c r="BW69" s="897"/>
      <c r="BX69" s="897"/>
      <c r="BY69" s="897"/>
      <c r="BZ69" s="897"/>
      <c r="CA69" s="897"/>
      <c r="CB69" s="897"/>
      <c r="CC69" s="897"/>
      <c r="CD69" s="897"/>
      <c r="CE69" s="897"/>
      <c r="CF69" s="897"/>
      <c r="CG69" s="902"/>
      <c r="CH69" s="899"/>
      <c r="CI69" s="900"/>
      <c r="CJ69" s="900"/>
      <c r="CK69" s="900"/>
      <c r="CL69" s="901"/>
      <c r="CM69" s="899"/>
      <c r="CN69" s="900"/>
      <c r="CO69" s="900"/>
      <c r="CP69" s="900"/>
      <c r="CQ69" s="901"/>
      <c r="CR69" s="899"/>
      <c r="CS69" s="900"/>
      <c r="CT69" s="900"/>
      <c r="CU69" s="900"/>
      <c r="CV69" s="901"/>
      <c r="CW69" s="899"/>
      <c r="CX69" s="900"/>
      <c r="CY69" s="900"/>
      <c r="CZ69" s="900"/>
      <c r="DA69" s="901"/>
      <c r="DB69" s="899"/>
      <c r="DC69" s="900"/>
      <c r="DD69" s="900"/>
      <c r="DE69" s="900"/>
      <c r="DF69" s="901"/>
      <c r="DG69" s="899"/>
      <c r="DH69" s="900"/>
      <c r="DI69" s="900"/>
      <c r="DJ69" s="900"/>
      <c r="DK69" s="901"/>
      <c r="DL69" s="899"/>
      <c r="DM69" s="900"/>
      <c r="DN69" s="900"/>
      <c r="DO69" s="900"/>
      <c r="DP69" s="901"/>
      <c r="DQ69" s="899"/>
      <c r="DR69" s="900"/>
      <c r="DS69" s="900"/>
      <c r="DT69" s="900"/>
      <c r="DU69" s="901"/>
      <c r="DV69" s="896"/>
      <c r="DW69" s="897"/>
      <c r="DX69" s="897"/>
      <c r="DY69" s="897"/>
      <c r="DZ69" s="898"/>
      <c r="EA69" s="229"/>
    </row>
    <row r="70" spans="1:131" ht="26.25" customHeight="1" x14ac:dyDescent="0.15">
      <c r="A70" s="237">
        <v>3</v>
      </c>
      <c r="B70" s="910" t="s">
        <v>589</v>
      </c>
      <c r="C70" s="911"/>
      <c r="D70" s="911"/>
      <c r="E70" s="911"/>
      <c r="F70" s="911"/>
      <c r="G70" s="911"/>
      <c r="H70" s="911"/>
      <c r="I70" s="911"/>
      <c r="J70" s="911"/>
      <c r="K70" s="911"/>
      <c r="L70" s="911"/>
      <c r="M70" s="911"/>
      <c r="N70" s="911"/>
      <c r="O70" s="911"/>
      <c r="P70" s="912"/>
      <c r="Q70" s="913">
        <v>103</v>
      </c>
      <c r="R70" s="867"/>
      <c r="S70" s="867"/>
      <c r="T70" s="867"/>
      <c r="U70" s="867"/>
      <c r="V70" s="867">
        <v>97</v>
      </c>
      <c r="W70" s="867"/>
      <c r="X70" s="867"/>
      <c r="Y70" s="867"/>
      <c r="Z70" s="867"/>
      <c r="AA70" s="867">
        <v>5</v>
      </c>
      <c r="AB70" s="867"/>
      <c r="AC70" s="867"/>
      <c r="AD70" s="867"/>
      <c r="AE70" s="867"/>
      <c r="AF70" s="867">
        <v>5</v>
      </c>
      <c r="AG70" s="867"/>
      <c r="AH70" s="867"/>
      <c r="AI70" s="867"/>
      <c r="AJ70" s="867"/>
      <c r="AK70" s="867">
        <v>12</v>
      </c>
      <c r="AL70" s="867"/>
      <c r="AM70" s="867"/>
      <c r="AN70" s="867"/>
      <c r="AO70" s="867"/>
      <c r="AP70" s="867" t="s">
        <v>608</v>
      </c>
      <c r="AQ70" s="867"/>
      <c r="AR70" s="867"/>
      <c r="AS70" s="867"/>
      <c r="AT70" s="867"/>
      <c r="AU70" s="867" t="s">
        <v>608</v>
      </c>
      <c r="AV70" s="867"/>
      <c r="AW70" s="867"/>
      <c r="AX70" s="867"/>
      <c r="AY70" s="867"/>
      <c r="AZ70" s="914" t="s">
        <v>599</v>
      </c>
      <c r="BA70" s="911"/>
      <c r="BB70" s="911"/>
      <c r="BC70" s="911"/>
      <c r="BD70" s="915"/>
      <c r="BE70" s="240"/>
      <c r="BF70" s="240"/>
      <c r="BG70" s="240"/>
      <c r="BH70" s="240"/>
      <c r="BI70" s="240"/>
      <c r="BJ70" s="240"/>
      <c r="BK70" s="240"/>
      <c r="BL70" s="240"/>
      <c r="BM70" s="240"/>
      <c r="BN70" s="240"/>
      <c r="BO70" s="240"/>
      <c r="BP70" s="240"/>
      <c r="BQ70" s="237">
        <v>64</v>
      </c>
      <c r="BR70" s="242"/>
      <c r="BS70" s="896"/>
      <c r="BT70" s="897"/>
      <c r="BU70" s="897"/>
      <c r="BV70" s="897"/>
      <c r="BW70" s="897"/>
      <c r="BX70" s="897"/>
      <c r="BY70" s="897"/>
      <c r="BZ70" s="897"/>
      <c r="CA70" s="897"/>
      <c r="CB70" s="897"/>
      <c r="CC70" s="897"/>
      <c r="CD70" s="897"/>
      <c r="CE70" s="897"/>
      <c r="CF70" s="897"/>
      <c r="CG70" s="902"/>
      <c r="CH70" s="899"/>
      <c r="CI70" s="900"/>
      <c r="CJ70" s="900"/>
      <c r="CK70" s="900"/>
      <c r="CL70" s="901"/>
      <c r="CM70" s="899"/>
      <c r="CN70" s="900"/>
      <c r="CO70" s="900"/>
      <c r="CP70" s="900"/>
      <c r="CQ70" s="901"/>
      <c r="CR70" s="899"/>
      <c r="CS70" s="900"/>
      <c r="CT70" s="900"/>
      <c r="CU70" s="900"/>
      <c r="CV70" s="901"/>
      <c r="CW70" s="899"/>
      <c r="CX70" s="900"/>
      <c r="CY70" s="900"/>
      <c r="CZ70" s="900"/>
      <c r="DA70" s="901"/>
      <c r="DB70" s="899"/>
      <c r="DC70" s="900"/>
      <c r="DD70" s="900"/>
      <c r="DE70" s="900"/>
      <c r="DF70" s="901"/>
      <c r="DG70" s="899"/>
      <c r="DH70" s="900"/>
      <c r="DI70" s="900"/>
      <c r="DJ70" s="900"/>
      <c r="DK70" s="901"/>
      <c r="DL70" s="899"/>
      <c r="DM70" s="900"/>
      <c r="DN70" s="900"/>
      <c r="DO70" s="900"/>
      <c r="DP70" s="901"/>
      <c r="DQ70" s="899"/>
      <c r="DR70" s="900"/>
      <c r="DS70" s="900"/>
      <c r="DT70" s="900"/>
      <c r="DU70" s="901"/>
      <c r="DV70" s="896"/>
      <c r="DW70" s="897"/>
      <c r="DX70" s="897"/>
      <c r="DY70" s="897"/>
      <c r="DZ70" s="898"/>
      <c r="EA70" s="229"/>
    </row>
    <row r="71" spans="1:131" ht="26.25" customHeight="1" x14ac:dyDescent="0.15">
      <c r="A71" s="237">
        <v>4</v>
      </c>
      <c r="B71" s="910" t="s">
        <v>589</v>
      </c>
      <c r="C71" s="911"/>
      <c r="D71" s="911"/>
      <c r="E71" s="911"/>
      <c r="F71" s="911"/>
      <c r="G71" s="911"/>
      <c r="H71" s="911"/>
      <c r="I71" s="911"/>
      <c r="J71" s="911"/>
      <c r="K71" s="911"/>
      <c r="L71" s="911"/>
      <c r="M71" s="911"/>
      <c r="N71" s="911"/>
      <c r="O71" s="911"/>
      <c r="P71" s="912"/>
      <c r="Q71" s="913">
        <v>15734</v>
      </c>
      <c r="R71" s="867"/>
      <c r="S71" s="867"/>
      <c r="T71" s="867"/>
      <c r="U71" s="867"/>
      <c r="V71" s="867">
        <v>15471</v>
      </c>
      <c r="W71" s="867"/>
      <c r="X71" s="867"/>
      <c r="Y71" s="867"/>
      <c r="Z71" s="867"/>
      <c r="AA71" s="867">
        <v>263</v>
      </c>
      <c r="AB71" s="867"/>
      <c r="AC71" s="867"/>
      <c r="AD71" s="867"/>
      <c r="AE71" s="867"/>
      <c r="AF71" s="867">
        <v>5265</v>
      </c>
      <c r="AG71" s="867"/>
      <c r="AH71" s="867"/>
      <c r="AI71" s="867"/>
      <c r="AJ71" s="867"/>
      <c r="AK71" s="867" t="s">
        <v>617</v>
      </c>
      <c r="AL71" s="867"/>
      <c r="AM71" s="867"/>
      <c r="AN71" s="867"/>
      <c r="AO71" s="867"/>
      <c r="AP71" s="867">
        <v>5187</v>
      </c>
      <c r="AQ71" s="867"/>
      <c r="AR71" s="867"/>
      <c r="AS71" s="867"/>
      <c r="AT71" s="867"/>
      <c r="AU71" s="867">
        <v>1815</v>
      </c>
      <c r="AV71" s="867"/>
      <c r="AW71" s="867"/>
      <c r="AX71" s="867"/>
      <c r="AY71" s="867"/>
      <c r="AZ71" s="914" t="s">
        <v>600</v>
      </c>
      <c r="BA71" s="911"/>
      <c r="BB71" s="911"/>
      <c r="BC71" s="911"/>
      <c r="BD71" s="915"/>
      <c r="BE71" s="240"/>
      <c r="BF71" s="240"/>
      <c r="BG71" s="240"/>
      <c r="BH71" s="240"/>
      <c r="BI71" s="240"/>
      <c r="BJ71" s="240"/>
      <c r="BK71" s="240"/>
      <c r="BL71" s="240"/>
      <c r="BM71" s="240"/>
      <c r="BN71" s="240"/>
      <c r="BO71" s="240"/>
      <c r="BP71" s="240"/>
      <c r="BQ71" s="237">
        <v>65</v>
      </c>
      <c r="BR71" s="242"/>
      <c r="BS71" s="896"/>
      <c r="BT71" s="897"/>
      <c r="BU71" s="897"/>
      <c r="BV71" s="897"/>
      <c r="BW71" s="897"/>
      <c r="BX71" s="897"/>
      <c r="BY71" s="897"/>
      <c r="BZ71" s="897"/>
      <c r="CA71" s="897"/>
      <c r="CB71" s="897"/>
      <c r="CC71" s="897"/>
      <c r="CD71" s="897"/>
      <c r="CE71" s="897"/>
      <c r="CF71" s="897"/>
      <c r="CG71" s="902"/>
      <c r="CH71" s="899"/>
      <c r="CI71" s="900"/>
      <c r="CJ71" s="900"/>
      <c r="CK71" s="900"/>
      <c r="CL71" s="901"/>
      <c r="CM71" s="899"/>
      <c r="CN71" s="900"/>
      <c r="CO71" s="900"/>
      <c r="CP71" s="900"/>
      <c r="CQ71" s="901"/>
      <c r="CR71" s="899"/>
      <c r="CS71" s="900"/>
      <c r="CT71" s="900"/>
      <c r="CU71" s="900"/>
      <c r="CV71" s="901"/>
      <c r="CW71" s="899"/>
      <c r="CX71" s="900"/>
      <c r="CY71" s="900"/>
      <c r="CZ71" s="900"/>
      <c r="DA71" s="901"/>
      <c r="DB71" s="899"/>
      <c r="DC71" s="900"/>
      <c r="DD71" s="900"/>
      <c r="DE71" s="900"/>
      <c r="DF71" s="901"/>
      <c r="DG71" s="899"/>
      <c r="DH71" s="900"/>
      <c r="DI71" s="900"/>
      <c r="DJ71" s="900"/>
      <c r="DK71" s="901"/>
      <c r="DL71" s="899"/>
      <c r="DM71" s="900"/>
      <c r="DN71" s="900"/>
      <c r="DO71" s="900"/>
      <c r="DP71" s="901"/>
      <c r="DQ71" s="899"/>
      <c r="DR71" s="900"/>
      <c r="DS71" s="900"/>
      <c r="DT71" s="900"/>
      <c r="DU71" s="901"/>
      <c r="DV71" s="896"/>
      <c r="DW71" s="897"/>
      <c r="DX71" s="897"/>
      <c r="DY71" s="897"/>
      <c r="DZ71" s="898"/>
      <c r="EA71" s="229"/>
    </row>
    <row r="72" spans="1:131" ht="26.25" customHeight="1" x14ac:dyDescent="0.15">
      <c r="A72" s="237">
        <v>5</v>
      </c>
      <c r="B72" s="910" t="s">
        <v>590</v>
      </c>
      <c r="C72" s="911"/>
      <c r="D72" s="911"/>
      <c r="E72" s="911"/>
      <c r="F72" s="911"/>
      <c r="G72" s="911"/>
      <c r="H72" s="911"/>
      <c r="I72" s="911"/>
      <c r="J72" s="911"/>
      <c r="K72" s="911"/>
      <c r="L72" s="911"/>
      <c r="M72" s="911"/>
      <c r="N72" s="911"/>
      <c r="O72" s="911"/>
      <c r="P72" s="912"/>
      <c r="Q72" s="913">
        <v>255</v>
      </c>
      <c r="R72" s="867"/>
      <c r="S72" s="867"/>
      <c r="T72" s="867"/>
      <c r="U72" s="867"/>
      <c r="V72" s="867">
        <v>246</v>
      </c>
      <c r="W72" s="867"/>
      <c r="X72" s="867"/>
      <c r="Y72" s="867"/>
      <c r="Z72" s="867"/>
      <c r="AA72" s="867">
        <v>9</v>
      </c>
      <c r="AB72" s="867"/>
      <c r="AC72" s="867"/>
      <c r="AD72" s="867"/>
      <c r="AE72" s="867"/>
      <c r="AF72" s="867">
        <v>8</v>
      </c>
      <c r="AG72" s="867"/>
      <c r="AH72" s="867"/>
      <c r="AI72" s="867"/>
      <c r="AJ72" s="867"/>
      <c r="AK72" s="867">
        <v>25</v>
      </c>
      <c r="AL72" s="867"/>
      <c r="AM72" s="867"/>
      <c r="AN72" s="867"/>
      <c r="AO72" s="867"/>
      <c r="AP72" s="867" t="s">
        <v>608</v>
      </c>
      <c r="AQ72" s="867"/>
      <c r="AR72" s="867"/>
      <c r="AS72" s="867"/>
      <c r="AT72" s="867"/>
      <c r="AU72" s="867" t="s">
        <v>608</v>
      </c>
      <c r="AV72" s="867"/>
      <c r="AW72" s="867"/>
      <c r="AX72" s="867"/>
      <c r="AY72" s="867"/>
      <c r="AZ72" s="869" t="s">
        <v>599</v>
      </c>
      <c r="BA72" s="869"/>
      <c r="BB72" s="869"/>
      <c r="BC72" s="869"/>
      <c r="BD72" s="870"/>
      <c r="BE72" s="240"/>
      <c r="BF72" s="240"/>
      <c r="BG72" s="240"/>
      <c r="BH72" s="240"/>
      <c r="BI72" s="240"/>
      <c r="BJ72" s="240"/>
      <c r="BK72" s="240"/>
      <c r="BL72" s="240"/>
      <c r="BM72" s="240"/>
      <c r="BN72" s="240"/>
      <c r="BO72" s="240"/>
      <c r="BP72" s="240"/>
      <c r="BQ72" s="237">
        <v>66</v>
      </c>
      <c r="BR72" s="242"/>
      <c r="BS72" s="896"/>
      <c r="BT72" s="897"/>
      <c r="BU72" s="897"/>
      <c r="BV72" s="897"/>
      <c r="BW72" s="897"/>
      <c r="BX72" s="897"/>
      <c r="BY72" s="897"/>
      <c r="BZ72" s="897"/>
      <c r="CA72" s="897"/>
      <c r="CB72" s="897"/>
      <c r="CC72" s="897"/>
      <c r="CD72" s="897"/>
      <c r="CE72" s="897"/>
      <c r="CF72" s="897"/>
      <c r="CG72" s="902"/>
      <c r="CH72" s="899"/>
      <c r="CI72" s="900"/>
      <c r="CJ72" s="900"/>
      <c r="CK72" s="900"/>
      <c r="CL72" s="901"/>
      <c r="CM72" s="899"/>
      <c r="CN72" s="900"/>
      <c r="CO72" s="900"/>
      <c r="CP72" s="900"/>
      <c r="CQ72" s="901"/>
      <c r="CR72" s="899"/>
      <c r="CS72" s="900"/>
      <c r="CT72" s="900"/>
      <c r="CU72" s="900"/>
      <c r="CV72" s="901"/>
      <c r="CW72" s="899"/>
      <c r="CX72" s="900"/>
      <c r="CY72" s="900"/>
      <c r="CZ72" s="900"/>
      <c r="DA72" s="901"/>
      <c r="DB72" s="899"/>
      <c r="DC72" s="900"/>
      <c r="DD72" s="900"/>
      <c r="DE72" s="900"/>
      <c r="DF72" s="901"/>
      <c r="DG72" s="899"/>
      <c r="DH72" s="900"/>
      <c r="DI72" s="900"/>
      <c r="DJ72" s="900"/>
      <c r="DK72" s="901"/>
      <c r="DL72" s="899"/>
      <c r="DM72" s="900"/>
      <c r="DN72" s="900"/>
      <c r="DO72" s="900"/>
      <c r="DP72" s="901"/>
      <c r="DQ72" s="899"/>
      <c r="DR72" s="900"/>
      <c r="DS72" s="900"/>
      <c r="DT72" s="900"/>
      <c r="DU72" s="901"/>
      <c r="DV72" s="896"/>
      <c r="DW72" s="897"/>
      <c r="DX72" s="897"/>
      <c r="DY72" s="897"/>
      <c r="DZ72" s="898"/>
      <c r="EA72" s="229"/>
    </row>
    <row r="73" spans="1:131" ht="26.25" customHeight="1" x14ac:dyDescent="0.15">
      <c r="A73" s="237">
        <v>6</v>
      </c>
      <c r="B73" s="910" t="s">
        <v>591</v>
      </c>
      <c r="C73" s="911"/>
      <c r="D73" s="911"/>
      <c r="E73" s="911"/>
      <c r="F73" s="911"/>
      <c r="G73" s="911"/>
      <c r="H73" s="911"/>
      <c r="I73" s="911"/>
      <c r="J73" s="911"/>
      <c r="K73" s="911"/>
      <c r="L73" s="911"/>
      <c r="M73" s="911"/>
      <c r="N73" s="911"/>
      <c r="O73" s="911"/>
      <c r="P73" s="912"/>
      <c r="Q73" s="913">
        <v>2406</v>
      </c>
      <c r="R73" s="867"/>
      <c r="S73" s="867"/>
      <c r="T73" s="867"/>
      <c r="U73" s="867"/>
      <c r="V73" s="867">
        <v>1838</v>
      </c>
      <c r="W73" s="867"/>
      <c r="X73" s="867"/>
      <c r="Y73" s="867"/>
      <c r="Z73" s="867"/>
      <c r="AA73" s="867">
        <v>568</v>
      </c>
      <c r="AB73" s="867"/>
      <c r="AC73" s="867"/>
      <c r="AD73" s="867"/>
      <c r="AE73" s="867"/>
      <c r="AF73" s="867">
        <v>6151</v>
      </c>
      <c r="AG73" s="867"/>
      <c r="AH73" s="867"/>
      <c r="AI73" s="867"/>
      <c r="AJ73" s="867"/>
      <c r="AK73" s="867" t="s">
        <v>609</v>
      </c>
      <c r="AL73" s="867"/>
      <c r="AM73" s="867"/>
      <c r="AN73" s="867"/>
      <c r="AO73" s="867"/>
      <c r="AP73" s="867">
        <v>2430</v>
      </c>
      <c r="AQ73" s="867"/>
      <c r="AR73" s="867"/>
      <c r="AS73" s="867"/>
      <c r="AT73" s="867"/>
      <c r="AU73" s="867" t="s">
        <v>617</v>
      </c>
      <c r="AV73" s="867"/>
      <c r="AW73" s="867"/>
      <c r="AX73" s="867"/>
      <c r="AY73" s="867"/>
      <c r="AZ73" s="869" t="s">
        <v>601</v>
      </c>
      <c r="BA73" s="869"/>
      <c r="BB73" s="869"/>
      <c r="BC73" s="869"/>
      <c r="BD73" s="870"/>
      <c r="BE73" s="240"/>
      <c r="BF73" s="240"/>
      <c r="BG73" s="240"/>
      <c r="BH73" s="240"/>
      <c r="BI73" s="240"/>
      <c r="BJ73" s="240"/>
      <c r="BK73" s="240"/>
      <c r="BL73" s="240"/>
      <c r="BM73" s="240"/>
      <c r="BN73" s="240"/>
      <c r="BO73" s="240"/>
      <c r="BP73" s="240"/>
      <c r="BQ73" s="237">
        <v>67</v>
      </c>
      <c r="BR73" s="242"/>
      <c r="BS73" s="896"/>
      <c r="BT73" s="897"/>
      <c r="BU73" s="897"/>
      <c r="BV73" s="897"/>
      <c r="BW73" s="897"/>
      <c r="BX73" s="897"/>
      <c r="BY73" s="897"/>
      <c r="BZ73" s="897"/>
      <c r="CA73" s="897"/>
      <c r="CB73" s="897"/>
      <c r="CC73" s="897"/>
      <c r="CD73" s="897"/>
      <c r="CE73" s="897"/>
      <c r="CF73" s="897"/>
      <c r="CG73" s="902"/>
      <c r="CH73" s="899"/>
      <c r="CI73" s="900"/>
      <c r="CJ73" s="900"/>
      <c r="CK73" s="900"/>
      <c r="CL73" s="901"/>
      <c r="CM73" s="899"/>
      <c r="CN73" s="900"/>
      <c r="CO73" s="900"/>
      <c r="CP73" s="900"/>
      <c r="CQ73" s="901"/>
      <c r="CR73" s="899"/>
      <c r="CS73" s="900"/>
      <c r="CT73" s="900"/>
      <c r="CU73" s="900"/>
      <c r="CV73" s="901"/>
      <c r="CW73" s="899"/>
      <c r="CX73" s="900"/>
      <c r="CY73" s="900"/>
      <c r="CZ73" s="900"/>
      <c r="DA73" s="901"/>
      <c r="DB73" s="899"/>
      <c r="DC73" s="900"/>
      <c r="DD73" s="900"/>
      <c r="DE73" s="900"/>
      <c r="DF73" s="901"/>
      <c r="DG73" s="899"/>
      <c r="DH73" s="900"/>
      <c r="DI73" s="900"/>
      <c r="DJ73" s="900"/>
      <c r="DK73" s="901"/>
      <c r="DL73" s="899"/>
      <c r="DM73" s="900"/>
      <c r="DN73" s="900"/>
      <c r="DO73" s="900"/>
      <c r="DP73" s="901"/>
      <c r="DQ73" s="899"/>
      <c r="DR73" s="900"/>
      <c r="DS73" s="900"/>
      <c r="DT73" s="900"/>
      <c r="DU73" s="901"/>
      <c r="DV73" s="896"/>
      <c r="DW73" s="897"/>
      <c r="DX73" s="897"/>
      <c r="DY73" s="897"/>
      <c r="DZ73" s="898"/>
      <c r="EA73" s="229"/>
    </row>
    <row r="74" spans="1:131" ht="26.25" customHeight="1" x14ac:dyDescent="0.15">
      <c r="A74" s="237">
        <v>7</v>
      </c>
      <c r="B74" s="910" t="s">
        <v>592</v>
      </c>
      <c r="C74" s="911"/>
      <c r="D74" s="911"/>
      <c r="E74" s="911"/>
      <c r="F74" s="911"/>
      <c r="G74" s="911"/>
      <c r="H74" s="911"/>
      <c r="I74" s="911"/>
      <c r="J74" s="911"/>
      <c r="K74" s="911"/>
      <c r="L74" s="911"/>
      <c r="M74" s="911"/>
      <c r="N74" s="911"/>
      <c r="O74" s="911"/>
      <c r="P74" s="912"/>
      <c r="Q74" s="913">
        <v>1041</v>
      </c>
      <c r="R74" s="867"/>
      <c r="S74" s="867"/>
      <c r="T74" s="867"/>
      <c r="U74" s="867"/>
      <c r="V74" s="867">
        <v>1368</v>
      </c>
      <c r="W74" s="867"/>
      <c r="X74" s="867"/>
      <c r="Y74" s="867"/>
      <c r="Z74" s="867"/>
      <c r="AA74" s="867">
        <v>-327</v>
      </c>
      <c r="AB74" s="867"/>
      <c r="AC74" s="867"/>
      <c r="AD74" s="867"/>
      <c r="AE74" s="867"/>
      <c r="AF74" s="867">
        <v>698</v>
      </c>
      <c r="AG74" s="867"/>
      <c r="AH74" s="867"/>
      <c r="AI74" s="867"/>
      <c r="AJ74" s="867"/>
      <c r="AK74" s="867">
        <v>50</v>
      </c>
      <c r="AL74" s="867"/>
      <c r="AM74" s="867"/>
      <c r="AN74" s="867"/>
      <c r="AO74" s="867"/>
      <c r="AP74" s="867">
        <v>7560</v>
      </c>
      <c r="AQ74" s="867"/>
      <c r="AR74" s="867"/>
      <c r="AS74" s="867"/>
      <c r="AT74" s="867"/>
      <c r="AU74" s="867">
        <v>287</v>
      </c>
      <c r="AV74" s="867"/>
      <c r="AW74" s="867"/>
      <c r="AX74" s="867"/>
      <c r="AY74" s="867"/>
      <c r="AZ74" s="869" t="s">
        <v>601</v>
      </c>
      <c r="BA74" s="869"/>
      <c r="BB74" s="869"/>
      <c r="BC74" s="869"/>
      <c r="BD74" s="870"/>
      <c r="BE74" s="240"/>
      <c r="BF74" s="240"/>
      <c r="BG74" s="240"/>
      <c r="BH74" s="240"/>
      <c r="BI74" s="240"/>
      <c r="BJ74" s="240"/>
      <c r="BK74" s="240"/>
      <c r="BL74" s="240"/>
      <c r="BM74" s="240"/>
      <c r="BN74" s="240"/>
      <c r="BO74" s="240"/>
      <c r="BP74" s="240"/>
      <c r="BQ74" s="237">
        <v>68</v>
      </c>
      <c r="BR74" s="242"/>
      <c r="BS74" s="896"/>
      <c r="BT74" s="897"/>
      <c r="BU74" s="897"/>
      <c r="BV74" s="897"/>
      <c r="BW74" s="897"/>
      <c r="BX74" s="897"/>
      <c r="BY74" s="897"/>
      <c r="BZ74" s="897"/>
      <c r="CA74" s="897"/>
      <c r="CB74" s="897"/>
      <c r="CC74" s="897"/>
      <c r="CD74" s="897"/>
      <c r="CE74" s="897"/>
      <c r="CF74" s="897"/>
      <c r="CG74" s="902"/>
      <c r="CH74" s="899"/>
      <c r="CI74" s="900"/>
      <c r="CJ74" s="900"/>
      <c r="CK74" s="900"/>
      <c r="CL74" s="901"/>
      <c r="CM74" s="899"/>
      <c r="CN74" s="900"/>
      <c r="CO74" s="900"/>
      <c r="CP74" s="900"/>
      <c r="CQ74" s="901"/>
      <c r="CR74" s="899"/>
      <c r="CS74" s="900"/>
      <c r="CT74" s="900"/>
      <c r="CU74" s="900"/>
      <c r="CV74" s="901"/>
      <c r="CW74" s="899"/>
      <c r="CX74" s="900"/>
      <c r="CY74" s="900"/>
      <c r="CZ74" s="900"/>
      <c r="DA74" s="901"/>
      <c r="DB74" s="899"/>
      <c r="DC74" s="900"/>
      <c r="DD74" s="900"/>
      <c r="DE74" s="900"/>
      <c r="DF74" s="901"/>
      <c r="DG74" s="899"/>
      <c r="DH74" s="900"/>
      <c r="DI74" s="900"/>
      <c r="DJ74" s="900"/>
      <c r="DK74" s="901"/>
      <c r="DL74" s="899"/>
      <c r="DM74" s="900"/>
      <c r="DN74" s="900"/>
      <c r="DO74" s="900"/>
      <c r="DP74" s="901"/>
      <c r="DQ74" s="899"/>
      <c r="DR74" s="900"/>
      <c r="DS74" s="900"/>
      <c r="DT74" s="900"/>
      <c r="DU74" s="901"/>
      <c r="DV74" s="896"/>
      <c r="DW74" s="897"/>
      <c r="DX74" s="897"/>
      <c r="DY74" s="897"/>
      <c r="DZ74" s="898"/>
      <c r="EA74" s="229"/>
    </row>
    <row r="75" spans="1:131" ht="26.25" customHeight="1" x14ac:dyDescent="0.15">
      <c r="A75" s="237">
        <v>8</v>
      </c>
      <c r="B75" s="910" t="s">
        <v>593</v>
      </c>
      <c r="C75" s="911"/>
      <c r="D75" s="911"/>
      <c r="E75" s="911"/>
      <c r="F75" s="911"/>
      <c r="G75" s="911"/>
      <c r="H75" s="911"/>
      <c r="I75" s="911"/>
      <c r="J75" s="911"/>
      <c r="K75" s="911"/>
      <c r="L75" s="911"/>
      <c r="M75" s="911"/>
      <c r="N75" s="911"/>
      <c r="O75" s="911"/>
      <c r="P75" s="912"/>
      <c r="Q75" s="916">
        <v>818</v>
      </c>
      <c r="R75" s="917"/>
      <c r="S75" s="917"/>
      <c r="T75" s="917"/>
      <c r="U75" s="871"/>
      <c r="V75" s="918">
        <v>803</v>
      </c>
      <c r="W75" s="917"/>
      <c r="X75" s="917"/>
      <c r="Y75" s="917"/>
      <c r="Z75" s="871"/>
      <c r="AA75" s="918">
        <v>16</v>
      </c>
      <c r="AB75" s="917"/>
      <c r="AC75" s="917"/>
      <c r="AD75" s="917"/>
      <c r="AE75" s="871"/>
      <c r="AF75" s="918">
        <v>16</v>
      </c>
      <c r="AG75" s="917"/>
      <c r="AH75" s="917"/>
      <c r="AI75" s="917"/>
      <c r="AJ75" s="871"/>
      <c r="AK75" s="918">
        <v>32</v>
      </c>
      <c r="AL75" s="917"/>
      <c r="AM75" s="917"/>
      <c r="AN75" s="917"/>
      <c r="AO75" s="871"/>
      <c r="AP75" s="918" t="s">
        <v>608</v>
      </c>
      <c r="AQ75" s="917"/>
      <c r="AR75" s="917"/>
      <c r="AS75" s="917"/>
      <c r="AT75" s="871"/>
      <c r="AU75" s="918" t="s">
        <v>608</v>
      </c>
      <c r="AV75" s="917"/>
      <c r="AW75" s="917"/>
      <c r="AX75" s="917"/>
      <c r="AY75" s="871"/>
      <c r="AZ75" s="869" t="s">
        <v>599</v>
      </c>
      <c r="BA75" s="869"/>
      <c r="BB75" s="869"/>
      <c r="BC75" s="869"/>
      <c r="BD75" s="870"/>
      <c r="BE75" s="240"/>
      <c r="BF75" s="240"/>
      <c r="BG75" s="240"/>
      <c r="BH75" s="240"/>
      <c r="BI75" s="240"/>
      <c r="BJ75" s="240"/>
      <c r="BK75" s="240"/>
      <c r="BL75" s="240"/>
      <c r="BM75" s="240"/>
      <c r="BN75" s="240"/>
      <c r="BO75" s="240"/>
      <c r="BP75" s="240"/>
      <c r="BQ75" s="237">
        <v>69</v>
      </c>
      <c r="BR75" s="242"/>
      <c r="BS75" s="896"/>
      <c r="BT75" s="897"/>
      <c r="BU75" s="897"/>
      <c r="BV75" s="897"/>
      <c r="BW75" s="897"/>
      <c r="BX75" s="897"/>
      <c r="BY75" s="897"/>
      <c r="BZ75" s="897"/>
      <c r="CA75" s="897"/>
      <c r="CB75" s="897"/>
      <c r="CC75" s="897"/>
      <c r="CD75" s="897"/>
      <c r="CE75" s="897"/>
      <c r="CF75" s="897"/>
      <c r="CG75" s="902"/>
      <c r="CH75" s="899"/>
      <c r="CI75" s="900"/>
      <c r="CJ75" s="900"/>
      <c r="CK75" s="900"/>
      <c r="CL75" s="901"/>
      <c r="CM75" s="899"/>
      <c r="CN75" s="900"/>
      <c r="CO75" s="900"/>
      <c r="CP75" s="900"/>
      <c r="CQ75" s="901"/>
      <c r="CR75" s="899"/>
      <c r="CS75" s="900"/>
      <c r="CT75" s="900"/>
      <c r="CU75" s="900"/>
      <c r="CV75" s="901"/>
      <c r="CW75" s="899"/>
      <c r="CX75" s="900"/>
      <c r="CY75" s="900"/>
      <c r="CZ75" s="900"/>
      <c r="DA75" s="901"/>
      <c r="DB75" s="899"/>
      <c r="DC75" s="900"/>
      <c r="DD75" s="900"/>
      <c r="DE75" s="900"/>
      <c r="DF75" s="901"/>
      <c r="DG75" s="899"/>
      <c r="DH75" s="900"/>
      <c r="DI75" s="900"/>
      <c r="DJ75" s="900"/>
      <c r="DK75" s="901"/>
      <c r="DL75" s="899"/>
      <c r="DM75" s="900"/>
      <c r="DN75" s="900"/>
      <c r="DO75" s="900"/>
      <c r="DP75" s="901"/>
      <c r="DQ75" s="899"/>
      <c r="DR75" s="900"/>
      <c r="DS75" s="900"/>
      <c r="DT75" s="900"/>
      <c r="DU75" s="901"/>
      <c r="DV75" s="896"/>
      <c r="DW75" s="897"/>
      <c r="DX75" s="897"/>
      <c r="DY75" s="897"/>
      <c r="DZ75" s="898"/>
      <c r="EA75" s="229"/>
    </row>
    <row r="76" spans="1:131" ht="26.25" customHeight="1" x14ac:dyDescent="0.15">
      <c r="A76" s="237">
        <v>9</v>
      </c>
      <c r="B76" s="910" t="s">
        <v>594</v>
      </c>
      <c r="C76" s="911"/>
      <c r="D76" s="911"/>
      <c r="E76" s="911"/>
      <c r="F76" s="911"/>
      <c r="G76" s="911"/>
      <c r="H76" s="911"/>
      <c r="I76" s="911"/>
      <c r="J76" s="911"/>
      <c r="K76" s="911"/>
      <c r="L76" s="911"/>
      <c r="M76" s="911"/>
      <c r="N76" s="911"/>
      <c r="O76" s="911"/>
      <c r="P76" s="912"/>
      <c r="Q76" s="916">
        <v>7101</v>
      </c>
      <c r="R76" s="917"/>
      <c r="S76" s="917"/>
      <c r="T76" s="917"/>
      <c r="U76" s="871"/>
      <c r="V76" s="918">
        <v>6737</v>
      </c>
      <c r="W76" s="917"/>
      <c r="X76" s="917"/>
      <c r="Y76" s="917"/>
      <c r="Z76" s="871"/>
      <c r="AA76" s="918">
        <v>364</v>
      </c>
      <c r="AB76" s="917"/>
      <c r="AC76" s="917"/>
      <c r="AD76" s="917"/>
      <c r="AE76" s="871"/>
      <c r="AF76" s="918">
        <v>364</v>
      </c>
      <c r="AG76" s="917"/>
      <c r="AH76" s="917"/>
      <c r="AI76" s="917"/>
      <c r="AJ76" s="871"/>
      <c r="AK76" s="918" t="s">
        <v>598</v>
      </c>
      <c r="AL76" s="917"/>
      <c r="AM76" s="917"/>
      <c r="AN76" s="917"/>
      <c r="AO76" s="871"/>
      <c r="AP76" s="918" t="s">
        <v>608</v>
      </c>
      <c r="AQ76" s="917"/>
      <c r="AR76" s="917"/>
      <c r="AS76" s="917"/>
      <c r="AT76" s="871"/>
      <c r="AU76" s="918" t="s">
        <v>608</v>
      </c>
      <c r="AV76" s="917"/>
      <c r="AW76" s="917"/>
      <c r="AX76" s="917"/>
      <c r="AY76" s="871"/>
      <c r="AZ76" s="869" t="s">
        <v>599</v>
      </c>
      <c r="BA76" s="869"/>
      <c r="BB76" s="869"/>
      <c r="BC76" s="869"/>
      <c r="BD76" s="870"/>
      <c r="BE76" s="240"/>
      <c r="BF76" s="240"/>
      <c r="BG76" s="240"/>
      <c r="BH76" s="240"/>
      <c r="BI76" s="240"/>
      <c r="BJ76" s="240"/>
      <c r="BK76" s="240"/>
      <c r="BL76" s="240"/>
      <c r="BM76" s="240"/>
      <c r="BN76" s="240"/>
      <c r="BO76" s="240"/>
      <c r="BP76" s="240"/>
      <c r="BQ76" s="237">
        <v>70</v>
      </c>
      <c r="BR76" s="242"/>
      <c r="BS76" s="896"/>
      <c r="BT76" s="897"/>
      <c r="BU76" s="897"/>
      <c r="BV76" s="897"/>
      <c r="BW76" s="897"/>
      <c r="BX76" s="897"/>
      <c r="BY76" s="897"/>
      <c r="BZ76" s="897"/>
      <c r="CA76" s="897"/>
      <c r="CB76" s="897"/>
      <c r="CC76" s="897"/>
      <c r="CD76" s="897"/>
      <c r="CE76" s="897"/>
      <c r="CF76" s="897"/>
      <c r="CG76" s="902"/>
      <c r="CH76" s="899"/>
      <c r="CI76" s="900"/>
      <c r="CJ76" s="900"/>
      <c r="CK76" s="900"/>
      <c r="CL76" s="901"/>
      <c r="CM76" s="899"/>
      <c r="CN76" s="900"/>
      <c r="CO76" s="900"/>
      <c r="CP76" s="900"/>
      <c r="CQ76" s="901"/>
      <c r="CR76" s="899"/>
      <c r="CS76" s="900"/>
      <c r="CT76" s="900"/>
      <c r="CU76" s="900"/>
      <c r="CV76" s="901"/>
      <c r="CW76" s="899"/>
      <c r="CX76" s="900"/>
      <c r="CY76" s="900"/>
      <c r="CZ76" s="900"/>
      <c r="DA76" s="901"/>
      <c r="DB76" s="899"/>
      <c r="DC76" s="900"/>
      <c r="DD76" s="900"/>
      <c r="DE76" s="900"/>
      <c r="DF76" s="901"/>
      <c r="DG76" s="899"/>
      <c r="DH76" s="900"/>
      <c r="DI76" s="900"/>
      <c r="DJ76" s="900"/>
      <c r="DK76" s="901"/>
      <c r="DL76" s="899"/>
      <c r="DM76" s="900"/>
      <c r="DN76" s="900"/>
      <c r="DO76" s="900"/>
      <c r="DP76" s="901"/>
      <c r="DQ76" s="899"/>
      <c r="DR76" s="900"/>
      <c r="DS76" s="900"/>
      <c r="DT76" s="900"/>
      <c r="DU76" s="901"/>
      <c r="DV76" s="896"/>
      <c r="DW76" s="897"/>
      <c r="DX76" s="897"/>
      <c r="DY76" s="897"/>
      <c r="DZ76" s="898"/>
      <c r="EA76" s="229"/>
    </row>
    <row r="77" spans="1:131" ht="26.25" customHeight="1" x14ac:dyDescent="0.15">
      <c r="A77" s="237">
        <v>10</v>
      </c>
      <c r="B77" s="910" t="s">
        <v>595</v>
      </c>
      <c r="C77" s="911"/>
      <c r="D77" s="911"/>
      <c r="E77" s="911"/>
      <c r="F77" s="911"/>
      <c r="G77" s="911"/>
      <c r="H77" s="911"/>
      <c r="I77" s="911"/>
      <c r="J77" s="911"/>
      <c r="K77" s="911"/>
      <c r="L77" s="911"/>
      <c r="M77" s="911"/>
      <c r="N77" s="911"/>
      <c r="O77" s="911"/>
      <c r="P77" s="912"/>
      <c r="Q77" s="916">
        <v>532</v>
      </c>
      <c r="R77" s="917"/>
      <c r="S77" s="917"/>
      <c r="T77" s="917"/>
      <c r="U77" s="871"/>
      <c r="V77" s="918">
        <v>514</v>
      </c>
      <c r="W77" s="917"/>
      <c r="X77" s="917"/>
      <c r="Y77" s="917"/>
      <c r="Z77" s="871"/>
      <c r="AA77" s="918">
        <v>17</v>
      </c>
      <c r="AB77" s="917"/>
      <c r="AC77" s="917"/>
      <c r="AD77" s="917"/>
      <c r="AE77" s="871"/>
      <c r="AF77" s="918">
        <v>17</v>
      </c>
      <c r="AG77" s="917"/>
      <c r="AH77" s="917"/>
      <c r="AI77" s="917"/>
      <c r="AJ77" s="871"/>
      <c r="AK77" s="918">
        <v>9</v>
      </c>
      <c r="AL77" s="917"/>
      <c r="AM77" s="917"/>
      <c r="AN77" s="917"/>
      <c r="AO77" s="871"/>
      <c r="AP77" s="918" t="s">
        <v>608</v>
      </c>
      <c r="AQ77" s="917"/>
      <c r="AR77" s="917"/>
      <c r="AS77" s="917"/>
      <c r="AT77" s="871"/>
      <c r="AU77" s="918" t="s">
        <v>608</v>
      </c>
      <c r="AV77" s="917"/>
      <c r="AW77" s="917"/>
      <c r="AX77" s="917"/>
      <c r="AY77" s="871"/>
      <c r="AZ77" s="869" t="s">
        <v>599</v>
      </c>
      <c r="BA77" s="869"/>
      <c r="BB77" s="869"/>
      <c r="BC77" s="869"/>
      <c r="BD77" s="870"/>
      <c r="BE77" s="240"/>
      <c r="BF77" s="240"/>
      <c r="BG77" s="240"/>
      <c r="BH77" s="240"/>
      <c r="BI77" s="240"/>
      <c r="BJ77" s="240"/>
      <c r="BK77" s="240"/>
      <c r="BL77" s="240"/>
      <c r="BM77" s="240"/>
      <c r="BN77" s="240"/>
      <c r="BO77" s="240"/>
      <c r="BP77" s="240"/>
      <c r="BQ77" s="237">
        <v>71</v>
      </c>
      <c r="BR77" s="242"/>
      <c r="BS77" s="896"/>
      <c r="BT77" s="897"/>
      <c r="BU77" s="897"/>
      <c r="BV77" s="897"/>
      <c r="BW77" s="897"/>
      <c r="BX77" s="897"/>
      <c r="BY77" s="897"/>
      <c r="BZ77" s="897"/>
      <c r="CA77" s="897"/>
      <c r="CB77" s="897"/>
      <c r="CC77" s="897"/>
      <c r="CD77" s="897"/>
      <c r="CE77" s="897"/>
      <c r="CF77" s="897"/>
      <c r="CG77" s="902"/>
      <c r="CH77" s="899"/>
      <c r="CI77" s="900"/>
      <c r="CJ77" s="900"/>
      <c r="CK77" s="900"/>
      <c r="CL77" s="901"/>
      <c r="CM77" s="899"/>
      <c r="CN77" s="900"/>
      <c r="CO77" s="900"/>
      <c r="CP77" s="900"/>
      <c r="CQ77" s="901"/>
      <c r="CR77" s="899"/>
      <c r="CS77" s="900"/>
      <c r="CT77" s="900"/>
      <c r="CU77" s="900"/>
      <c r="CV77" s="901"/>
      <c r="CW77" s="899"/>
      <c r="CX77" s="900"/>
      <c r="CY77" s="900"/>
      <c r="CZ77" s="900"/>
      <c r="DA77" s="901"/>
      <c r="DB77" s="899"/>
      <c r="DC77" s="900"/>
      <c r="DD77" s="900"/>
      <c r="DE77" s="900"/>
      <c r="DF77" s="901"/>
      <c r="DG77" s="899"/>
      <c r="DH77" s="900"/>
      <c r="DI77" s="900"/>
      <c r="DJ77" s="900"/>
      <c r="DK77" s="901"/>
      <c r="DL77" s="899"/>
      <c r="DM77" s="900"/>
      <c r="DN77" s="900"/>
      <c r="DO77" s="900"/>
      <c r="DP77" s="901"/>
      <c r="DQ77" s="899"/>
      <c r="DR77" s="900"/>
      <c r="DS77" s="900"/>
      <c r="DT77" s="900"/>
      <c r="DU77" s="901"/>
      <c r="DV77" s="896"/>
      <c r="DW77" s="897"/>
      <c r="DX77" s="897"/>
      <c r="DY77" s="897"/>
      <c r="DZ77" s="898"/>
      <c r="EA77" s="229"/>
    </row>
    <row r="78" spans="1:131" ht="26.25" customHeight="1" x14ac:dyDescent="0.15">
      <c r="A78" s="237">
        <v>11</v>
      </c>
      <c r="B78" s="910" t="s">
        <v>595</v>
      </c>
      <c r="C78" s="911"/>
      <c r="D78" s="911"/>
      <c r="E78" s="911"/>
      <c r="F78" s="911"/>
      <c r="G78" s="911"/>
      <c r="H78" s="911"/>
      <c r="I78" s="911"/>
      <c r="J78" s="911"/>
      <c r="K78" s="911"/>
      <c r="L78" s="911"/>
      <c r="M78" s="911"/>
      <c r="N78" s="911"/>
      <c r="O78" s="911"/>
      <c r="P78" s="912"/>
      <c r="Q78" s="916">
        <v>170790</v>
      </c>
      <c r="R78" s="917"/>
      <c r="S78" s="917"/>
      <c r="T78" s="917"/>
      <c r="U78" s="871"/>
      <c r="V78" s="918">
        <v>165043</v>
      </c>
      <c r="W78" s="917"/>
      <c r="X78" s="917"/>
      <c r="Y78" s="917"/>
      <c r="Z78" s="871"/>
      <c r="AA78" s="918">
        <v>5747</v>
      </c>
      <c r="AB78" s="917"/>
      <c r="AC78" s="917"/>
      <c r="AD78" s="917"/>
      <c r="AE78" s="871"/>
      <c r="AF78" s="918">
        <v>5743</v>
      </c>
      <c r="AG78" s="917"/>
      <c r="AH78" s="917"/>
      <c r="AI78" s="917"/>
      <c r="AJ78" s="871"/>
      <c r="AK78" s="867">
        <v>6172</v>
      </c>
      <c r="AL78" s="867"/>
      <c r="AM78" s="867"/>
      <c r="AN78" s="867"/>
      <c r="AO78" s="867"/>
      <c r="AP78" s="867" t="s">
        <v>608</v>
      </c>
      <c r="AQ78" s="867"/>
      <c r="AR78" s="867"/>
      <c r="AS78" s="867"/>
      <c r="AT78" s="867"/>
      <c r="AU78" s="867" t="s">
        <v>608</v>
      </c>
      <c r="AV78" s="867"/>
      <c r="AW78" s="867"/>
      <c r="AX78" s="867"/>
      <c r="AY78" s="867"/>
      <c r="AZ78" s="869" t="s">
        <v>602</v>
      </c>
      <c r="BA78" s="869"/>
      <c r="BB78" s="869"/>
      <c r="BC78" s="869"/>
      <c r="BD78" s="870"/>
      <c r="BE78" s="240"/>
      <c r="BF78" s="240"/>
      <c r="BG78" s="240"/>
      <c r="BH78" s="240"/>
      <c r="BI78" s="240"/>
      <c r="BJ78" s="229"/>
      <c r="BK78" s="229"/>
      <c r="BL78" s="229"/>
      <c r="BM78" s="229"/>
      <c r="BN78" s="229"/>
      <c r="BO78" s="240"/>
      <c r="BP78" s="240"/>
      <c r="BQ78" s="237">
        <v>72</v>
      </c>
      <c r="BR78" s="242"/>
      <c r="BS78" s="896"/>
      <c r="BT78" s="897"/>
      <c r="BU78" s="897"/>
      <c r="BV78" s="897"/>
      <c r="BW78" s="897"/>
      <c r="BX78" s="897"/>
      <c r="BY78" s="897"/>
      <c r="BZ78" s="897"/>
      <c r="CA78" s="897"/>
      <c r="CB78" s="897"/>
      <c r="CC78" s="897"/>
      <c r="CD78" s="897"/>
      <c r="CE78" s="897"/>
      <c r="CF78" s="897"/>
      <c r="CG78" s="902"/>
      <c r="CH78" s="899"/>
      <c r="CI78" s="900"/>
      <c r="CJ78" s="900"/>
      <c r="CK78" s="900"/>
      <c r="CL78" s="901"/>
      <c r="CM78" s="899"/>
      <c r="CN78" s="900"/>
      <c r="CO78" s="900"/>
      <c r="CP78" s="900"/>
      <c r="CQ78" s="901"/>
      <c r="CR78" s="899"/>
      <c r="CS78" s="900"/>
      <c r="CT78" s="900"/>
      <c r="CU78" s="900"/>
      <c r="CV78" s="901"/>
      <c r="CW78" s="899"/>
      <c r="CX78" s="900"/>
      <c r="CY78" s="900"/>
      <c r="CZ78" s="900"/>
      <c r="DA78" s="901"/>
      <c r="DB78" s="899"/>
      <c r="DC78" s="900"/>
      <c r="DD78" s="900"/>
      <c r="DE78" s="900"/>
      <c r="DF78" s="901"/>
      <c r="DG78" s="899"/>
      <c r="DH78" s="900"/>
      <c r="DI78" s="900"/>
      <c r="DJ78" s="900"/>
      <c r="DK78" s="901"/>
      <c r="DL78" s="899"/>
      <c r="DM78" s="900"/>
      <c r="DN78" s="900"/>
      <c r="DO78" s="900"/>
      <c r="DP78" s="901"/>
      <c r="DQ78" s="899"/>
      <c r="DR78" s="900"/>
      <c r="DS78" s="900"/>
      <c r="DT78" s="900"/>
      <c r="DU78" s="901"/>
      <c r="DV78" s="896"/>
      <c r="DW78" s="897"/>
      <c r="DX78" s="897"/>
      <c r="DY78" s="897"/>
      <c r="DZ78" s="898"/>
      <c r="EA78" s="229"/>
    </row>
    <row r="79" spans="1:131" ht="26.25" customHeight="1" x14ac:dyDescent="0.15">
      <c r="A79" s="237">
        <v>12</v>
      </c>
      <c r="B79" s="910" t="s">
        <v>596</v>
      </c>
      <c r="C79" s="911"/>
      <c r="D79" s="911"/>
      <c r="E79" s="911"/>
      <c r="F79" s="911"/>
      <c r="G79" s="911"/>
      <c r="H79" s="911"/>
      <c r="I79" s="911"/>
      <c r="J79" s="911"/>
      <c r="K79" s="911"/>
      <c r="L79" s="911"/>
      <c r="M79" s="911"/>
      <c r="N79" s="911"/>
      <c r="O79" s="911"/>
      <c r="P79" s="912"/>
      <c r="Q79" s="913">
        <v>7</v>
      </c>
      <c r="R79" s="867"/>
      <c r="S79" s="867"/>
      <c r="T79" s="867"/>
      <c r="U79" s="867"/>
      <c r="V79" s="867">
        <v>6</v>
      </c>
      <c r="W79" s="867"/>
      <c r="X79" s="867"/>
      <c r="Y79" s="867"/>
      <c r="Z79" s="867"/>
      <c r="AA79" s="867">
        <v>1</v>
      </c>
      <c r="AB79" s="867"/>
      <c r="AC79" s="867"/>
      <c r="AD79" s="867"/>
      <c r="AE79" s="867"/>
      <c r="AF79" s="867">
        <v>1</v>
      </c>
      <c r="AG79" s="867"/>
      <c r="AH79" s="867"/>
      <c r="AI79" s="867"/>
      <c r="AJ79" s="867"/>
      <c r="AK79" s="867" t="s">
        <v>598</v>
      </c>
      <c r="AL79" s="867"/>
      <c r="AM79" s="867"/>
      <c r="AN79" s="867"/>
      <c r="AO79" s="867"/>
      <c r="AP79" s="867" t="s">
        <v>608</v>
      </c>
      <c r="AQ79" s="867"/>
      <c r="AR79" s="867"/>
      <c r="AS79" s="867"/>
      <c r="AT79" s="867"/>
      <c r="AU79" s="867" t="s">
        <v>608</v>
      </c>
      <c r="AV79" s="867"/>
      <c r="AW79" s="867"/>
      <c r="AX79" s="867"/>
      <c r="AY79" s="867"/>
      <c r="AZ79" s="869" t="s">
        <v>599</v>
      </c>
      <c r="BA79" s="869"/>
      <c r="BB79" s="869"/>
      <c r="BC79" s="869"/>
      <c r="BD79" s="870"/>
      <c r="BE79" s="240"/>
      <c r="BF79" s="240"/>
      <c r="BG79" s="240"/>
      <c r="BH79" s="240"/>
      <c r="BI79" s="240"/>
      <c r="BJ79" s="229"/>
      <c r="BK79" s="229"/>
      <c r="BL79" s="229"/>
      <c r="BM79" s="229"/>
      <c r="BN79" s="229"/>
      <c r="BO79" s="240"/>
      <c r="BP79" s="240"/>
      <c r="BQ79" s="237">
        <v>73</v>
      </c>
      <c r="BR79" s="242"/>
      <c r="BS79" s="896"/>
      <c r="BT79" s="897"/>
      <c r="BU79" s="897"/>
      <c r="BV79" s="897"/>
      <c r="BW79" s="897"/>
      <c r="BX79" s="897"/>
      <c r="BY79" s="897"/>
      <c r="BZ79" s="897"/>
      <c r="CA79" s="897"/>
      <c r="CB79" s="897"/>
      <c r="CC79" s="897"/>
      <c r="CD79" s="897"/>
      <c r="CE79" s="897"/>
      <c r="CF79" s="897"/>
      <c r="CG79" s="902"/>
      <c r="CH79" s="899"/>
      <c r="CI79" s="900"/>
      <c r="CJ79" s="900"/>
      <c r="CK79" s="900"/>
      <c r="CL79" s="901"/>
      <c r="CM79" s="899"/>
      <c r="CN79" s="900"/>
      <c r="CO79" s="900"/>
      <c r="CP79" s="900"/>
      <c r="CQ79" s="901"/>
      <c r="CR79" s="899"/>
      <c r="CS79" s="900"/>
      <c r="CT79" s="900"/>
      <c r="CU79" s="900"/>
      <c r="CV79" s="901"/>
      <c r="CW79" s="899"/>
      <c r="CX79" s="900"/>
      <c r="CY79" s="900"/>
      <c r="CZ79" s="900"/>
      <c r="DA79" s="901"/>
      <c r="DB79" s="899"/>
      <c r="DC79" s="900"/>
      <c r="DD79" s="900"/>
      <c r="DE79" s="900"/>
      <c r="DF79" s="901"/>
      <c r="DG79" s="899"/>
      <c r="DH79" s="900"/>
      <c r="DI79" s="900"/>
      <c r="DJ79" s="900"/>
      <c r="DK79" s="901"/>
      <c r="DL79" s="899"/>
      <c r="DM79" s="900"/>
      <c r="DN79" s="900"/>
      <c r="DO79" s="900"/>
      <c r="DP79" s="901"/>
      <c r="DQ79" s="899"/>
      <c r="DR79" s="900"/>
      <c r="DS79" s="900"/>
      <c r="DT79" s="900"/>
      <c r="DU79" s="901"/>
      <c r="DV79" s="896"/>
      <c r="DW79" s="897"/>
      <c r="DX79" s="897"/>
      <c r="DY79" s="897"/>
      <c r="DZ79" s="898"/>
      <c r="EA79" s="229"/>
    </row>
    <row r="80" spans="1:131" ht="26.25" customHeight="1" x14ac:dyDescent="0.15">
      <c r="A80" s="237">
        <v>13</v>
      </c>
      <c r="B80" s="910" t="s">
        <v>597</v>
      </c>
      <c r="C80" s="911"/>
      <c r="D80" s="911"/>
      <c r="E80" s="911"/>
      <c r="F80" s="911"/>
      <c r="G80" s="911"/>
      <c r="H80" s="911"/>
      <c r="I80" s="911"/>
      <c r="J80" s="911"/>
      <c r="K80" s="911"/>
      <c r="L80" s="911"/>
      <c r="M80" s="911"/>
      <c r="N80" s="911"/>
      <c r="O80" s="911"/>
      <c r="P80" s="912"/>
      <c r="Q80" s="913">
        <v>149</v>
      </c>
      <c r="R80" s="867"/>
      <c r="S80" s="867"/>
      <c r="T80" s="867"/>
      <c r="U80" s="867"/>
      <c r="V80" s="867">
        <v>138</v>
      </c>
      <c r="W80" s="867"/>
      <c r="X80" s="867"/>
      <c r="Y80" s="867"/>
      <c r="Z80" s="867"/>
      <c r="AA80" s="867">
        <v>10</v>
      </c>
      <c r="AB80" s="867"/>
      <c r="AC80" s="867"/>
      <c r="AD80" s="867"/>
      <c r="AE80" s="867"/>
      <c r="AF80" s="867">
        <v>10</v>
      </c>
      <c r="AG80" s="867"/>
      <c r="AH80" s="867"/>
      <c r="AI80" s="867"/>
      <c r="AJ80" s="867"/>
      <c r="AK80" s="867">
        <v>5</v>
      </c>
      <c r="AL80" s="867"/>
      <c r="AM80" s="867"/>
      <c r="AN80" s="867"/>
      <c r="AO80" s="867"/>
      <c r="AP80" s="867" t="s">
        <v>608</v>
      </c>
      <c r="AQ80" s="867"/>
      <c r="AR80" s="867"/>
      <c r="AS80" s="867"/>
      <c r="AT80" s="867"/>
      <c r="AU80" s="867" t="s">
        <v>608</v>
      </c>
      <c r="AV80" s="867"/>
      <c r="AW80" s="867"/>
      <c r="AX80" s="867"/>
      <c r="AY80" s="867"/>
      <c r="AZ80" s="869" t="s">
        <v>603</v>
      </c>
      <c r="BA80" s="869"/>
      <c r="BB80" s="869"/>
      <c r="BC80" s="869"/>
      <c r="BD80" s="870"/>
      <c r="BE80" s="240"/>
      <c r="BF80" s="240"/>
      <c r="BG80" s="240"/>
      <c r="BH80" s="240"/>
      <c r="BI80" s="240"/>
      <c r="BJ80" s="240"/>
      <c r="BK80" s="240"/>
      <c r="BL80" s="240"/>
      <c r="BM80" s="240"/>
      <c r="BN80" s="240"/>
      <c r="BO80" s="240"/>
      <c r="BP80" s="240"/>
      <c r="BQ80" s="237">
        <v>74</v>
      </c>
      <c r="BR80" s="242"/>
      <c r="BS80" s="896"/>
      <c r="BT80" s="897"/>
      <c r="BU80" s="897"/>
      <c r="BV80" s="897"/>
      <c r="BW80" s="897"/>
      <c r="BX80" s="897"/>
      <c r="BY80" s="897"/>
      <c r="BZ80" s="897"/>
      <c r="CA80" s="897"/>
      <c r="CB80" s="897"/>
      <c r="CC80" s="897"/>
      <c r="CD80" s="897"/>
      <c r="CE80" s="897"/>
      <c r="CF80" s="897"/>
      <c r="CG80" s="902"/>
      <c r="CH80" s="899"/>
      <c r="CI80" s="900"/>
      <c r="CJ80" s="900"/>
      <c r="CK80" s="900"/>
      <c r="CL80" s="901"/>
      <c r="CM80" s="899"/>
      <c r="CN80" s="900"/>
      <c r="CO80" s="900"/>
      <c r="CP80" s="900"/>
      <c r="CQ80" s="901"/>
      <c r="CR80" s="899"/>
      <c r="CS80" s="900"/>
      <c r="CT80" s="900"/>
      <c r="CU80" s="900"/>
      <c r="CV80" s="901"/>
      <c r="CW80" s="899"/>
      <c r="CX80" s="900"/>
      <c r="CY80" s="900"/>
      <c r="CZ80" s="900"/>
      <c r="DA80" s="901"/>
      <c r="DB80" s="899"/>
      <c r="DC80" s="900"/>
      <c r="DD80" s="900"/>
      <c r="DE80" s="900"/>
      <c r="DF80" s="901"/>
      <c r="DG80" s="899"/>
      <c r="DH80" s="900"/>
      <c r="DI80" s="900"/>
      <c r="DJ80" s="900"/>
      <c r="DK80" s="901"/>
      <c r="DL80" s="899"/>
      <c r="DM80" s="900"/>
      <c r="DN80" s="900"/>
      <c r="DO80" s="900"/>
      <c r="DP80" s="901"/>
      <c r="DQ80" s="899"/>
      <c r="DR80" s="900"/>
      <c r="DS80" s="900"/>
      <c r="DT80" s="900"/>
      <c r="DU80" s="901"/>
      <c r="DV80" s="896"/>
      <c r="DW80" s="897"/>
      <c r="DX80" s="897"/>
      <c r="DY80" s="897"/>
      <c r="DZ80" s="898"/>
      <c r="EA80" s="229"/>
    </row>
    <row r="81" spans="1:131" ht="26.25" customHeight="1" x14ac:dyDescent="0.15">
      <c r="A81" s="237">
        <v>14</v>
      </c>
      <c r="B81" s="910"/>
      <c r="C81" s="911"/>
      <c r="D81" s="911"/>
      <c r="E81" s="911"/>
      <c r="F81" s="911"/>
      <c r="G81" s="911"/>
      <c r="H81" s="911"/>
      <c r="I81" s="911"/>
      <c r="J81" s="911"/>
      <c r="K81" s="911"/>
      <c r="L81" s="911"/>
      <c r="M81" s="911"/>
      <c r="N81" s="911"/>
      <c r="O81" s="911"/>
      <c r="P81" s="912"/>
      <c r="Q81" s="913"/>
      <c r="R81" s="867"/>
      <c r="S81" s="867"/>
      <c r="T81" s="867"/>
      <c r="U81" s="867"/>
      <c r="V81" s="867"/>
      <c r="W81" s="867"/>
      <c r="X81" s="867"/>
      <c r="Y81" s="867"/>
      <c r="Z81" s="867"/>
      <c r="AA81" s="867"/>
      <c r="AB81" s="867"/>
      <c r="AC81" s="867"/>
      <c r="AD81" s="867"/>
      <c r="AE81" s="867"/>
      <c r="AF81" s="867"/>
      <c r="AG81" s="867"/>
      <c r="AH81" s="867"/>
      <c r="AI81" s="867"/>
      <c r="AJ81" s="867"/>
      <c r="AK81" s="867"/>
      <c r="AL81" s="867"/>
      <c r="AM81" s="867"/>
      <c r="AN81" s="867"/>
      <c r="AO81" s="867"/>
      <c r="AP81" s="867"/>
      <c r="AQ81" s="867"/>
      <c r="AR81" s="867"/>
      <c r="AS81" s="867"/>
      <c r="AT81" s="867"/>
      <c r="AU81" s="867"/>
      <c r="AV81" s="867"/>
      <c r="AW81" s="867"/>
      <c r="AX81" s="867"/>
      <c r="AY81" s="867"/>
      <c r="AZ81" s="869"/>
      <c r="BA81" s="869"/>
      <c r="BB81" s="869"/>
      <c r="BC81" s="869"/>
      <c r="BD81" s="870"/>
      <c r="BE81" s="240"/>
      <c r="BF81" s="240"/>
      <c r="BG81" s="240"/>
      <c r="BH81" s="240"/>
      <c r="BI81" s="240"/>
      <c r="BJ81" s="240"/>
      <c r="BK81" s="240"/>
      <c r="BL81" s="240"/>
      <c r="BM81" s="240"/>
      <c r="BN81" s="240"/>
      <c r="BO81" s="240"/>
      <c r="BP81" s="240"/>
      <c r="BQ81" s="237">
        <v>75</v>
      </c>
      <c r="BR81" s="242"/>
      <c r="BS81" s="896"/>
      <c r="BT81" s="897"/>
      <c r="BU81" s="897"/>
      <c r="BV81" s="897"/>
      <c r="BW81" s="897"/>
      <c r="BX81" s="897"/>
      <c r="BY81" s="897"/>
      <c r="BZ81" s="897"/>
      <c r="CA81" s="897"/>
      <c r="CB81" s="897"/>
      <c r="CC81" s="897"/>
      <c r="CD81" s="897"/>
      <c r="CE81" s="897"/>
      <c r="CF81" s="897"/>
      <c r="CG81" s="902"/>
      <c r="CH81" s="899"/>
      <c r="CI81" s="900"/>
      <c r="CJ81" s="900"/>
      <c r="CK81" s="900"/>
      <c r="CL81" s="901"/>
      <c r="CM81" s="899"/>
      <c r="CN81" s="900"/>
      <c r="CO81" s="900"/>
      <c r="CP81" s="900"/>
      <c r="CQ81" s="901"/>
      <c r="CR81" s="899"/>
      <c r="CS81" s="900"/>
      <c r="CT81" s="900"/>
      <c r="CU81" s="900"/>
      <c r="CV81" s="901"/>
      <c r="CW81" s="899"/>
      <c r="CX81" s="900"/>
      <c r="CY81" s="900"/>
      <c r="CZ81" s="900"/>
      <c r="DA81" s="901"/>
      <c r="DB81" s="899"/>
      <c r="DC81" s="900"/>
      <c r="DD81" s="900"/>
      <c r="DE81" s="900"/>
      <c r="DF81" s="901"/>
      <c r="DG81" s="899"/>
      <c r="DH81" s="900"/>
      <c r="DI81" s="900"/>
      <c r="DJ81" s="900"/>
      <c r="DK81" s="901"/>
      <c r="DL81" s="899"/>
      <c r="DM81" s="900"/>
      <c r="DN81" s="900"/>
      <c r="DO81" s="900"/>
      <c r="DP81" s="901"/>
      <c r="DQ81" s="899"/>
      <c r="DR81" s="900"/>
      <c r="DS81" s="900"/>
      <c r="DT81" s="900"/>
      <c r="DU81" s="901"/>
      <c r="DV81" s="896"/>
      <c r="DW81" s="897"/>
      <c r="DX81" s="897"/>
      <c r="DY81" s="897"/>
      <c r="DZ81" s="898"/>
      <c r="EA81" s="229"/>
    </row>
    <row r="82" spans="1:131" ht="26.25" customHeight="1" x14ac:dyDescent="0.15">
      <c r="A82" s="237">
        <v>15</v>
      </c>
      <c r="B82" s="910"/>
      <c r="C82" s="911"/>
      <c r="D82" s="911"/>
      <c r="E82" s="911"/>
      <c r="F82" s="911"/>
      <c r="G82" s="911"/>
      <c r="H82" s="911"/>
      <c r="I82" s="911"/>
      <c r="J82" s="911"/>
      <c r="K82" s="911"/>
      <c r="L82" s="911"/>
      <c r="M82" s="911"/>
      <c r="N82" s="911"/>
      <c r="O82" s="911"/>
      <c r="P82" s="912"/>
      <c r="Q82" s="913"/>
      <c r="R82" s="867"/>
      <c r="S82" s="867"/>
      <c r="T82" s="867"/>
      <c r="U82" s="867"/>
      <c r="V82" s="867"/>
      <c r="W82" s="867"/>
      <c r="X82" s="867"/>
      <c r="Y82" s="867"/>
      <c r="Z82" s="867"/>
      <c r="AA82" s="867"/>
      <c r="AB82" s="867"/>
      <c r="AC82" s="867"/>
      <c r="AD82" s="867"/>
      <c r="AE82" s="867"/>
      <c r="AF82" s="867"/>
      <c r="AG82" s="867"/>
      <c r="AH82" s="867"/>
      <c r="AI82" s="867"/>
      <c r="AJ82" s="867"/>
      <c r="AK82" s="867"/>
      <c r="AL82" s="867"/>
      <c r="AM82" s="867"/>
      <c r="AN82" s="867"/>
      <c r="AO82" s="867"/>
      <c r="AP82" s="867"/>
      <c r="AQ82" s="867"/>
      <c r="AR82" s="867"/>
      <c r="AS82" s="867"/>
      <c r="AT82" s="867"/>
      <c r="AU82" s="867"/>
      <c r="AV82" s="867"/>
      <c r="AW82" s="867"/>
      <c r="AX82" s="867"/>
      <c r="AY82" s="867"/>
      <c r="AZ82" s="869"/>
      <c r="BA82" s="869"/>
      <c r="BB82" s="869"/>
      <c r="BC82" s="869"/>
      <c r="BD82" s="870"/>
      <c r="BE82" s="240"/>
      <c r="BF82" s="240"/>
      <c r="BG82" s="240"/>
      <c r="BH82" s="240"/>
      <c r="BI82" s="240"/>
      <c r="BJ82" s="240"/>
      <c r="BK82" s="240"/>
      <c r="BL82" s="240"/>
      <c r="BM82" s="240"/>
      <c r="BN82" s="240"/>
      <c r="BO82" s="240"/>
      <c r="BP82" s="240"/>
      <c r="BQ82" s="237">
        <v>76</v>
      </c>
      <c r="BR82" s="242"/>
      <c r="BS82" s="896"/>
      <c r="BT82" s="897"/>
      <c r="BU82" s="897"/>
      <c r="BV82" s="897"/>
      <c r="BW82" s="897"/>
      <c r="BX82" s="897"/>
      <c r="BY82" s="897"/>
      <c r="BZ82" s="897"/>
      <c r="CA82" s="897"/>
      <c r="CB82" s="897"/>
      <c r="CC82" s="897"/>
      <c r="CD82" s="897"/>
      <c r="CE82" s="897"/>
      <c r="CF82" s="897"/>
      <c r="CG82" s="902"/>
      <c r="CH82" s="899"/>
      <c r="CI82" s="900"/>
      <c r="CJ82" s="900"/>
      <c r="CK82" s="900"/>
      <c r="CL82" s="901"/>
      <c r="CM82" s="899"/>
      <c r="CN82" s="900"/>
      <c r="CO82" s="900"/>
      <c r="CP82" s="900"/>
      <c r="CQ82" s="901"/>
      <c r="CR82" s="899"/>
      <c r="CS82" s="900"/>
      <c r="CT82" s="900"/>
      <c r="CU82" s="900"/>
      <c r="CV82" s="901"/>
      <c r="CW82" s="899"/>
      <c r="CX82" s="900"/>
      <c r="CY82" s="900"/>
      <c r="CZ82" s="900"/>
      <c r="DA82" s="901"/>
      <c r="DB82" s="899"/>
      <c r="DC82" s="900"/>
      <c r="DD82" s="900"/>
      <c r="DE82" s="900"/>
      <c r="DF82" s="901"/>
      <c r="DG82" s="899"/>
      <c r="DH82" s="900"/>
      <c r="DI82" s="900"/>
      <c r="DJ82" s="900"/>
      <c r="DK82" s="901"/>
      <c r="DL82" s="899"/>
      <c r="DM82" s="900"/>
      <c r="DN82" s="900"/>
      <c r="DO82" s="900"/>
      <c r="DP82" s="901"/>
      <c r="DQ82" s="899"/>
      <c r="DR82" s="900"/>
      <c r="DS82" s="900"/>
      <c r="DT82" s="900"/>
      <c r="DU82" s="901"/>
      <c r="DV82" s="896"/>
      <c r="DW82" s="897"/>
      <c r="DX82" s="897"/>
      <c r="DY82" s="897"/>
      <c r="DZ82" s="898"/>
      <c r="EA82" s="229"/>
    </row>
    <row r="83" spans="1:131" ht="26.25" customHeight="1" x14ac:dyDescent="0.15">
      <c r="A83" s="237">
        <v>16</v>
      </c>
      <c r="B83" s="910"/>
      <c r="C83" s="911"/>
      <c r="D83" s="911"/>
      <c r="E83" s="911"/>
      <c r="F83" s="911"/>
      <c r="G83" s="911"/>
      <c r="H83" s="911"/>
      <c r="I83" s="911"/>
      <c r="J83" s="911"/>
      <c r="K83" s="911"/>
      <c r="L83" s="911"/>
      <c r="M83" s="911"/>
      <c r="N83" s="911"/>
      <c r="O83" s="911"/>
      <c r="P83" s="912"/>
      <c r="Q83" s="913"/>
      <c r="R83" s="867"/>
      <c r="S83" s="867"/>
      <c r="T83" s="867"/>
      <c r="U83" s="867"/>
      <c r="V83" s="867"/>
      <c r="W83" s="867"/>
      <c r="X83" s="867"/>
      <c r="Y83" s="867"/>
      <c r="Z83" s="867"/>
      <c r="AA83" s="867"/>
      <c r="AB83" s="867"/>
      <c r="AC83" s="867"/>
      <c r="AD83" s="867"/>
      <c r="AE83" s="867"/>
      <c r="AF83" s="867"/>
      <c r="AG83" s="867"/>
      <c r="AH83" s="867"/>
      <c r="AI83" s="867"/>
      <c r="AJ83" s="867"/>
      <c r="AK83" s="867"/>
      <c r="AL83" s="867"/>
      <c r="AM83" s="867"/>
      <c r="AN83" s="867"/>
      <c r="AO83" s="867"/>
      <c r="AP83" s="867"/>
      <c r="AQ83" s="867"/>
      <c r="AR83" s="867"/>
      <c r="AS83" s="867"/>
      <c r="AT83" s="867"/>
      <c r="AU83" s="867"/>
      <c r="AV83" s="867"/>
      <c r="AW83" s="867"/>
      <c r="AX83" s="867"/>
      <c r="AY83" s="867"/>
      <c r="AZ83" s="869"/>
      <c r="BA83" s="869"/>
      <c r="BB83" s="869"/>
      <c r="BC83" s="869"/>
      <c r="BD83" s="870"/>
      <c r="BE83" s="240"/>
      <c r="BF83" s="240"/>
      <c r="BG83" s="240"/>
      <c r="BH83" s="240"/>
      <c r="BI83" s="240"/>
      <c r="BJ83" s="240"/>
      <c r="BK83" s="240"/>
      <c r="BL83" s="240"/>
      <c r="BM83" s="240"/>
      <c r="BN83" s="240"/>
      <c r="BO83" s="240"/>
      <c r="BP83" s="240"/>
      <c r="BQ83" s="237">
        <v>77</v>
      </c>
      <c r="BR83" s="242"/>
      <c r="BS83" s="896"/>
      <c r="BT83" s="897"/>
      <c r="BU83" s="897"/>
      <c r="BV83" s="897"/>
      <c r="BW83" s="897"/>
      <c r="BX83" s="897"/>
      <c r="BY83" s="897"/>
      <c r="BZ83" s="897"/>
      <c r="CA83" s="897"/>
      <c r="CB83" s="897"/>
      <c r="CC83" s="897"/>
      <c r="CD83" s="897"/>
      <c r="CE83" s="897"/>
      <c r="CF83" s="897"/>
      <c r="CG83" s="902"/>
      <c r="CH83" s="899"/>
      <c r="CI83" s="900"/>
      <c r="CJ83" s="900"/>
      <c r="CK83" s="900"/>
      <c r="CL83" s="901"/>
      <c r="CM83" s="899"/>
      <c r="CN83" s="900"/>
      <c r="CO83" s="900"/>
      <c r="CP83" s="900"/>
      <c r="CQ83" s="901"/>
      <c r="CR83" s="899"/>
      <c r="CS83" s="900"/>
      <c r="CT83" s="900"/>
      <c r="CU83" s="900"/>
      <c r="CV83" s="901"/>
      <c r="CW83" s="899"/>
      <c r="CX83" s="900"/>
      <c r="CY83" s="900"/>
      <c r="CZ83" s="900"/>
      <c r="DA83" s="901"/>
      <c r="DB83" s="899"/>
      <c r="DC83" s="900"/>
      <c r="DD83" s="900"/>
      <c r="DE83" s="900"/>
      <c r="DF83" s="901"/>
      <c r="DG83" s="899"/>
      <c r="DH83" s="900"/>
      <c r="DI83" s="900"/>
      <c r="DJ83" s="900"/>
      <c r="DK83" s="901"/>
      <c r="DL83" s="899"/>
      <c r="DM83" s="900"/>
      <c r="DN83" s="900"/>
      <c r="DO83" s="900"/>
      <c r="DP83" s="901"/>
      <c r="DQ83" s="899"/>
      <c r="DR83" s="900"/>
      <c r="DS83" s="900"/>
      <c r="DT83" s="900"/>
      <c r="DU83" s="901"/>
      <c r="DV83" s="896"/>
      <c r="DW83" s="897"/>
      <c r="DX83" s="897"/>
      <c r="DY83" s="897"/>
      <c r="DZ83" s="898"/>
      <c r="EA83" s="229"/>
    </row>
    <row r="84" spans="1:131" ht="26.25" customHeight="1" x14ac:dyDescent="0.15">
      <c r="A84" s="237">
        <v>17</v>
      </c>
      <c r="B84" s="910"/>
      <c r="C84" s="911"/>
      <c r="D84" s="911"/>
      <c r="E84" s="911"/>
      <c r="F84" s="911"/>
      <c r="G84" s="911"/>
      <c r="H84" s="911"/>
      <c r="I84" s="911"/>
      <c r="J84" s="911"/>
      <c r="K84" s="911"/>
      <c r="L84" s="911"/>
      <c r="M84" s="911"/>
      <c r="N84" s="911"/>
      <c r="O84" s="911"/>
      <c r="P84" s="912"/>
      <c r="Q84" s="913"/>
      <c r="R84" s="867"/>
      <c r="S84" s="867"/>
      <c r="T84" s="867"/>
      <c r="U84" s="867"/>
      <c r="V84" s="867"/>
      <c r="W84" s="867"/>
      <c r="X84" s="867"/>
      <c r="Y84" s="867"/>
      <c r="Z84" s="867"/>
      <c r="AA84" s="867"/>
      <c r="AB84" s="867"/>
      <c r="AC84" s="867"/>
      <c r="AD84" s="867"/>
      <c r="AE84" s="867"/>
      <c r="AF84" s="867"/>
      <c r="AG84" s="867"/>
      <c r="AH84" s="867"/>
      <c r="AI84" s="867"/>
      <c r="AJ84" s="867"/>
      <c r="AK84" s="867"/>
      <c r="AL84" s="867"/>
      <c r="AM84" s="867"/>
      <c r="AN84" s="867"/>
      <c r="AO84" s="867"/>
      <c r="AP84" s="867"/>
      <c r="AQ84" s="867"/>
      <c r="AR84" s="867"/>
      <c r="AS84" s="867"/>
      <c r="AT84" s="867"/>
      <c r="AU84" s="867"/>
      <c r="AV84" s="867"/>
      <c r="AW84" s="867"/>
      <c r="AX84" s="867"/>
      <c r="AY84" s="867"/>
      <c r="AZ84" s="869"/>
      <c r="BA84" s="869"/>
      <c r="BB84" s="869"/>
      <c r="BC84" s="869"/>
      <c r="BD84" s="870"/>
      <c r="BE84" s="240"/>
      <c r="BF84" s="240"/>
      <c r="BG84" s="240"/>
      <c r="BH84" s="240"/>
      <c r="BI84" s="240"/>
      <c r="BJ84" s="240"/>
      <c r="BK84" s="240"/>
      <c r="BL84" s="240"/>
      <c r="BM84" s="240"/>
      <c r="BN84" s="240"/>
      <c r="BO84" s="240"/>
      <c r="BP84" s="240"/>
      <c r="BQ84" s="237">
        <v>78</v>
      </c>
      <c r="BR84" s="242"/>
      <c r="BS84" s="896"/>
      <c r="BT84" s="897"/>
      <c r="BU84" s="897"/>
      <c r="BV84" s="897"/>
      <c r="BW84" s="897"/>
      <c r="BX84" s="897"/>
      <c r="BY84" s="897"/>
      <c r="BZ84" s="897"/>
      <c r="CA84" s="897"/>
      <c r="CB84" s="897"/>
      <c r="CC84" s="897"/>
      <c r="CD84" s="897"/>
      <c r="CE84" s="897"/>
      <c r="CF84" s="897"/>
      <c r="CG84" s="902"/>
      <c r="CH84" s="899"/>
      <c r="CI84" s="900"/>
      <c r="CJ84" s="900"/>
      <c r="CK84" s="900"/>
      <c r="CL84" s="901"/>
      <c r="CM84" s="899"/>
      <c r="CN84" s="900"/>
      <c r="CO84" s="900"/>
      <c r="CP84" s="900"/>
      <c r="CQ84" s="901"/>
      <c r="CR84" s="899"/>
      <c r="CS84" s="900"/>
      <c r="CT84" s="900"/>
      <c r="CU84" s="900"/>
      <c r="CV84" s="901"/>
      <c r="CW84" s="899"/>
      <c r="CX84" s="900"/>
      <c r="CY84" s="900"/>
      <c r="CZ84" s="900"/>
      <c r="DA84" s="901"/>
      <c r="DB84" s="899"/>
      <c r="DC84" s="900"/>
      <c r="DD84" s="900"/>
      <c r="DE84" s="900"/>
      <c r="DF84" s="901"/>
      <c r="DG84" s="899"/>
      <c r="DH84" s="900"/>
      <c r="DI84" s="900"/>
      <c r="DJ84" s="900"/>
      <c r="DK84" s="901"/>
      <c r="DL84" s="899"/>
      <c r="DM84" s="900"/>
      <c r="DN84" s="900"/>
      <c r="DO84" s="900"/>
      <c r="DP84" s="901"/>
      <c r="DQ84" s="899"/>
      <c r="DR84" s="900"/>
      <c r="DS84" s="900"/>
      <c r="DT84" s="900"/>
      <c r="DU84" s="901"/>
      <c r="DV84" s="896"/>
      <c r="DW84" s="897"/>
      <c r="DX84" s="897"/>
      <c r="DY84" s="897"/>
      <c r="DZ84" s="898"/>
      <c r="EA84" s="229"/>
    </row>
    <row r="85" spans="1:131" ht="26.25" customHeight="1" x14ac:dyDescent="0.15">
      <c r="A85" s="237">
        <v>18</v>
      </c>
      <c r="B85" s="910"/>
      <c r="C85" s="911"/>
      <c r="D85" s="911"/>
      <c r="E85" s="911"/>
      <c r="F85" s="911"/>
      <c r="G85" s="911"/>
      <c r="H85" s="911"/>
      <c r="I85" s="911"/>
      <c r="J85" s="911"/>
      <c r="K85" s="911"/>
      <c r="L85" s="911"/>
      <c r="M85" s="911"/>
      <c r="N85" s="911"/>
      <c r="O85" s="911"/>
      <c r="P85" s="912"/>
      <c r="Q85" s="913"/>
      <c r="R85" s="867"/>
      <c r="S85" s="867"/>
      <c r="T85" s="867"/>
      <c r="U85" s="867"/>
      <c r="V85" s="867"/>
      <c r="W85" s="867"/>
      <c r="X85" s="867"/>
      <c r="Y85" s="867"/>
      <c r="Z85" s="867"/>
      <c r="AA85" s="867"/>
      <c r="AB85" s="867"/>
      <c r="AC85" s="867"/>
      <c r="AD85" s="867"/>
      <c r="AE85" s="867"/>
      <c r="AF85" s="867"/>
      <c r="AG85" s="867"/>
      <c r="AH85" s="867"/>
      <c r="AI85" s="867"/>
      <c r="AJ85" s="867"/>
      <c r="AK85" s="867"/>
      <c r="AL85" s="867"/>
      <c r="AM85" s="867"/>
      <c r="AN85" s="867"/>
      <c r="AO85" s="867"/>
      <c r="AP85" s="867"/>
      <c r="AQ85" s="867"/>
      <c r="AR85" s="867"/>
      <c r="AS85" s="867"/>
      <c r="AT85" s="867"/>
      <c r="AU85" s="867"/>
      <c r="AV85" s="867"/>
      <c r="AW85" s="867"/>
      <c r="AX85" s="867"/>
      <c r="AY85" s="867"/>
      <c r="AZ85" s="869"/>
      <c r="BA85" s="869"/>
      <c r="BB85" s="869"/>
      <c r="BC85" s="869"/>
      <c r="BD85" s="870"/>
      <c r="BE85" s="240"/>
      <c r="BF85" s="240"/>
      <c r="BG85" s="240"/>
      <c r="BH85" s="240"/>
      <c r="BI85" s="240"/>
      <c r="BJ85" s="240"/>
      <c r="BK85" s="240"/>
      <c r="BL85" s="240"/>
      <c r="BM85" s="240"/>
      <c r="BN85" s="240"/>
      <c r="BO85" s="240"/>
      <c r="BP85" s="240"/>
      <c r="BQ85" s="237">
        <v>79</v>
      </c>
      <c r="BR85" s="242"/>
      <c r="BS85" s="896"/>
      <c r="BT85" s="897"/>
      <c r="BU85" s="897"/>
      <c r="BV85" s="897"/>
      <c r="BW85" s="897"/>
      <c r="BX85" s="897"/>
      <c r="BY85" s="897"/>
      <c r="BZ85" s="897"/>
      <c r="CA85" s="897"/>
      <c r="CB85" s="897"/>
      <c r="CC85" s="897"/>
      <c r="CD85" s="897"/>
      <c r="CE85" s="897"/>
      <c r="CF85" s="897"/>
      <c r="CG85" s="902"/>
      <c r="CH85" s="899"/>
      <c r="CI85" s="900"/>
      <c r="CJ85" s="900"/>
      <c r="CK85" s="900"/>
      <c r="CL85" s="901"/>
      <c r="CM85" s="899"/>
      <c r="CN85" s="900"/>
      <c r="CO85" s="900"/>
      <c r="CP85" s="900"/>
      <c r="CQ85" s="901"/>
      <c r="CR85" s="899"/>
      <c r="CS85" s="900"/>
      <c r="CT85" s="900"/>
      <c r="CU85" s="900"/>
      <c r="CV85" s="901"/>
      <c r="CW85" s="899"/>
      <c r="CX85" s="900"/>
      <c r="CY85" s="900"/>
      <c r="CZ85" s="900"/>
      <c r="DA85" s="901"/>
      <c r="DB85" s="899"/>
      <c r="DC85" s="900"/>
      <c r="DD85" s="900"/>
      <c r="DE85" s="900"/>
      <c r="DF85" s="901"/>
      <c r="DG85" s="899"/>
      <c r="DH85" s="900"/>
      <c r="DI85" s="900"/>
      <c r="DJ85" s="900"/>
      <c r="DK85" s="901"/>
      <c r="DL85" s="899"/>
      <c r="DM85" s="900"/>
      <c r="DN85" s="900"/>
      <c r="DO85" s="900"/>
      <c r="DP85" s="901"/>
      <c r="DQ85" s="899"/>
      <c r="DR85" s="900"/>
      <c r="DS85" s="900"/>
      <c r="DT85" s="900"/>
      <c r="DU85" s="901"/>
      <c r="DV85" s="896"/>
      <c r="DW85" s="897"/>
      <c r="DX85" s="897"/>
      <c r="DY85" s="897"/>
      <c r="DZ85" s="898"/>
      <c r="EA85" s="229"/>
    </row>
    <row r="86" spans="1:131" ht="26.25" customHeight="1" x14ac:dyDescent="0.15">
      <c r="A86" s="237">
        <v>19</v>
      </c>
      <c r="B86" s="910"/>
      <c r="C86" s="911"/>
      <c r="D86" s="911"/>
      <c r="E86" s="911"/>
      <c r="F86" s="911"/>
      <c r="G86" s="911"/>
      <c r="H86" s="911"/>
      <c r="I86" s="911"/>
      <c r="J86" s="911"/>
      <c r="K86" s="911"/>
      <c r="L86" s="911"/>
      <c r="M86" s="911"/>
      <c r="N86" s="911"/>
      <c r="O86" s="911"/>
      <c r="P86" s="912"/>
      <c r="Q86" s="913"/>
      <c r="R86" s="867"/>
      <c r="S86" s="867"/>
      <c r="T86" s="867"/>
      <c r="U86" s="867"/>
      <c r="V86" s="867"/>
      <c r="W86" s="867"/>
      <c r="X86" s="867"/>
      <c r="Y86" s="867"/>
      <c r="Z86" s="867"/>
      <c r="AA86" s="867"/>
      <c r="AB86" s="867"/>
      <c r="AC86" s="867"/>
      <c r="AD86" s="867"/>
      <c r="AE86" s="867"/>
      <c r="AF86" s="867"/>
      <c r="AG86" s="867"/>
      <c r="AH86" s="867"/>
      <c r="AI86" s="867"/>
      <c r="AJ86" s="867"/>
      <c r="AK86" s="867"/>
      <c r="AL86" s="867"/>
      <c r="AM86" s="867"/>
      <c r="AN86" s="867"/>
      <c r="AO86" s="867"/>
      <c r="AP86" s="867"/>
      <c r="AQ86" s="867"/>
      <c r="AR86" s="867"/>
      <c r="AS86" s="867"/>
      <c r="AT86" s="867"/>
      <c r="AU86" s="867"/>
      <c r="AV86" s="867"/>
      <c r="AW86" s="867"/>
      <c r="AX86" s="867"/>
      <c r="AY86" s="867"/>
      <c r="AZ86" s="869"/>
      <c r="BA86" s="869"/>
      <c r="BB86" s="869"/>
      <c r="BC86" s="869"/>
      <c r="BD86" s="870"/>
      <c r="BE86" s="240"/>
      <c r="BF86" s="240"/>
      <c r="BG86" s="240"/>
      <c r="BH86" s="240"/>
      <c r="BI86" s="240"/>
      <c r="BJ86" s="240"/>
      <c r="BK86" s="240"/>
      <c r="BL86" s="240"/>
      <c r="BM86" s="240"/>
      <c r="BN86" s="240"/>
      <c r="BO86" s="240"/>
      <c r="BP86" s="240"/>
      <c r="BQ86" s="237">
        <v>80</v>
      </c>
      <c r="BR86" s="242"/>
      <c r="BS86" s="896"/>
      <c r="BT86" s="897"/>
      <c r="BU86" s="897"/>
      <c r="BV86" s="897"/>
      <c r="BW86" s="897"/>
      <c r="BX86" s="897"/>
      <c r="BY86" s="897"/>
      <c r="BZ86" s="897"/>
      <c r="CA86" s="897"/>
      <c r="CB86" s="897"/>
      <c r="CC86" s="897"/>
      <c r="CD86" s="897"/>
      <c r="CE86" s="897"/>
      <c r="CF86" s="897"/>
      <c r="CG86" s="902"/>
      <c r="CH86" s="899"/>
      <c r="CI86" s="900"/>
      <c r="CJ86" s="900"/>
      <c r="CK86" s="900"/>
      <c r="CL86" s="901"/>
      <c r="CM86" s="899"/>
      <c r="CN86" s="900"/>
      <c r="CO86" s="900"/>
      <c r="CP86" s="900"/>
      <c r="CQ86" s="901"/>
      <c r="CR86" s="899"/>
      <c r="CS86" s="900"/>
      <c r="CT86" s="900"/>
      <c r="CU86" s="900"/>
      <c r="CV86" s="901"/>
      <c r="CW86" s="899"/>
      <c r="CX86" s="900"/>
      <c r="CY86" s="900"/>
      <c r="CZ86" s="900"/>
      <c r="DA86" s="901"/>
      <c r="DB86" s="899"/>
      <c r="DC86" s="900"/>
      <c r="DD86" s="900"/>
      <c r="DE86" s="900"/>
      <c r="DF86" s="901"/>
      <c r="DG86" s="899"/>
      <c r="DH86" s="900"/>
      <c r="DI86" s="900"/>
      <c r="DJ86" s="900"/>
      <c r="DK86" s="901"/>
      <c r="DL86" s="899"/>
      <c r="DM86" s="900"/>
      <c r="DN86" s="900"/>
      <c r="DO86" s="900"/>
      <c r="DP86" s="901"/>
      <c r="DQ86" s="899"/>
      <c r="DR86" s="900"/>
      <c r="DS86" s="900"/>
      <c r="DT86" s="900"/>
      <c r="DU86" s="901"/>
      <c r="DV86" s="896"/>
      <c r="DW86" s="897"/>
      <c r="DX86" s="897"/>
      <c r="DY86" s="897"/>
      <c r="DZ86" s="898"/>
      <c r="EA86" s="229"/>
    </row>
    <row r="87" spans="1:131" ht="26.25" customHeight="1" x14ac:dyDescent="0.15">
      <c r="A87" s="243">
        <v>20</v>
      </c>
      <c r="B87" s="919"/>
      <c r="C87" s="920"/>
      <c r="D87" s="920"/>
      <c r="E87" s="920"/>
      <c r="F87" s="920"/>
      <c r="G87" s="920"/>
      <c r="H87" s="920"/>
      <c r="I87" s="920"/>
      <c r="J87" s="920"/>
      <c r="K87" s="920"/>
      <c r="L87" s="920"/>
      <c r="M87" s="920"/>
      <c r="N87" s="920"/>
      <c r="O87" s="920"/>
      <c r="P87" s="921"/>
      <c r="Q87" s="922"/>
      <c r="R87" s="923"/>
      <c r="S87" s="923"/>
      <c r="T87" s="923"/>
      <c r="U87" s="923"/>
      <c r="V87" s="923"/>
      <c r="W87" s="923"/>
      <c r="X87" s="923"/>
      <c r="Y87" s="923"/>
      <c r="Z87" s="923"/>
      <c r="AA87" s="923"/>
      <c r="AB87" s="923"/>
      <c r="AC87" s="923"/>
      <c r="AD87" s="923"/>
      <c r="AE87" s="923"/>
      <c r="AF87" s="923"/>
      <c r="AG87" s="923"/>
      <c r="AH87" s="923"/>
      <c r="AI87" s="923"/>
      <c r="AJ87" s="923"/>
      <c r="AK87" s="923"/>
      <c r="AL87" s="923"/>
      <c r="AM87" s="923"/>
      <c r="AN87" s="923"/>
      <c r="AO87" s="923"/>
      <c r="AP87" s="923"/>
      <c r="AQ87" s="923"/>
      <c r="AR87" s="923"/>
      <c r="AS87" s="923"/>
      <c r="AT87" s="923"/>
      <c r="AU87" s="923"/>
      <c r="AV87" s="923"/>
      <c r="AW87" s="923"/>
      <c r="AX87" s="923"/>
      <c r="AY87" s="923"/>
      <c r="AZ87" s="924"/>
      <c r="BA87" s="924"/>
      <c r="BB87" s="924"/>
      <c r="BC87" s="924"/>
      <c r="BD87" s="925"/>
      <c r="BE87" s="240"/>
      <c r="BF87" s="240"/>
      <c r="BG87" s="240"/>
      <c r="BH87" s="240"/>
      <c r="BI87" s="240"/>
      <c r="BJ87" s="240"/>
      <c r="BK87" s="240"/>
      <c r="BL87" s="240"/>
      <c r="BM87" s="240"/>
      <c r="BN87" s="240"/>
      <c r="BO87" s="240"/>
      <c r="BP87" s="240"/>
      <c r="BQ87" s="237">
        <v>81</v>
      </c>
      <c r="BR87" s="242"/>
      <c r="BS87" s="896"/>
      <c r="BT87" s="897"/>
      <c r="BU87" s="897"/>
      <c r="BV87" s="897"/>
      <c r="BW87" s="897"/>
      <c r="BX87" s="897"/>
      <c r="BY87" s="897"/>
      <c r="BZ87" s="897"/>
      <c r="CA87" s="897"/>
      <c r="CB87" s="897"/>
      <c r="CC87" s="897"/>
      <c r="CD87" s="897"/>
      <c r="CE87" s="897"/>
      <c r="CF87" s="897"/>
      <c r="CG87" s="902"/>
      <c r="CH87" s="899"/>
      <c r="CI87" s="900"/>
      <c r="CJ87" s="900"/>
      <c r="CK87" s="900"/>
      <c r="CL87" s="901"/>
      <c r="CM87" s="899"/>
      <c r="CN87" s="900"/>
      <c r="CO87" s="900"/>
      <c r="CP87" s="900"/>
      <c r="CQ87" s="901"/>
      <c r="CR87" s="899"/>
      <c r="CS87" s="900"/>
      <c r="CT87" s="900"/>
      <c r="CU87" s="900"/>
      <c r="CV87" s="901"/>
      <c r="CW87" s="899"/>
      <c r="CX87" s="900"/>
      <c r="CY87" s="900"/>
      <c r="CZ87" s="900"/>
      <c r="DA87" s="901"/>
      <c r="DB87" s="899"/>
      <c r="DC87" s="900"/>
      <c r="DD87" s="900"/>
      <c r="DE87" s="900"/>
      <c r="DF87" s="901"/>
      <c r="DG87" s="899"/>
      <c r="DH87" s="900"/>
      <c r="DI87" s="900"/>
      <c r="DJ87" s="900"/>
      <c r="DK87" s="901"/>
      <c r="DL87" s="899"/>
      <c r="DM87" s="900"/>
      <c r="DN87" s="900"/>
      <c r="DO87" s="900"/>
      <c r="DP87" s="901"/>
      <c r="DQ87" s="899"/>
      <c r="DR87" s="900"/>
      <c r="DS87" s="900"/>
      <c r="DT87" s="900"/>
      <c r="DU87" s="901"/>
      <c r="DV87" s="896"/>
      <c r="DW87" s="897"/>
      <c r="DX87" s="897"/>
      <c r="DY87" s="897"/>
      <c r="DZ87" s="898"/>
      <c r="EA87" s="229"/>
    </row>
    <row r="88" spans="1:131" ht="26.25" customHeight="1" thickBot="1" x14ac:dyDescent="0.2">
      <c r="A88" s="239" t="s">
        <v>392</v>
      </c>
      <c r="B88" s="826" t="s">
        <v>425</v>
      </c>
      <c r="C88" s="827"/>
      <c r="D88" s="827"/>
      <c r="E88" s="827"/>
      <c r="F88" s="827"/>
      <c r="G88" s="827"/>
      <c r="H88" s="827"/>
      <c r="I88" s="827"/>
      <c r="J88" s="827"/>
      <c r="K88" s="827"/>
      <c r="L88" s="827"/>
      <c r="M88" s="827"/>
      <c r="N88" s="827"/>
      <c r="O88" s="827"/>
      <c r="P88" s="828"/>
      <c r="Q88" s="877"/>
      <c r="R88" s="878"/>
      <c r="S88" s="878"/>
      <c r="T88" s="878"/>
      <c r="U88" s="878"/>
      <c r="V88" s="878"/>
      <c r="W88" s="878"/>
      <c r="X88" s="878"/>
      <c r="Y88" s="878"/>
      <c r="Z88" s="878"/>
      <c r="AA88" s="878"/>
      <c r="AB88" s="878"/>
      <c r="AC88" s="878"/>
      <c r="AD88" s="878"/>
      <c r="AE88" s="878"/>
      <c r="AF88" s="881">
        <v>18339</v>
      </c>
      <c r="AG88" s="881"/>
      <c r="AH88" s="881"/>
      <c r="AI88" s="881"/>
      <c r="AJ88" s="881"/>
      <c r="AK88" s="878"/>
      <c r="AL88" s="878"/>
      <c r="AM88" s="878"/>
      <c r="AN88" s="878"/>
      <c r="AO88" s="878"/>
      <c r="AP88" s="881">
        <v>15262</v>
      </c>
      <c r="AQ88" s="881"/>
      <c r="AR88" s="881"/>
      <c r="AS88" s="881"/>
      <c r="AT88" s="881"/>
      <c r="AU88" s="881">
        <v>2109</v>
      </c>
      <c r="AV88" s="881"/>
      <c r="AW88" s="881"/>
      <c r="AX88" s="881"/>
      <c r="AY88" s="881"/>
      <c r="AZ88" s="886"/>
      <c r="BA88" s="886"/>
      <c r="BB88" s="886"/>
      <c r="BC88" s="886"/>
      <c r="BD88" s="887"/>
      <c r="BE88" s="240"/>
      <c r="BF88" s="240"/>
      <c r="BG88" s="240"/>
      <c r="BH88" s="240"/>
      <c r="BI88" s="240"/>
      <c r="BJ88" s="240"/>
      <c r="BK88" s="240"/>
      <c r="BL88" s="240"/>
      <c r="BM88" s="240"/>
      <c r="BN88" s="240"/>
      <c r="BO88" s="240"/>
      <c r="BP88" s="240"/>
      <c r="BQ88" s="237">
        <v>82</v>
      </c>
      <c r="BR88" s="242"/>
      <c r="BS88" s="896"/>
      <c r="BT88" s="897"/>
      <c r="BU88" s="897"/>
      <c r="BV88" s="897"/>
      <c r="BW88" s="897"/>
      <c r="BX88" s="897"/>
      <c r="BY88" s="897"/>
      <c r="BZ88" s="897"/>
      <c r="CA88" s="897"/>
      <c r="CB88" s="897"/>
      <c r="CC88" s="897"/>
      <c r="CD88" s="897"/>
      <c r="CE88" s="897"/>
      <c r="CF88" s="897"/>
      <c r="CG88" s="902"/>
      <c r="CH88" s="899"/>
      <c r="CI88" s="900"/>
      <c r="CJ88" s="900"/>
      <c r="CK88" s="900"/>
      <c r="CL88" s="901"/>
      <c r="CM88" s="899"/>
      <c r="CN88" s="900"/>
      <c r="CO88" s="900"/>
      <c r="CP88" s="900"/>
      <c r="CQ88" s="901"/>
      <c r="CR88" s="899"/>
      <c r="CS88" s="900"/>
      <c r="CT88" s="900"/>
      <c r="CU88" s="900"/>
      <c r="CV88" s="901"/>
      <c r="CW88" s="899"/>
      <c r="CX88" s="900"/>
      <c r="CY88" s="900"/>
      <c r="CZ88" s="900"/>
      <c r="DA88" s="901"/>
      <c r="DB88" s="899"/>
      <c r="DC88" s="900"/>
      <c r="DD88" s="900"/>
      <c r="DE88" s="900"/>
      <c r="DF88" s="901"/>
      <c r="DG88" s="899"/>
      <c r="DH88" s="900"/>
      <c r="DI88" s="900"/>
      <c r="DJ88" s="900"/>
      <c r="DK88" s="901"/>
      <c r="DL88" s="899"/>
      <c r="DM88" s="900"/>
      <c r="DN88" s="900"/>
      <c r="DO88" s="900"/>
      <c r="DP88" s="901"/>
      <c r="DQ88" s="899"/>
      <c r="DR88" s="900"/>
      <c r="DS88" s="900"/>
      <c r="DT88" s="900"/>
      <c r="DU88" s="901"/>
      <c r="DV88" s="896"/>
      <c r="DW88" s="897"/>
      <c r="DX88" s="897"/>
      <c r="DY88" s="897"/>
      <c r="DZ88" s="898"/>
      <c r="EA88" s="229"/>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96"/>
      <c r="BT89" s="897"/>
      <c r="BU89" s="897"/>
      <c r="BV89" s="897"/>
      <c r="BW89" s="897"/>
      <c r="BX89" s="897"/>
      <c r="BY89" s="897"/>
      <c r="BZ89" s="897"/>
      <c r="CA89" s="897"/>
      <c r="CB89" s="897"/>
      <c r="CC89" s="897"/>
      <c r="CD89" s="897"/>
      <c r="CE89" s="897"/>
      <c r="CF89" s="897"/>
      <c r="CG89" s="902"/>
      <c r="CH89" s="899"/>
      <c r="CI89" s="900"/>
      <c r="CJ89" s="900"/>
      <c r="CK89" s="900"/>
      <c r="CL89" s="901"/>
      <c r="CM89" s="899"/>
      <c r="CN89" s="900"/>
      <c r="CO89" s="900"/>
      <c r="CP89" s="900"/>
      <c r="CQ89" s="901"/>
      <c r="CR89" s="899"/>
      <c r="CS89" s="900"/>
      <c r="CT89" s="900"/>
      <c r="CU89" s="900"/>
      <c r="CV89" s="901"/>
      <c r="CW89" s="899"/>
      <c r="CX89" s="900"/>
      <c r="CY89" s="900"/>
      <c r="CZ89" s="900"/>
      <c r="DA89" s="901"/>
      <c r="DB89" s="899"/>
      <c r="DC89" s="900"/>
      <c r="DD89" s="900"/>
      <c r="DE89" s="900"/>
      <c r="DF89" s="901"/>
      <c r="DG89" s="899"/>
      <c r="DH89" s="900"/>
      <c r="DI89" s="900"/>
      <c r="DJ89" s="900"/>
      <c r="DK89" s="901"/>
      <c r="DL89" s="899"/>
      <c r="DM89" s="900"/>
      <c r="DN89" s="900"/>
      <c r="DO89" s="900"/>
      <c r="DP89" s="901"/>
      <c r="DQ89" s="899"/>
      <c r="DR89" s="900"/>
      <c r="DS89" s="900"/>
      <c r="DT89" s="900"/>
      <c r="DU89" s="901"/>
      <c r="DV89" s="896"/>
      <c r="DW89" s="897"/>
      <c r="DX89" s="897"/>
      <c r="DY89" s="897"/>
      <c r="DZ89" s="898"/>
      <c r="EA89" s="229"/>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96"/>
      <c r="BT90" s="897"/>
      <c r="BU90" s="897"/>
      <c r="BV90" s="897"/>
      <c r="BW90" s="897"/>
      <c r="BX90" s="897"/>
      <c r="BY90" s="897"/>
      <c r="BZ90" s="897"/>
      <c r="CA90" s="897"/>
      <c r="CB90" s="897"/>
      <c r="CC90" s="897"/>
      <c r="CD90" s="897"/>
      <c r="CE90" s="897"/>
      <c r="CF90" s="897"/>
      <c r="CG90" s="902"/>
      <c r="CH90" s="899"/>
      <c r="CI90" s="900"/>
      <c r="CJ90" s="900"/>
      <c r="CK90" s="900"/>
      <c r="CL90" s="901"/>
      <c r="CM90" s="899"/>
      <c r="CN90" s="900"/>
      <c r="CO90" s="900"/>
      <c r="CP90" s="900"/>
      <c r="CQ90" s="901"/>
      <c r="CR90" s="899"/>
      <c r="CS90" s="900"/>
      <c r="CT90" s="900"/>
      <c r="CU90" s="900"/>
      <c r="CV90" s="901"/>
      <c r="CW90" s="899"/>
      <c r="CX90" s="900"/>
      <c r="CY90" s="900"/>
      <c r="CZ90" s="900"/>
      <c r="DA90" s="901"/>
      <c r="DB90" s="899"/>
      <c r="DC90" s="900"/>
      <c r="DD90" s="900"/>
      <c r="DE90" s="900"/>
      <c r="DF90" s="901"/>
      <c r="DG90" s="899"/>
      <c r="DH90" s="900"/>
      <c r="DI90" s="900"/>
      <c r="DJ90" s="900"/>
      <c r="DK90" s="901"/>
      <c r="DL90" s="899"/>
      <c r="DM90" s="900"/>
      <c r="DN90" s="900"/>
      <c r="DO90" s="900"/>
      <c r="DP90" s="901"/>
      <c r="DQ90" s="899"/>
      <c r="DR90" s="900"/>
      <c r="DS90" s="900"/>
      <c r="DT90" s="900"/>
      <c r="DU90" s="901"/>
      <c r="DV90" s="896"/>
      <c r="DW90" s="897"/>
      <c r="DX90" s="897"/>
      <c r="DY90" s="897"/>
      <c r="DZ90" s="898"/>
      <c r="EA90" s="229"/>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96"/>
      <c r="BT91" s="897"/>
      <c r="BU91" s="897"/>
      <c r="BV91" s="897"/>
      <c r="BW91" s="897"/>
      <c r="BX91" s="897"/>
      <c r="BY91" s="897"/>
      <c r="BZ91" s="897"/>
      <c r="CA91" s="897"/>
      <c r="CB91" s="897"/>
      <c r="CC91" s="897"/>
      <c r="CD91" s="897"/>
      <c r="CE91" s="897"/>
      <c r="CF91" s="897"/>
      <c r="CG91" s="902"/>
      <c r="CH91" s="899"/>
      <c r="CI91" s="900"/>
      <c r="CJ91" s="900"/>
      <c r="CK91" s="900"/>
      <c r="CL91" s="901"/>
      <c r="CM91" s="899"/>
      <c r="CN91" s="900"/>
      <c r="CO91" s="900"/>
      <c r="CP91" s="900"/>
      <c r="CQ91" s="901"/>
      <c r="CR91" s="899"/>
      <c r="CS91" s="900"/>
      <c r="CT91" s="900"/>
      <c r="CU91" s="900"/>
      <c r="CV91" s="901"/>
      <c r="CW91" s="899"/>
      <c r="CX91" s="900"/>
      <c r="CY91" s="900"/>
      <c r="CZ91" s="900"/>
      <c r="DA91" s="901"/>
      <c r="DB91" s="899"/>
      <c r="DC91" s="900"/>
      <c r="DD91" s="900"/>
      <c r="DE91" s="900"/>
      <c r="DF91" s="901"/>
      <c r="DG91" s="899"/>
      <c r="DH91" s="900"/>
      <c r="DI91" s="900"/>
      <c r="DJ91" s="900"/>
      <c r="DK91" s="901"/>
      <c r="DL91" s="899"/>
      <c r="DM91" s="900"/>
      <c r="DN91" s="900"/>
      <c r="DO91" s="900"/>
      <c r="DP91" s="901"/>
      <c r="DQ91" s="899"/>
      <c r="DR91" s="900"/>
      <c r="DS91" s="900"/>
      <c r="DT91" s="900"/>
      <c r="DU91" s="901"/>
      <c r="DV91" s="896"/>
      <c r="DW91" s="897"/>
      <c r="DX91" s="897"/>
      <c r="DY91" s="897"/>
      <c r="DZ91" s="898"/>
      <c r="EA91" s="229"/>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96"/>
      <c r="BT92" s="897"/>
      <c r="BU92" s="897"/>
      <c r="BV92" s="897"/>
      <c r="BW92" s="897"/>
      <c r="BX92" s="897"/>
      <c r="BY92" s="897"/>
      <c r="BZ92" s="897"/>
      <c r="CA92" s="897"/>
      <c r="CB92" s="897"/>
      <c r="CC92" s="897"/>
      <c r="CD92" s="897"/>
      <c r="CE92" s="897"/>
      <c r="CF92" s="897"/>
      <c r="CG92" s="902"/>
      <c r="CH92" s="899"/>
      <c r="CI92" s="900"/>
      <c r="CJ92" s="900"/>
      <c r="CK92" s="900"/>
      <c r="CL92" s="901"/>
      <c r="CM92" s="899"/>
      <c r="CN92" s="900"/>
      <c r="CO92" s="900"/>
      <c r="CP92" s="900"/>
      <c r="CQ92" s="901"/>
      <c r="CR92" s="899"/>
      <c r="CS92" s="900"/>
      <c r="CT92" s="900"/>
      <c r="CU92" s="900"/>
      <c r="CV92" s="901"/>
      <c r="CW92" s="899"/>
      <c r="CX92" s="900"/>
      <c r="CY92" s="900"/>
      <c r="CZ92" s="900"/>
      <c r="DA92" s="901"/>
      <c r="DB92" s="899"/>
      <c r="DC92" s="900"/>
      <c r="DD92" s="900"/>
      <c r="DE92" s="900"/>
      <c r="DF92" s="901"/>
      <c r="DG92" s="899"/>
      <c r="DH92" s="900"/>
      <c r="DI92" s="900"/>
      <c r="DJ92" s="900"/>
      <c r="DK92" s="901"/>
      <c r="DL92" s="899"/>
      <c r="DM92" s="900"/>
      <c r="DN92" s="900"/>
      <c r="DO92" s="900"/>
      <c r="DP92" s="901"/>
      <c r="DQ92" s="899"/>
      <c r="DR92" s="900"/>
      <c r="DS92" s="900"/>
      <c r="DT92" s="900"/>
      <c r="DU92" s="901"/>
      <c r="DV92" s="896"/>
      <c r="DW92" s="897"/>
      <c r="DX92" s="897"/>
      <c r="DY92" s="897"/>
      <c r="DZ92" s="898"/>
      <c r="EA92" s="229"/>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96"/>
      <c r="BT93" s="897"/>
      <c r="BU93" s="897"/>
      <c r="BV93" s="897"/>
      <c r="BW93" s="897"/>
      <c r="BX93" s="897"/>
      <c r="BY93" s="897"/>
      <c r="BZ93" s="897"/>
      <c r="CA93" s="897"/>
      <c r="CB93" s="897"/>
      <c r="CC93" s="897"/>
      <c r="CD93" s="897"/>
      <c r="CE93" s="897"/>
      <c r="CF93" s="897"/>
      <c r="CG93" s="902"/>
      <c r="CH93" s="899"/>
      <c r="CI93" s="900"/>
      <c r="CJ93" s="900"/>
      <c r="CK93" s="900"/>
      <c r="CL93" s="901"/>
      <c r="CM93" s="899"/>
      <c r="CN93" s="900"/>
      <c r="CO93" s="900"/>
      <c r="CP93" s="900"/>
      <c r="CQ93" s="901"/>
      <c r="CR93" s="899"/>
      <c r="CS93" s="900"/>
      <c r="CT93" s="900"/>
      <c r="CU93" s="900"/>
      <c r="CV93" s="901"/>
      <c r="CW93" s="899"/>
      <c r="CX93" s="900"/>
      <c r="CY93" s="900"/>
      <c r="CZ93" s="900"/>
      <c r="DA93" s="901"/>
      <c r="DB93" s="899"/>
      <c r="DC93" s="900"/>
      <c r="DD93" s="900"/>
      <c r="DE93" s="900"/>
      <c r="DF93" s="901"/>
      <c r="DG93" s="899"/>
      <c r="DH93" s="900"/>
      <c r="DI93" s="900"/>
      <c r="DJ93" s="900"/>
      <c r="DK93" s="901"/>
      <c r="DL93" s="899"/>
      <c r="DM93" s="900"/>
      <c r="DN93" s="900"/>
      <c r="DO93" s="900"/>
      <c r="DP93" s="901"/>
      <c r="DQ93" s="899"/>
      <c r="DR93" s="900"/>
      <c r="DS93" s="900"/>
      <c r="DT93" s="900"/>
      <c r="DU93" s="901"/>
      <c r="DV93" s="896"/>
      <c r="DW93" s="897"/>
      <c r="DX93" s="897"/>
      <c r="DY93" s="897"/>
      <c r="DZ93" s="898"/>
      <c r="EA93" s="229"/>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96"/>
      <c r="BT94" s="897"/>
      <c r="BU94" s="897"/>
      <c r="BV94" s="897"/>
      <c r="BW94" s="897"/>
      <c r="BX94" s="897"/>
      <c r="BY94" s="897"/>
      <c r="BZ94" s="897"/>
      <c r="CA94" s="897"/>
      <c r="CB94" s="897"/>
      <c r="CC94" s="897"/>
      <c r="CD94" s="897"/>
      <c r="CE94" s="897"/>
      <c r="CF94" s="897"/>
      <c r="CG94" s="902"/>
      <c r="CH94" s="899"/>
      <c r="CI94" s="900"/>
      <c r="CJ94" s="900"/>
      <c r="CK94" s="900"/>
      <c r="CL94" s="901"/>
      <c r="CM94" s="899"/>
      <c r="CN94" s="900"/>
      <c r="CO94" s="900"/>
      <c r="CP94" s="900"/>
      <c r="CQ94" s="901"/>
      <c r="CR94" s="899"/>
      <c r="CS94" s="900"/>
      <c r="CT94" s="900"/>
      <c r="CU94" s="900"/>
      <c r="CV94" s="901"/>
      <c r="CW94" s="899"/>
      <c r="CX94" s="900"/>
      <c r="CY94" s="900"/>
      <c r="CZ94" s="900"/>
      <c r="DA94" s="901"/>
      <c r="DB94" s="899"/>
      <c r="DC94" s="900"/>
      <c r="DD94" s="900"/>
      <c r="DE94" s="900"/>
      <c r="DF94" s="901"/>
      <c r="DG94" s="899"/>
      <c r="DH94" s="900"/>
      <c r="DI94" s="900"/>
      <c r="DJ94" s="900"/>
      <c r="DK94" s="901"/>
      <c r="DL94" s="899"/>
      <c r="DM94" s="900"/>
      <c r="DN94" s="900"/>
      <c r="DO94" s="900"/>
      <c r="DP94" s="901"/>
      <c r="DQ94" s="899"/>
      <c r="DR94" s="900"/>
      <c r="DS94" s="900"/>
      <c r="DT94" s="900"/>
      <c r="DU94" s="901"/>
      <c r="DV94" s="896"/>
      <c r="DW94" s="897"/>
      <c r="DX94" s="897"/>
      <c r="DY94" s="897"/>
      <c r="DZ94" s="898"/>
      <c r="EA94" s="229"/>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96"/>
      <c r="BT95" s="897"/>
      <c r="BU95" s="897"/>
      <c r="BV95" s="897"/>
      <c r="BW95" s="897"/>
      <c r="BX95" s="897"/>
      <c r="BY95" s="897"/>
      <c r="BZ95" s="897"/>
      <c r="CA95" s="897"/>
      <c r="CB95" s="897"/>
      <c r="CC95" s="897"/>
      <c r="CD95" s="897"/>
      <c r="CE95" s="897"/>
      <c r="CF95" s="897"/>
      <c r="CG95" s="902"/>
      <c r="CH95" s="899"/>
      <c r="CI95" s="900"/>
      <c r="CJ95" s="900"/>
      <c r="CK95" s="900"/>
      <c r="CL95" s="901"/>
      <c r="CM95" s="899"/>
      <c r="CN95" s="900"/>
      <c r="CO95" s="900"/>
      <c r="CP95" s="900"/>
      <c r="CQ95" s="901"/>
      <c r="CR95" s="899"/>
      <c r="CS95" s="900"/>
      <c r="CT95" s="900"/>
      <c r="CU95" s="900"/>
      <c r="CV95" s="901"/>
      <c r="CW95" s="899"/>
      <c r="CX95" s="900"/>
      <c r="CY95" s="900"/>
      <c r="CZ95" s="900"/>
      <c r="DA95" s="901"/>
      <c r="DB95" s="899"/>
      <c r="DC95" s="900"/>
      <c r="DD95" s="900"/>
      <c r="DE95" s="900"/>
      <c r="DF95" s="901"/>
      <c r="DG95" s="899"/>
      <c r="DH95" s="900"/>
      <c r="DI95" s="900"/>
      <c r="DJ95" s="900"/>
      <c r="DK95" s="901"/>
      <c r="DL95" s="899"/>
      <c r="DM95" s="900"/>
      <c r="DN95" s="900"/>
      <c r="DO95" s="900"/>
      <c r="DP95" s="901"/>
      <c r="DQ95" s="899"/>
      <c r="DR95" s="900"/>
      <c r="DS95" s="900"/>
      <c r="DT95" s="900"/>
      <c r="DU95" s="901"/>
      <c r="DV95" s="896"/>
      <c r="DW95" s="897"/>
      <c r="DX95" s="897"/>
      <c r="DY95" s="897"/>
      <c r="DZ95" s="898"/>
      <c r="EA95" s="229"/>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96"/>
      <c r="BT96" s="897"/>
      <c r="BU96" s="897"/>
      <c r="BV96" s="897"/>
      <c r="BW96" s="897"/>
      <c r="BX96" s="897"/>
      <c r="BY96" s="897"/>
      <c r="BZ96" s="897"/>
      <c r="CA96" s="897"/>
      <c r="CB96" s="897"/>
      <c r="CC96" s="897"/>
      <c r="CD96" s="897"/>
      <c r="CE96" s="897"/>
      <c r="CF96" s="897"/>
      <c r="CG96" s="902"/>
      <c r="CH96" s="899"/>
      <c r="CI96" s="900"/>
      <c r="CJ96" s="900"/>
      <c r="CK96" s="900"/>
      <c r="CL96" s="901"/>
      <c r="CM96" s="899"/>
      <c r="CN96" s="900"/>
      <c r="CO96" s="900"/>
      <c r="CP96" s="900"/>
      <c r="CQ96" s="901"/>
      <c r="CR96" s="899"/>
      <c r="CS96" s="900"/>
      <c r="CT96" s="900"/>
      <c r="CU96" s="900"/>
      <c r="CV96" s="901"/>
      <c r="CW96" s="899"/>
      <c r="CX96" s="900"/>
      <c r="CY96" s="900"/>
      <c r="CZ96" s="900"/>
      <c r="DA96" s="901"/>
      <c r="DB96" s="899"/>
      <c r="DC96" s="900"/>
      <c r="DD96" s="900"/>
      <c r="DE96" s="900"/>
      <c r="DF96" s="901"/>
      <c r="DG96" s="899"/>
      <c r="DH96" s="900"/>
      <c r="DI96" s="900"/>
      <c r="DJ96" s="900"/>
      <c r="DK96" s="901"/>
      <c r="DL96" s="899"/>
      <c r="DM96" s="900"/>
      <c r="DN96" s="900"/>
      <c r="DO96" s="900"/>
      <c r="DP96" s="901"/>
      <c r="DQ96" s="899"/>
      <c r="DR96" s="900"/>
      <c r="DS96" s="900"/>
      <c r="DT96" s="900"/>
      <c r="DU96" s="901"/>
      <c r="DV96" s="896"/>
      <c r="DW96" s="897"/>
      <c r="DX96" s="897"/>
      <c r="DY96" s="897"/>
      <c r="DZ96" s="898"/>
      <c r="EA96" s="229"/>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96"/>
      <c r="BT97" s="897"/>
      <c r="BU97" s="897"/>
      <c r="BV97" s="897"/>
      <c r="BW97" s="897"/>
      <c r="BX97" s="897"/>
      <c r="BY97" s="897"/>
      <c r="BZ97" s="897"/>
      <c r="CA97" s="897"/>
      <c r="CB97" s="897"/>
      <c r="CC97" s="897"/>
      <c r="CD97" s="897"/>
      <c r="CE97" s="897"/>
      <c r="CF97" s="897"/>
      <c r="CG97" s="902"/>
      <c r="CH97" s="899"/>
      <c r="CI97" s="900"/>
      <c r="CJ97" s="900"/>
      <c r="CK97" s="900"/>
      <c r="CL97" s="901"/>
      <c r="CM97" s="899"/>
      <c r="CN97" s="900"/>
      <c r="CO97" s="900"/>
      <c r="CP97" s="900"/>
      <c r="CQ97" s="901"/>
      <c r="CR97" s="899"/>
      <c r="CS97" s="900"/>
      <c r="CT97" s="900"/>
      <c r="CU97" s="900"/>
      <c r="CV97" s="901"/>
      <c r="CW97" s="899"/>
      <c r="CX97" s="900"/>
      <c r="CY97" s="900"/>
      <c r="CZ97" s="900"/>
      <c r="DA97" s="901"/>
      <c r="DB97" s="899"/>
      <c r="DC97" s="900"/>
      <c r="DD97" s="900"/>
      <c r="DE97" s="900"/>
      <c r="DF97" s="901"/>
      <c r="DG97" s="899"/>
      <c r="DH97" s="900"/>
      <c r="DI97" s="900"/>
      <c r="DJ97" s="900"/>
      <c r="DK97" s="901"/>
      <c r="DL97" s="899"/>
      <c r="DM97" s="900"/>
      <c r="DN97" s="900"/>
      <c r="DO97" s="900"/>
      <c r="DP97" s="901"/>
      <c r="DQ97" s="899"/>
      <c r="DR97" s="900"/>
      <c r="DS97" s="900"/>
      <c r="DT97" s="900"/>
      <c r="DU97" s="901"/>
      <c r="DV97" s="896"/>
      <c r="DW97" s="897"/>
      <c r="DX97" s="897"/>
      <c r="DY97" s="897"/>
      <c r="DZ97" s="898"/>
      <c r="EA97" s="229"/>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96"/>
      <c r="BT98" s="897"/>
      <c r="BU98" s="897"/>
      <c r="BV98" s="897"/>
      <c r="BW98" s="897"/>
      <c r="BX98" s="897"/>
      <c r="BY98" s="897"/>
      <c r="BZ98" s="897"/>
      <c r="CA98" s="897"/>
      <c r="CB98" s="897"/>
      <c r="CC98" s="897"/>
      <c r="CD98" s="897"/>
      <c r="CE98" s="897"/>
      <c r="CF98" s="897"/>
      <c r="CG98" s="902"/>
      <c r="CH98" s="899"/>
      <c r="CI98" s="900"/>
      <c r="CJ98" s="900"/>
      <c r="CK98" s="900"/>
      <c r="CL98" s="901"/>
      <c r="CM98" s="899"/>
      <c r="CN98" s="900"/>
      <c r="CO98" s="900"/>
      <c r="CP98" s="900"/>
      <c r="CQ98" s="901"/>
      <c r="CR98" s="899"/>
      <c r="CS98" s="900"/>
      <c r="CT98" s="900"/>
      <c r="CU98" s="900"/>
      <c r="CV98" s="901"/>
      <c r="CW98" s="899"/>
      <c r="CX98" s="900"/>
      <c r="CY98" s="900"/>
      <c r="CZ98" s="900"/>
      <c r="DA98" s="901"/>
      <c r="DB98" s="899"/>
      <c r="DC98" s="900"/>
      <c r="DD98" s="900"/>
      <c r="DE98" s="900"/>
      <c r="DF98" s="901"/>
      <c r="DG98" s="899"/>
      <c r="DH98" s="900"/>
      <c r="DI98" s="900"/>
      <c r="DJ98" s="900"/>
      <c r="DK98" s="901"/>
      <c r="DL98" s="899"/>
      <c r="DM98" s="900"/>
      <c r="DN98" s="900"/>
      <c r="DO98" s="900"/>
      <c r="DP98" s="901"/>
      <c r="DQ98" s="899"/>
      <c r="DR98" s="900"/>
      <c r="DS98" s="900"/>
      <c r="DT98" s="900"/>
      <c r="DU98" s="901"/>
      <c r="DV98" s="896"/>
      <c r="DW98" s="897"/>
      <c r="DX98" s="897"/>
      <c r="DY98" s="897"/>
      <c r="DZ98" s="898"/>
      <c r="EA98" s="229"/>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96"/>
      <c r="BT99" s="897"/>
      <c r="BU99" s="897"/>
      <c r="BV99" s="897"/>
      <c r="BW99" s="897"/>
      <c r="BX99" s="897"/>
      <c r="BY99" s="897"/>
      <c r="BZ99" s="897"/>
      <c r="CA99" s="897"/>
      <c r="CB99" s="897"/>
      <c r="CC99" s="897"/>
      <c r="CD99" s="897"/>
      <c r="CE99" s="897"/>
      <c r="CF99" s="897"/>
      <c r="CG99" s="902"/>
      <c r="CH99" s="899"/>
      <c r="CI99" s="900"/>
      <c r="CJ99" s="900"/>
      <c r="CK99" s="900"/>
      <c r="CL99" s="901"/>
      <c r="CM99" s="899"/>
      <c r="CN99" s="900"/>
      <c r="CO99" s="900"/>
      <c r="CP99" s="900"/>
      <c r="CQ99" s="901"/>
      <c r="CR99" s="899"/>
      <c r="CS99" s="900"/>
      <c r="CT99" s="900"/>
      <c r="CU99" s="900"/>
      <c r="CV99" s="901"/>
      <c r="CW99" s="899"/>
      <c r="CX99" s="900"/>
      <c r="CY99" s="900"/>
      <c r="CZ99" s="900"/>
      <c r="DA99" s="901"/>
      <c r="DB99" s="899"/>
      <c r="DC99" s="900"/>
      <c r="DD99" s="900"/>
      <c r="DE99" s="900"/>
      <c r="DF99" s="901"/>
      <c r="DG99" s="899"/>
      <c r="DH99" s="900"/>
      <c r="DI99" s="900"/>
      <c r="DJ99" s="900"/>
      <c r="DK99" s="901"/>
      <c r="DL99" s="899"/>
      <c r="DM99" s="900"/>
      <c r="DN99" s="900"/>
      <c r="DO99" s="900"/>
      <c r="DP99" s="901"/>
      <c r="DQ99" s="899"/>
      <c r="DR99" s="900"/>
      <c r="DS99" s="900"/>
      <c r="DT99" s="900"/>
      <c r="DU99" s="901"/>
      <c r="DV99" s="896"/>
      <c r="DW99" s="897"/>
      <c r="DX99" s="897"/>
      <c r="DY99" s="897"/>
      <c r="DZ99" s="898"/>
      <c r="EA99" s="229"/>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96"/>
      <c r="BT100" s="897"/>
      <c r="BU100" s="897"/>
      <c r="BV100" s="897"/>
      <c r="BW100" s="897"/>
      <c r="BX100" s="897"/>
      <c r="BY100" s="897"/>
      <c r="BZ100" s="897"/>
      <c r="CA100" s="897"/>
      <c r="CB100" s="897"/>
      <c r="CC100" s="897"/>
      <c r="CD100" s="897"/>
      <c r="CE100" s="897"/>
      <c r="CF100" s="897"/>
      <c r="CG100" s="902"/>
      <c r="CH100" s="899"/>
      <c r="CI100" s="900"/>
      <c r="CJ100" s="900"/>
      <c r="CK100" s="900"/>
      <c r="CL100" s="901"/>
      <c r="CM100" s="899"/>
      <c r="CN100" s="900"/>
      <c r="CO100" s="900"/>
      <c r="CP100" s="900"/>
      <c r="CQ100" s="901"/>
      <c r="CR100" s="899"/>
      <c r="CS100" s="900"/>
      <c r="CT100" s="900"/>
      <c r="CU100" s="900"/>
      <c r="CV100" s="901"/>
      <c r="CW100" s="899"/>
      <c r="CX100" s="900"/>
      <c r="CY100" s="900"/>
      <c r="CZ100" s="900"/>
      <c r="DA100" s="901"/>
      <c r="DB100" s="899"/>
      <c r="DC100" s="900"/>
      <c r="DD100" s="900"/>
      <c r="DE100" s="900"/>
      <c r="DF100" s="901"/>
      <c r="DG100" s="899"/>
      <c r="DH100" s="900"/>
      <c r="DI100" s="900"/>
      <c r="DJ100" s="900"/>
      <c r="DK100" s="901"/>
      <c r="DL100" s="899"/>
      <c r="DM100" s="900"/>
      <c r="DN100" s="900"/>
      <c r="DO100" s="900"/>
      <c r="DP100" s="901"/>
      <c r="DQ100" s="899"/>
      <c r="DR100" s="900"/>
      <c r="DS100" s="900"/>
      <c r="DT100" s="900"/>
      <c r="DU100" s="901"/>
      <c r="DV100" s="896"/>
      <c r="DW100" s="897"/>
      <c r="DX100" s="897"/>
      <c r="DY100" s="897"/>
      <c r="DZ100" s="898"/>
      <c r="EA100" s="229"/>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96"/>
      <c r="BT101" s="897"/>
      <c r="BU101" s="897"/>
      <c r="BV101" s="897"/>
      <c r="BW101" s="897"/>
      <c r="BX101" s="897"/>
      <c r="BY101" s="897"/>
      <c r="BZ101" s="897"/>
      <c r="CA101" s="897"/>
      <c r="CB101" s="897"/>
      <c r="CC101" s="897"/>
      <c r="CD101" s="897"/>
      <c r="CE101" s="897"/>
      <c r="CF101" s="897"/>
      <c r="CG101" s="902"/>
      <c r="CH101" s="899"/>
      <c r="CI101" s="900"/>
      <c r="CJ101" s="900"/>
      <c r="CK101" s="900"/>
      <c r="CL101" s="901"/>
      <c r="CM101" s="899"/>
      <c r="CN101" s="900"/>
      <c r="CO101" s="900"/>
      <c r="CP101" s="900"/>
      <c r="CQ101" s="901"/>
      <c r="CR101" s="899"/>
      <c r="CS101" s="900"/>
      <c r="CT101" s="900"/>
      <c r="CU101" s="900"/>
      <c r="CV101" s="901"/>
      <c r="CW101" s="899"/>
      <c r="CX101" s="900"/>
      <c r="CY101" s="900"/>
      <c r="CZ101" s="900"/>
      <c r="DA101" s="901"/>
      <c r="DB101" s="899"/>
      <c r="DC101" s="900"/>
      <c r="DD101" s="900"/>
      <c r="DE101" s="900"/>
      <c r="DF101" s="901"/>
      <c r="DG101" s="899"/>
      <c r="DH101" s="900"/>
      <c r="DI101" s="900"/>
      <c r="DJ101" s="900"/>
      <c r="DK101" s="901"/>
      <c r="DL101" s="899"/>
      <c r="DM101" s="900"/>
      <c r="DN101" s="900"/>
      <c r="DO101" s="900"/>
      <c r="DP101" s="901"/>
      <c r="DQ101" s="899"/>
      <c r="DR101" s="900"/>
      <c r="DS101" s="900"/>
      <c r="DT101" s="900"/>
      <c r="DU101" s="901"/>
      <c r="DV101" s="896"/>
      <c r="DW101" s="897"/>
      <c r="DX101" s="897"/>
      <c r="DY101" s="897"/>
      <c r="DZ101" s="898"/>
      <c r="EA101" s="229"/>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392</v>
      </c>
      <c r="BR102" s="826" t="s">
        <v>426</v>
      </c>
      <c r="BS102" s="827"/>
      <c r="BT102" s="827"/>
      <c r="BU102" s="827"/>
      <c r="BV102" s="827"/>
      <c r="BW102" s="827"/>
      <c r="BX102" s="827"/>
      <c r="BY102" s="827"/>
      <c r="BZ102" s="827"/>
      <c r="CA102" s="827"/>
      <c r="CB102" s="827"/>
      <c r="CC102" s="827"/>
      <c r="CD102" s="827"/>
      <c r="CE102" s="827"/>
      <c r="CF102" s="827"/>
      <c r="CG102" s="828"/>
      <c r="CH102" s="926"/>
      <c r="CI102" s="927"/>
      <c r="CJ102" s="927"/>
      <c r="CK102" s="927"/>
      <c r="CL102" s="928"/>
      <c r="CM102" s="926"/>
      <c r="CN102" s="927"/>
      <c r="CO102" s="927"/>
      <c r="CP102" s="927"/>
      <c r="CQ102" s="928"/>
      <c r="CR102" s="929">
        <v>43</v>
      </c>
      <c r="CS102" s="889"/>
      <c r="CT102" s="889"/>
      <c r="CU102" s="889"/>
      <c r="CV102" s="930"/>
      <c r="CW102" s="929">
        <v>1</v>
      </c>
      <c r="CX102" s="889"/>
      <c r="CY102" s="889"/>
      <c r="CZ102" s="889"/>
      <c r="DA102" s="930"/>
      <c r="DB102" s="929"/>
      <c r="DC102" s="889"/>
      <c r="DD102" s="889"/>
      <c r="DE102" s="889"/>
      <c r="DF102" s="930"/>
      <c r="DG102" s="929"/>
      <c r="DH102" s="889"/>
      <c r="DI102" s="889"/>
      <c r="DJ102" s="889"/>
      <c r="DK102" s="930"/>
      <c r="DL102" s="929"/>
      <c r="DM102" s="889"/>
      <c r="DN102" s="889"/>
      <c r="DO102" s="889"/>
      <c r="DP102" s="930"/>
      <c r="DQ102" s="929"/>
      <c r="DR102" s="889"/>
      <c r="DS102" s="889"/>
      <c r="DT102" s="889"/>
      <c r="DU102" s="930"/>
      <c r="DV102" s="826"/>
      <c r="DW102" s="827"/>
      <c r="DX102" s="827"/>
      <c r="DY102" s="827"/>
      <c r="DZ102" s="953"/>
      <c r="EA102" s="229"/>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54" t="s">
        <v>427</v>
      </c>
      <c r="BR103" s="954"/>
      <c r="BS103" s="954"/>
      <c r="BT103" s="954"/>
      <c r="BU103" s="954"/>
      <c r="BV103" s="954"/>
      <c r="BW103" s="954"/>
      <c r="BX103" s="954"/>
      <c r="BY103" s="954"/>
      <c r="BZ103" s="954"/>
      <c r="CA103" s="954"/>
      <c r="CB103" s="954"/>
      <c r="CC103" s="954"/>
      <c r="CD103" s="954"/>
      <c r="CE103" s="954"/>
      <c r="CF103" s="954"/>
      <c r="CG103" s="954"/>
      <c r="CH103" s="954"/>
      <c r="CI103" s="954"/>
      <c r="CJ103" s="954"/>
      <c r="CK103" s="954"/>
      <c r="CL103" s="954"/>
      <c r="CM103" s="954"/>
      <c r="CN103" s="954"/>
      <c r="CO103" s="954"/>
      <c r="CP103" s="954"/>
      <c r="CQ103" s="954"/>
      <c r="CR103" s="954"/>
      <c r="CS103" s="954"/>
      <c r="CT103" s="954"/>
      <c r="CU103" s="954"/>
      <c r="CV103" s="954"/>
      <c r="CW103" s="954"/>
      <c r="CX103" s="954"/>
      <c r="CY103" s="954"/>
      <c r="CZ103" s="954"/>
      <c r="DA103" s="954"/>
      <c r="DB103" s="954"/>
      <c r="DC103" s="954"/>
      <c r="DD103" s="954"/>
      <c r="DE103" s="954"/>
      <c r="DF103" s="954"/>
      <c r="DG103" s="954"/>
      <c r="DH103" s="954"/>
      <c r="DI103" s="954"/>
      <c r="DJ103" s="954"/>
      <c r="DK103" s="954"/>
      <c r="DL103" s="954"/>
      <c r="DM103" s="954"/>
      <c r="DN103" s="954"/>
      <c r="DO103" s="954"/>
      <c r="DP103" s="954"/>
      <c r="DQ103" s="954"/>
      <c r="DR103" s="954"/>
      <c r="DS103" s="954"/>
      <c r="DT103" s="954"/>
      <c r="DU103" s="954"/>
      <c r="DV103" s="954"/>
      <c r="DW103" s="954"/>
      <c r="DX103" s="954"/>
      <c r="DY103" s="954"/>
      <c r="DZ103" s="954"/>
      <c r="EA103" s="229"/>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55" t="s">
        <v>428</v>
      </c>
      <c r="BR104" s="955"/>
      <c r="BS104" s="955"/>
      <c r="BT104" s="955"/>
      <c r="BU104" s="955"/>
      <c r="BV104" s="955"/>
      <c r="BW104" s="955"/>
      <c r="BX104" s="955"/>
      <c r="BY104" s="955"/>
      <c r="BZ104" s="955"/>
      <c r="CA104" s="955"/>
      <c r="CB104" s="955"/>
      <c r="CC104" s="955"/>
      <c r="CD104" s="955"/>
      <c r="CE104" s="955"/>
      <c r="CF104" s="955"/>
      <c r="CG104" s="955"/>
      <c r="CH104" s="955"/>
      <c r="CI104" s="955"/>
      <c r="CJ104" s="955"/>
      <c r="CK104" s="955"/>
      <c r="CL104" s="955"/>
      <c r="CM104" s="955"/>
      <c r="CN104" s="955"/>
      <c r="CO104" s="955"/>
      <c r="CP104" s="955"/>
      <c r="CQ104" s="955"/>
      <c r="CR104" s="955"/>
      <c r="CS104" s="955"/>
      <c r="CT104" s="955"/>
      <c r="CU104" s="955"/>
      <c r="CV104" s="955"/>
      <c r="CW104" s="955"/>
      <c r="CX104" s="955"/>
      <c r="CY104" s="955"/>
      <c r="CZ104" s="955"/>
      <c r="DA104" s="955"/>
      <c r="DB104" s="955"/>
      <c r="DC104" s="955"/>
      <c r="DD104" s="955"/>
      <c r="DE104" s="955"/>
      <c r="DF104" s="955"/>
      <c r="DG104" s="955"/>
      <c r="DH104" s="955"/>
      <c r="DI104" s="955"/>
      <c r="DJ104" s="955"/>
      <c r="DK104" s="955"/>
      <c r="DL104" s="955"/>
      <c r="DM104" s="955"/>
      <c r="DN104" s="955"/>
      <c r="DO104" s="955"/>
      <c r="DP104" s="955"/>
      <c r="DQ104" s="955"/>
      <c r="DR104" s="955"/>
      <c r="DS104" s="955"/>
      <c r="DT104" s="955"/>
      <c r="DU104" s="955"/>
      <c r="DV104" s="955"/>
      <c r="DW104" s="955"/>
      <c r="DX104" s="955"/>
      <c r="DY104" s="955"/>
      <c r="DZ104" s="955"/>
      <c r="EA104" s="229"/>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8" t="s">
        <v>429</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430</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15">
      <c r="A108" s="956" t="s">
        <v>431</v>
      </c>
      <c r="B108" s="957"/>
      <c r="C108" s="957"/>
      <c r="D108" s="957"/>
      <c r="E108" s="957"/>
      <c r="F108" s="957"/>
      <c r="G108" s="957"/>
      <c r="H108" s="957"/>
      <c r="I108" s="957"/>
      <c r="J108" s="957"/>
      <c r="K108" s="957"/>
      <c r="L108" s="957"/>
      <c r="M108" s="957"/>
      <c r="N108" s="957"/>
      <c r="O108" s="957"/>
      <c r="P108" s="957"/>
      <c r="Q108" s="957"/>
      <c r="R108" s="957"/>
      <c r="S108" s="957"/>
      <c r="T108" s="957"/>
      <c r="U108" s="957"/>
      <c r="V108" s="957"/>
      <c r="W108" s="957"/>
      <c r="X108" s="957"/>
      <c r="Y108" s="957"/>
      <c r="Z108" s="957"/>
      <c r="AA108" s="957"/>
      <c r="AB108" s="957"/>
      <c r="AC108" s="957"/>
      <c r="AD108" s="957"/>
      <c r="AE108" s="957"/>
      <c r="AF108" s="957"/>
      <c r="AG108" s="957"/>
      <c r="AH108" s="957"/>
      <c r="AI108" s="957"/>
      <c r="AJ108" s="957"/>
      <c r="AK108" s="957"/>
      <c r="AL108" s="957"/>
      <c r="AM108" s="957"/>
      <c r="AN108" s="957"/>
      <c r="AO108" s="957"/>
      <c r="AP108" s="957"/>
      <c r="AQ108" s="957"/>
      <c r="AR108" s="957"/>
      <c r="AS108" s="957"/>
      <c r="AT108" s="958"/>
      <c r="AU108" s="956" t="s">
        <v>432</v>
      </c>
      <c r="AV108" s="957"/>
      <c r="AW108" s="957"/>
      <c r="AX108" s="957"/>
      <c r="AY108" s="957"/>
      <c r="AZ108" s="957"/>
      <c r="BA108" s="957"/>
      <c r="BB108" s="957"/>
      <c r="BC108" s="957"/>
      <c r="BD108" s="957"/>
      <c r="BE108" s="957"/>
      <c r="BF108" s="957"/>
      <c r="BG108" s="957"/>
      <c r="BH108" s="957"/>
      <c r="BI108" s="957"/>
      <c r="BJ108" s="957"/>
      <c r="BK108" s="957"/>
      <c r="BL108" s="957"/>
      <c r="BM108" s="957"/>
      <c r="BN108" s="957"/>
      <c r="BO108" s="957"/>
      <c r="BP108" s="957"/>
      <c r="BQ108" s="957"/>
      <c r="BR108" s="957"/>
      <c r="BS108" s="957"/>
      <c r="BT108" s="957"/>
      <c r="BU108" s="957"/>
      <c r="BV108" s="957"/>
      <c r="BW108" s="957"/>
      <c r="BX108" s="957"/>
      <c r="BY108" s="957"/>
      <c r="BZ108" s="957"/>
      <c r="CA108" s="957"/>
      <c r="CB108" s="957"/>
      <c r="CC108" s="957"/>
      <c r="CD108" s="957"/>
      <c r="CE108" s="957"/>
      <c r="CF108" s="957"/>
      <c r="CG108" s="957"/>
      <c r="CH108" s="957"/>
      <c r="CI108" s="957"/>
      <c r="CJ108" s="957"/>
      <c r="CK108" s="957"/>
      <c r="CL108" s="957"/>
      <c r="CM108" s="957"/>
      <c r="CN108" s="957"/>
      <c r="CO108" s="957"/>
      <c r="CP108" s="957"/>
      <c r="CQ108" s="957"/>
      <c r="CR108" s="957"/>
      <c r="CS108" s="957"/>
      <c r="CT108" s="957"/>
      <c r="CU108" s="957"/>
      <c r="CV108" s="957"/>
      <c r="CW108" s="957"/>
      <c r="CX108" s="957"/>
      <c r="CY108" s="957"/>
      <c r="CZ108" s="957"/>
      <c r="DA108" s="957"/>
      <c r="DB108" s="957"/>
      <c r="DC108" s="957"/>
      <c r="DD108" s="957"/>
      <c r="DE108" s="957"/>
      <c r="DF108" s="957"/>
      <c r="DG108" s="957"/>
      <c r="DH108" s="957"/>
      <c r="DI108" s="957"/>
      <c r="DJ108" s="957"/>
      <c r="DK108" s="957"/>
      <c r="DL108" s="957"/>
      <c r="DM108" s="957"/>
      <c r="DN108" s="957"/>
      <c r="DO108" s="957"/>
      <c r="DP108" s="957"/>
      <c r="DQ108" s="957"/>
      <c r="DR108" s="957"/>
      <c r="DS108" s="957"/>
      <c r="DT108" s="957"/>
      <c r="DU108" s="957"/>
      <c r="DV108" s="957"/>
      <c r="DW108" s="957"/>
      <c r="DX108" s="957"/>
      <c r="DY108" s="957"/>
      <c r="DZ108" s="958"/>
    </row>
    <row r="109" spans="1:131" s="229" customFormat="1" ht="26.25" customHeight="1" x14ac:dyDescent="0.15">
      <c r="A109" s="951" t="s">
        <v>433</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1" t="s">
        <v>434</v>
      </c>
      <c r="AB109" s="932"/>
      <c r="AC109" s="932"/>
      <c r="AD109" s="932"/>
      <c r="AE109" s="933"/>
      <c r="AF109" s="931" t="s">
        <v>435</v>
      </c>
      <c r="AG109" s="932"/>
      <c r="AH109" s="932"/>
      <c r="AI109" s="932"/>
      <c r="AJ109" s="933"/>
      <c r="AK109" s="931" t="s">
        <v>309</v>
      </c>
      <c r="AL109" s="932"/>
      <c r="AM109" s="932"/>
      <c r="AN109" s="932"/>
      <c r="AO109" s="933"/>
      <c r="AP109" s="931" t="s">
        <v>436</v>
      </c>
      <c r="AQ109" s="932"/>
      <c r="AR109" s="932"/>
      <c r="AS109" s="932"/>
      <c r="AT109" s="934"/>
      <c r="AU109" s="951" t="s">
        <v>433</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1" t="s">
        <v>434</v>
      </c>
      <c r="BR109" s="932"/>
      <c r="BS109" s="932"/>
      <c r="BT109" s="932"/>
      <c r="BU109" s="933"/>
      <c r="BV109" s="931" t="s">
        <v>435</v>
      </c>
      <c r="BW109" s="932"/>
      <c r="BX109" s="932"/>
      <c r="BY109" s="932"/>
      <c r="BZ109" s="933"/>
      <c r="CA109" s="931" t="s">
        <v>309</v>
      </c>
      <c r="CB109" s="932"/>
      <c r="CC109" s="932"/>
      <c r="CD109" s="932"/>
      <c r="CE109" s="933"/>
      <c r="CF109" s="952" t="s">
        <v>436</v>
      </c>
      <c r="CG109" s="952"/>
      <c r="CH109" s="952"/>
      <c r="CI109" s="952"/>
      <c r="CJ109" s="952"/>
      <c r="CK109" s="931" t="s">
        <v>437</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1" t="s">
        <v>434</v>
      </c>
      <c r="DH109" s="932"/>
      <c r="DI109" s="932"/>
      <c r="DJ109" s="932"/>
      <c r="DK109" s="933"/>
      <c r="DL109" s="931" t="s">
        <v>435</v>
      </c>
      <c r="DM109" s="932"/>
      <c r="DN109" s="932"/>
      <c r="DO109" s="932"/>
      <c r="DP109" s="933"/>
      <c r="DQ109" s="931" t="s">
        <v>309</v>
      </c>
      <c r="DR109" s="932"/>
      <c r="DS109" s="932"/>
      <c r="DT109" s="932"/>
      <c r="DU109" s="933"/>
      <c r="DV109" s="931" t="s">
        <v>436</v>
      </c>
      <c r="DW109" s="932"/>
      <c r="DX109" s="932"/>
      <c r="DY109" s="932"/>
      <c r="DZ109" s="934"/>
    </row>
    <row r="110" spans="1:131" s="229" customFormat="1" ht="26.25" customHeight="1" x14ac:dyDescent="0.15">
      <c r="A110" s="935" t="s">
        <v>438</v>
      </c>
      <c r="B110" s="936"/>
      <c r="C110" s="936"/>
      <c r="D110" s="936"/>
      <c r="E110" s="936"/>
      <c r="F110" s="936"/>
      <c r="G110" s="936"/>
      <c r="H110" s="936"/>
      <c r="I110" s="936"/>
      <c r="J110" s="936"/>
      <c r="K110" s="936"/>
      <c r="L110" s="936"/>
      <c r="M110" s="936"/>
      <c r="N110" s="936"/>
      <c r="O110" s="936"/>
      <c r="P110" s="936"/>
      <c r="Q110" s="936"/>
      <c r="R110" s="936"/>
      <c r="S110" s="936"/>
      <c r="T110" s="936"/>
      <c r="U110" s="936"/>
      <c r="V110" s="936"/>
      <c r="W110" s="936"/>
      <c r="X110" s="936"/>
      <c r="Y110" s="936"/>
      <c r="Z110" s="937"/>
      <c r="AA110" s="938">
        <v>4743823</v>
      </c>
      <c r="AB110" s="939"/>
      <c r="AC110" s="939"/>
      <c r="AD110" s="939"/>
      <c r="AE110" s="940"/>
      <c r="AF110" s="941">
        <v>4769510</v>
      </c>
      <c r="AG110" s="939"/>
      <c r="AH110" s="939"/>
      <c r="AI110" s="939"/>
      <c r="AJ110" s="940"/>
      <c r="AK110" s="941">
        <v>4720905</v>
      </c>
      <c r="AL110" s="939"/>
      <c r="AM110" s="939"/>
      <c r="AN110" s="939"/>
      <c r="AO110" s="940"/>
      <c r="AP110" s="942">
        <v>33.700000000000003</v>
      </c>
      <c r="AQ110" s="943"/>
      <c r="AR110" s="943"/>
      <c r="AS110" s="943"/>
      <c r="AT110" s="944"/>
      <c r="AU110" s="945" t="s">
        <v>74</v>
      </c>
      <c r="AV110" s="946"/>
      <c r="AW110" s="946"/>
      <c r="AX110" s="946"/>
      <c r="AY110" s="946"/>
      <c r="AZ110" s="968" t="s">
        <v>439</v>
      </c>
      <c r="BA110" s="936"/>
      <c r="BB110" s="936"/>
      <c r="BC110" s="936"/>
      <c r="BD110" s="936"/>
      <c r="BE110" s="936"/>
      <c r="BF110" s="936"/>
      <c r="BG110" s="936"/>
      <c r="BH110" s="936"/>
      <c r="BI110" s="936"/>
      <c r="BJ110" s="936"/>
      <c r="BK110" s="936"/>
      <c r="BL110" s="936"/>
      <c r="BM110" s="936"/>
      <c r="BN110" s="936"/>
      <c r="BO110" s="936"/>
      <c r="BP110" s="937"/>
      <c r="BQ110" s="969">
        <v>52677774</v>
      </c>
      <c r="BR110" s="970"/>
      <c r="BS110" s="970"/>
      <c r="BT110" s="970"/>
      <c r="BU110" s="970"/>
      <c r="BV110" s="970">
        <v>50729891</v>
      </c>
      <c r="BW110" s="970"/>
      <c r="BX110" s="970"/>
      <c r="BY110" s="970"/>
      <c r="BZ110" s="970"/>
      <c r="CA110" s="970">
        <v>47637605</v>
      </c>
      <c r="CB110" s="970"/>
      <c r="CC110" s="970"/>
      <c r="CD110" s="970"/>
      <c r="CE110" s="970"/>
      <c r="CF110" s="983">
        <v>340.3</v>
      </c>
      <c r="CG110" s="984"/>
      <c r="CH110" s="984"/>
      <c r="CI110" s="984"/>
      <c r="CJ110" s="984"/>
      <c r="CK110" s="985" t="s">
        <v>440</v>
      </c>
      <c r="CL110" s="986"/>
      <c r="CM110" s="968" t="s">
        <v>441</v>
      </c>
      <c r="CN110" s="936"/>
      <c r="CO110" s="936"/>
      <c r="CP110" s="936"/>
      <c r="CQ110" s="936"/>
      <c r="CR110" s="936"/>
      <c r="CS110" s="936"/>
      <c r="CT110" s="936"/>
      <c r="CU110" s="936"/>
      <c r="CV110" s="936"/>
      <c r="CW110" s="936"/>
      <c r="CX110" s="936"/>
      <c r="CY110" s="936"/>
      <c r="CZ110" s="936"/>
      <c r="DA110" s="936"/>
      <c r="DB110" s="936"/>
      <c r="DC110" s="936"/>
      <c r="DD110" s="936"/>
      <c r="DE110" s="936"/>
      <c r="DF110" s="937"/>
      <c r="DG110" s="969" t="s">
        <v>442</v>
      </c>
      <c r="DH110" s="970"/>
      <c r="DI110" s="970"/>
      <c r="DJ110" s="970"/>
      <c r="DK110" s="970"/>
      <c r="DL110" s="970" t="s">
        <v>443</v>
      </c>
      <c r="DM110" s="970"/>
      <c r="DN110" s="970"/>
      <c r="DO110" s="970"/>
      <c r="DP110" s="970"/>
      <c r="DQ110" s="970" t="s">
        <v>444</v>
      </c>
      <c r="DR110" s="970"/>
      <c r="DS110" s="970"/>
      <c r="DT110" s="970"/>
      <c r="DU110" s="970"/>
      <c r="DV110" s="971" t="s">
        <v>443</v>
      </c>
      <c r="DW110" s="971"/>
      <c r="DX110" s="971"/>
      <c r="DY110" s="971"/>
      <c r="DZ110" s="972"/>
    </row>
    <row r="111" spans="1:131" s="229" customFormat="1" ht="26.25" customHeight="1" x14ac:dyDescent="0.15">
      <c r="A111" s="973" t="s">
        <v>445</v>
      </c>
      <c r="B111" s="974"/>
      <c r="C111" s="974"/>
      <c r="D111" s="974"/>
      <c r="E111" s="974"/>
      <c r="F111" s="974"/>
      <c r="G111" s="974"/>
      <c r="H111" s="974"/>
      <c r="I111" s="974"/>
      <c r="J111" s="974"/>
      <c r="K111" s="974"/>
      <c r="L111" s="974"/>
      <c r="M111" s="974"/>
      <c r="N111" s="974"/>
      <c r="O111" s="974"/>
      <c r="P111" s="974"/>
      <c r="Q111" s="974"/>
      <c r="R111" s="974"/>
      <c r="S111" s="974"/>
      <c r="T111" s="974"/>
      <c r="U111" s="974"/>
      <c r="V111" s="974"/>
      <c r="W111" s="974"/>
      <c r="X111" s="974"/>
      <c r="Y111" s="974"/>
      <c r="Z111" s="975"/>
      <c r="AA111" s="976" t="s">
        <v>416</v>
      </c>
      <c r="AB111" s="977"/>
      <c r="AC111" s="977"/>
      <c r="AD111" s="977"/>
      <c r="AE111" s="978"/>
      <c r="AF111" s="979" t="s">
        <v>416</v>
      </c>
      <c r="AG111" s="977"/>
      <c r="AH111" s="977"/>
      <c r="AI111" s="977"/>
      <c r="AJ111" s="978"/>
      <c r="AK111" s="979" t="s">
        <v>443</v>
      </c>
      <c r="AL111" s="977"/>
      <c r="AM111" s="977"/>
      <c r="AN111" s="977"/>
      <c r="AO111" s="978"/>
      <c r="AP111" s="980" t="s">
        <v>129</v>
      </c>
      <c r="AQ111" s="981"/>
      <c r="AR111" s="981"/>
      <c r="AS111" s="981"/>
      <c r="AT111" s="982"/>
      <c r="AU111" s="947"/>
      <c r="AV111" s="948"/>
      <c r="AW111" s="948"/>
      <c r="AX111" s="948"/>
      <c r="AY111" s="948"/>
      <c r="AZ111" s="961" t="s">
        <v>446</v>
      </c>
      <c r="BA111" s="962"/>
      <c r="BB111" s="962"/>
      <c r="BC111" s="962"/>
      <c r="BD111" s="962"/>
      <c r="BE111" s="962"/>
      <c r="BF111" s="962"/>
      <c r="BG111" s="962"/>
      <c r="BH111" s="962"/>
      <c r="BI111" s="962"/>
      <c r="BJ111" s="962"/>
      <c r="BK111" s="962"/>
      <c r="BL111" s="962"/>
      <c r="BM111" s="962"/>
      <c r="BN111" s="962"/>
      <c r="BO111" s="962"/>
      <c r="BP111" s="963"/>
      <c r="BQ111" s="964">
        <v>973402</v>
      </c>
      <c r="BR111" s="965"/>
      <c r="BS111" s="965"/>
      <c r="BT111" s="965"/>
      <c r="BU111" s="965"/>
      <c r="BV111" s="965">
        <v>534545</v>
      </c>
      <c r="BW111" s="965"/>
      <c r="BX111" s="965"/>
      <c r="BY111" s="965"/>
      <c r="BZ111" s="965"/>
      <c r="CA111" s="965">
        <v>511116</v>
      </c>
      <c r="CB111" s="965"/>
      <c r="CC111" s="965"/>
      <c r="CD111" s="965"/>
      <c r="CE111" s="965"/>
      <c r="CF111" s="959">
        <v>3.7</v>
      </c>
      <c r="CG111" s="960"/>
      <c r="CH111" s="960"/>
      <c r="CI111" s="960"/>
      <c r="CJ111" s="960"/>
      <c r="CK111" s="987"/>
      <c r="CL111" s="988"/>
      <c r="CM111" s="961" t="s">
        <v>447</v>
      </c>
      <c r="CN111" s="962"/>
      <c r="CO111" s="962"/>
      <c r="CP111" s="962"/>
      <c r="CQ111" s="962"/>
      <c r="CR111" s="962"/>
      <c r="CS111" s="962"/>
      <c r="CT111" s="962"/>
      <c r="CU111" s="962"/>
      <c r="CV111" s="962"/>
      <c r="CW111" s="962"/>
      <c r="CX111" s="962"/>
      <c r="CY111" s="962"/>
      <c r="CZ111" s="962"/>
      <c r="DA111" s="962"/>
      <c r="DB111" s="962"/>
      <c r="DC111" s="962"/>
      <c r="DD111" s="962"/>
      <c r="DE111" s="962"/>
      <c r="DF111" s="963"/>
      <c r="DG111" s="964" t="s">
        <v>129</v>
      </c>
      <c r="DH111" s="965"/>
      <c r="DI111" s="965"/>
      <c r="DJ111" s="965"/>
      <c r="DK111" s="965"/>
      <c r="DL111" s="965" t="s">
        <v>443</v>
      </c>
      <c r="DM111" s="965"/>
      <c r="DN111" s="965"/>
      <c r="DO111" s="965"/>
      <c r="DP111" s="965"/>
      <c r="DQ111" s="965" t="s">
        <v>443</v>
      </c>
      <c r="DR111" s="965"/>
      <c r="DS111" s="965"/>
      <c r="DT111" s="965"/>
      <c r="DU111" s="965"/>
      <c r="DV111" s="966" t="s">
        <v>129</v>
      </c>
      <c r="DW111" s="966"/>
      <c r="DX111" s="966"/>
      <c r="DY111" s="966"/>
      <c r="DZ111" s="967"/>
    </row>
    <row r="112" spans="1:131" s="229" customFormat="1" ht="26.25" customHeight="1" x14ac:dyDescent="0.15">
      <c r="A112" s="991" t="s">
        <v>448</v>
      </c>
      <c r="B112" s="992"/>
      <c r="C112" s="962" t="s">
        <v>449</v>
      </c>
      <c r="D112" s="962"/>
      <c r="E112" s="962"/>
      <c r="F112" s="962"/>
      <c r="G112" s="962"/>
      <c r="H112" s="962"/>
      <c r="I112" s="962"/>
      <c r="J112" s="962"/>
      <c r="K112" s="962"/>
      <c r="L112" s="962"/>
      <c r="M112" s="962"/>
      <c r="N112" s="962"/>
      <c r="O112" s="962"/>
      <c r="P112" s="962"/>
      <c r="Q112" s="962"/>
      <c r="R112" s="962"/>
      <c r="S112" s="962"/>
      <c r="T112" s="962"/>
      <c r="U112" s="962"/>
      <c r="V112" s="962"/>
      <c r="W112" s="962"/>
      <c r="X112" s="962"/>
      <c r="Y112" s="962"/>
      <c r="Z112" s="963"/>
      <c r="AA112" s="997" t="s">
        <v>416</v>
      </c>
      <c r="AB112" s="998"/>
      <c r="AC112" s="998"/>
      <c r="AD112" s="998"/>
      <c r="AE112" s="999"/>
      <c r="AF112" s="1000" t="s">
        <v>129</v>
      </c>
      <c r="AG112" s="998"/>
      <c r="AH112" s="998"/>
      <c r="AI112" s="998"/>
      <c r="AJ112" s="999"/>
      <c r="AK112" s="1000" t="s">
        <v>443</v>
      </c>
      <c r="AL112" s="998"/>
      <c r="AM112" s="998"/>
      <c r="AN112" s="998"/>
      <c r="AO112" s="999"/>
      <c r="AP112" s="1001" t="s">
        <v>443</v>
      </c>
      <c r="AQ112" s="1002"/>
      <c r="AR112" s="1002"/>
      <c r="AS112" s="1002"/>
      <c r="AT112" s="1003"/>
      <c r="AU112" s="947"/>
      <c r="AV112" s="948"/>
      <c r="AW112" s="948"/>
      <c r="AX112" s="948"/>
      <c r="AY112" s="948"/>
      <c r="AZ112" s="961" t="s">
        <v>450</v>
      </c>
      <c r="BA112" s="962"/>
      <c r="BB112" s="962"/>
      <c r="BC112" s="962"/>
      <c r="BD112" s="962"/>
      <c r="BE112" s="962"/>
      <c r="BF112" s="962"/>
      <c r="BG112" s="962"/>
      <c r="BH112" s="962"/>
      <c r="BI112" s="962"/>
      <c r="BJ112" s="962"/>
      <c r="BK112" s="962"/>
      <c r="BL112" s="962"/>
      <c r="BM112" s="962"/>
      <c r="BN112" s="962"/>
      <c r="BO112" s="962"/>
      <c r="BP112" s="963"/>
      <c r="BQ112" s="964">
        <v>3802462</v>
      </c>
      <c r="BR112" s="965"/>
      <c r="BS112" s="965"/>
      <c r="BT112" s="965"/>
      <c r="BU112" s="965"/>
      <c r="BV112" s="965">
        <v>3522525</v>
      </c>
      <c r="BW112" s="965"/>
      <c r="BX112" s="965"/>
      <c r="BY112" s="965"/>
      <c r="BZ112" s="965"/>
      <c r="CA112" s="965">
        <v>3083190</v>
      </c>
      <c r="CB112" s="965"/>
      <c r="CC112" s="965"/>
      <c r="CD112" s="965"/>
      <c r="CE112" s="965"/>
      <c r="CF112" s="959">
        <v>22</v>
      </c>
      <c r="CG112" s="960"/>
      <c r="CH112" s="960"/>
      <c r="CI112" s="960"/>
      <c r="CJ112" s="960"/>
      <c r="CK112" s="987"/>
      <c r="CL112" s="988"/>
      <c r="CM112" s="961" t="s">
        <v>451</v>
      </c>
      <c r="CN112" s="962"/>
      <c r="CO112" s="962"/>
      <c r="CP112" s="962"/>
      <c r="CQ112" s="962"/>
      <c r="CR112" s="962"/>
      <c r="CS112" s="962"/>
      <c r="CT112" s="962"/>
      <c r="CU112" s="962"/>
      <c r="CV112" s="962"/>
      <c r="CW112" s="962"/>
      <c r="CX112" s="962"/>
      <c r="CY112" s="962"/>
      <c r="CZ112" s="962"/>
      <c r="DA112" s="962"/>
      <c r="DB112" s="962"/>
      <c r="DC112" s="962"/>
      <c r="DD112" s="962"/>
      <c r="DE112" s="962"/>
      <c r="DF112" s="963"/>
      <c r="DG112" s="964">
        <v>404556</v>
      </c>
      <c r="DH112" s="965"/>
      <c r="DI112" s="965"/>
      <c r="DJ112" s="965"/>
      <c r="DK112" s="965"/>
      <c r="DL112" s="965">
        <v>523817</v>
      </c>
      <c r="DM112" s="965"/>
      <c r="DN112" s="965"/>
      <c r="DO112" s="965"/>
      <c r="DP112" s="965"/>
      <c r="DQ112" s="965">
        <v>511116</v>
      </c>
      <c r="DR112" s="965"/>
      <c r="DS112" s="965"/>
      <c r="DT112" s="965"/>
      <c r="DU112" s="965"/>
      <c r="DV112" s="966">
        <v>3.7</v>
      </c>
      <c r="DW112" s="966"/>
      <c r="DX112" s="966"/>
      <c r="DY112" s="966"/>
      <c r="DZ112" s="967"/>
    </row>
    <row r="113" spans="1:130" s="229" customFormat="1" ht="26.25" customHeight="1" x14ac:dyDescent="0.15">
      <c r="A113" s="993"/>
      <c r="B113" s="994"/>
      <c r="C113" s="962" t="s">
        <v>452</v>
      </c>
      <c r="D113" s="962"/>
      <c r="E113" s="962"/>
      <c r="F113" s="962"/>
      <c r="G113" s="962"/>
      <c r="H113" s="962"/>
      <c r="I113" s="962"/>
      <c r="J113" s="962"/>
      <c r="K113" s="962"/>
      <c r="L113" s="962"/>
      <c r="M113" s="962"/>
      <c r="N113" s="962"/>
      <c r="O113" s="962"/>
      <c r="P113" s="962"/>
      <c r="Q113" s="962"/>
      <c r="R113" s="962"/>
      <c r="S113" s="962"/>
      <c r="T113" s="962"/>
      <c r="U113" s="962"/>
      <c r="V113" s="962"/>
      <c r="W113" s="962"/>
      <c r="X113" s="962"/>
      <c r="Y113" s="962"/>
      <c r="Z113" s="963"/>
      <c r="AA113" s="976">
        <v>95899</v>
      </c>
      <c r="AB113" s="977"/>
      <c r="AC113" s="977"/>
      <c r="AD113" s="977"/>
      <c r="AE113" s="978"/>
      <c r="AF113" s="979">
        <v>100831</v>
      </c>
      <c r="AG113" s="977"/>
      <c r="AH113" s="977"/>
      <c r="AI113" s="977"/>
      <c r="AJ113" s="978"/>
      <c r="AK113" s="979">
        <v>85230</v>
      </c>
      <c r="AL113" s="977"/>
      <c r="AM113" s="977"/>
      <c r="AN113" s="977"/>
      <c r="AO113" s="978"/>
      <c r="AP113" s="980">
        <v>0.6</v>
      </c>
      <c r="AQ113" s="981"/>
      <c r="AR113" s="981"/>
      <c r="AS113" s="981"/>
      <c r="AT113" s="982"/>
      <c r="AU113" s="947"/>
      <c r="AV113" s="948"/>
      <c r="AW113" s="948"/>
      <c r="AX113" s="948"/>
      <c r="AY113" s="948"/>
      <c r="AZ113" s="961" t="s">
        <v>453</v>
      </c>
      <c r="BA113" s="962"/>
      <c r="BB113" s="962"/>
      <c r="BC113" s="962"/>
      <c r="BD113" s="962"/>
      <c r="BE113" s="962"/>
      <c r="BF113" s="962"/>
      <c r="BG113" s="962"/>
      <c r="BH113" s="962"/>
      <c r="BI113" s="962"/>
      <c r="BJ113" s="962"/>
      <c r="BK113" s="962"/>
      <c r="BL113" s="962"/>
      <c r="BM113" s="962"/>
      <c r="BN113" s="962"/>
      <c r="BO113" s="962"/>
      <c r="BP113" s="963"/>
      <c r="BQ113" s="964">
        <v>2287397</v>
      </c>
      <c r="BR113" s="965"/>
      <c r="BS113" s="965"/>
      <c r="BT113" s="965"/>
      <c r="BU113" s="965"/>
      <c r="BV113" s="965">
        <v>2241605</v>
      </c>
      <c r="BW113" s="965"/>
      <c r="BX113" s="965"/>
      <c r="BY113" s="965"/>
      <c r="BZ113" s="965"/>
      <c r="CA113" s="965">
        <v>2108612</v>
      </c>
      <c r="CB113" s="965"/>
      <c r="CC113" s="965"/>
      <c r="CD113" s="965"/>
      <c r="CE113" s="965"/>
      <c r="CF113" s="959">
        <v>15.1</v>
      </c>
      <c r="CG113" s="960"/>
      <c r="CH113" s="960"/>
      <c r="CI113" s="960"/>
      <c r="CJ113" s="960"/>
      <c r="CK113" s="987"/>
      <c r="CL113" s="988"/>
      <c r="CM113" s="961" t="s">
        <v>454</v>
      </c>
      <c r="CN113" s="962"/>
      <c r="CO113" s="962"/>
      <c r="CP113" s="962"/>
      <c r="CQ113" s="962"/>
      <c r="CR113" s="962"/>
      <c r="CS113" s="962"/>
      <c r="CT113" s="962"/>
      <c r="CU113" s="962"/>
      <c r="CV113" s="962"/>
      <c r="CW113" s="962"/>
      <c r="CX113" s="962"/>
      <c r="CY113" s="962"/>
      <c r="CZ113" s="962"/>
      <c r="DA113" s="962"/>
      <c r="DB113" s="962"/>
      <c r="DC113" s="962"/>
      <c r="DD113" s="962"/>
      <c r="DE113" s="962"/>
      <c r="DF113" s="963"/>
      <c r="DG113" s="997" t="s">
        <v>443</v>
      </c>
      <c r="DH113" s="998"/>
      <c r="DI113" s="998"/>
      <c r="DJ113" s="998"/>
      <c r="DK113" s="999"/>
      <c r="DL113" s="1000" t="s">
        <v>129</v>
      </c>
      <c r="DM113" s="998"/>
      <c r="DN113" s="998"/>
      <c r="DO113" s="998"/>
      <c r="DP113" s="999"/>
      <c r="DQ113" s="1000" t="s">
        <v>416</v>
      </c>
      <c r="DR113" s="998"/>
      <c r="DS113" s="998"/>
      <c r="DT113" s="998"/>
      <c r="DU113" s="999"/>
      <c r="DV113" s="1001" t="s">
        <v>129</v>
      </c>
      <c r="DW113" s="1002"/>
      <c r="DX113" s="1002"/>
      <c r="DY113" s="1002"/>
      <c r="DZ113" s="1003"/>
    </row>
    <row r="114" spans="1:130" s="229" customFormat="1" ht="26.25" customHeight="1" x14ac:dyDescent="0.15">
      <c r="A114" s="993"/>
      <c r="B114" s="994"/>
      <c r="C114" s="962" t="s">
        <v>455</v>
      </c>
      <c r="D114" s="962"/>
      <c r="E114" s="962"/>
      <c r="F114" s="962"/>
      <c r="G114" s="962"/>
      <c r="H114" s="962"/>
      <c r="I114" s="962"/>
      <c r="J114" s="962"/>
      <c r="K114" s="962"/>
      <c r="L114" s="962"/>
      <c r="M114" s="962"/>
      <c r="N114" s="962"/>
      <c r="O114" s="962"/>
      <c r="P114" s="962"/>
      <c r="Q114" s="962"/>
      <c r="R114" s="962"/>
      <c r="S114" s="962"/>
      <c r="T114" s="962"/>
      <c r="U114" s="962"/>
      <c r="V114" s="962"/>
      <c r="W114" s="962"/>
      <c r="X114" s="962"/>
      <c r="Y114" s="962"/>
      <c r="Z114" s="963"/>
      <c r="AA114" s="997">
        <v>117590</v>
      </c>
      <c r="AB114" s="998"/>
      <c r="AC114" s="998"/>
      <c r="AD114" s="998"/>
      <c r="AE114" s="999"/>
      <c r="AF114" s="1000">
        <v>185917</v>
      </c>
      <c r="AG114" s="998"/>
      <c r="AH114" s="998"/>
      <c r="AI114" s="998"/>
      <c r="AJ114" s="999"/>
      <c r="AK114" s="1000">
        <v>205124</v>
      </c>
      <c r="AL114" s="998"/>
      <c r="AM114" s="998"/>
      <c r="AN114" s="998"/>
      <c r="AO114" s="999"/>
      <c r="AP114" s="1001">
        <v>1.5</v>
      </c>
      <c r="AQ114" s="1002"/>
      <c r="AR114" s="1002"/>
      <c r="AS114" s="1002"/>
      <c r="AT114" s="1003"/>
      <c r="AU114" s="947"/>
      <c r="AV114" s="948"/>
      <c r="AW114" s="948"/>
      <c r="AX114" s="948"/>
      <c r="AY114" s="948"/>
      <c r="AZ114" s="961" t="s">
        <v>456</v>
      </c>
      <c r="BA114" s="962"/>
      <c r="BB114" s="962"/>
      <c r="BC114" s="962"/>
      <c r="BD114" s="962"/>
      <c r="BE114" s="962"/>
      <c r="BF114" s="962"/>
      <c r="BG114" s="962"/>
      <c r="BH114" s="962"/>
      <c r="BI114" s="962"/>
      <c r="BJ114" s="962"/>
      <c r="BK114" s="962"/>
      <c r="BL114" s="962"/>
      <c r="BM114" s="962"/>
      <c r="BN114" s="962"/>
      <c r="BO114" s="962"/>
      <c r="BP114" s="963"/>
      <c r="BQ114" s="964">
        <v>2250894</v>
      </c>
      <c r="BR114" s="965"/>
      <c r="BS114" s="965"/>
      <c r="BT114" s="965"/>
      <c r="BU114" s="965"/>
      <c r="BV114" s="965">
        <v>2202486</v>
      </c>
      <c r="BW114" s="965"/>
      <c r="BX114" s="965"/>
      <c r="BY114" s="965"/>
      <c r="BZ114" s="965"/>
      <c r="CA114" s="965">
        <v>2256181</v>
      </c>
      <c r="CB114" s="965"/>
      <c r="CC114" s="965"/>
      <c r="CD114" s="965"/>
      <c r="CE114" s="965"/>
      <c r="CF114" s="959">
        <v>16.100000000000001</v>
      </c>
      <c r="CG114" s="960"/>
      <c r="CH114" s="960"/>
      <c r="CI114" s="960"/>
      <c r="CJ114" s="960"/>
      <c r="CK114" s="987"/>
      <c r="CL114" s="988"/>
      <c r="CM114" s="961" t="s">
        <v>457</v>
      </c>
      <c r="CN114" s="962"/>
      <c r="CO114" s="962"/>
      <c r="CP114" s="962"/>
      <c r="CQ114" s="962"/>
      <c r="CR114" s="962"/>
      <c r="CS114" s="962"/>
      <c r="CT114" s="962"/>
      <c r="CU114" s="962"/>
      <c r="CV114" s="962"/>
      <c r="CW114" s="962"/>
      <c r="CX114" s="962"/>
      <c r="CY114" s="962"/>
      <c r="CZ114" s="962"/>
      <c r="DA114" s="962"/>
      <c r="DB114" s="962"/>
      <c r="DC114" s="962"/>
      <c r="DD114" s="962"/>
      <c r="DE114" s="962"/>
      <c r="DF114" s="963"/>
      <c r="DG114" s="997" t="s">
        <v>443</v>
      </c>
      <c r="DH114" s="998"/>
      <c r="DI114" s="998"/>
      <c r="DJ114" s="998"/>
      <c r="DK114" s="999"/>
      <c r="DL114" s="1000" t="s">
        <v>129</v>
      </c>
      <c r="DM114" s="998"/>
      <c r="DN114" s="998"/>
      <c r="DO114" s="998"/>
      <c r="DP114" s="999"/>
      <c r="DQ114" s="1000" t="s">
        <v>442</v>
      </c>
      <c r="DR114" s="998"/>
      <c r="DS114" s="998"/>
      <c r="DT114" s="998"/>
      <c r="DU114" s="999"/>
      <c r="DV114" s="1001" t="s">
        <v>416</v>
      </c>
      <c r="DW114" s="1002"/>
      <c r="DX114" s="1002"/>
      <c r="DY114" s="1002"/>
      <c r="DZ114" s="1003"/>
    </row>
    <row r="115" spans="1:130" s="229" customFormat="1" ht="26.25" customHeight="1" x14ac:dyDescent="0.15">
      <c r="A115" s="993"/>
      <c r="B115" s="994"/>
      <c r="C115" s="962" t="s">
        <v>458</v>
      </c>
      <c r="D115" s="962"/>
      <c r="E115" s="962"/>
      <c r="F115" s="962"/>
      <c r="G115" s="962"/>
      <c r="H115" s="962"/>
      <c r="I115" s="962"/>
      <c r="J115" s="962"/>
      <c r="K115" s="962"/>
      <c r="L115" s="962"/>
      <c r="M115" s="962"/>
      <c r="N115" s="962"/>
      <c r="O115" s="962"/>
      <c r="P115" s="962"/>
      <c r="Q115" s="962"/>
      <c r="R115" s="962"/>
      <c r="S115" s="962"/>
      <c r="T115" s="962"/>
      <c r="U115" s="962"/>
      <c r="V115" s="962"/>
      <c r="W115" s="962"/>
      <c r="X115" s="962"/>
      <c r="Y115" s="962"/>
      <c r="Z115" s="963"/>
      <c r="AA115" s="976">
        <v>701</v>
      </c>
      <c r="AB115" s="977"/>
      <c r="AC115" s="977"/>
      <c r="AD115" s="977"/>
      <c r="AE115" s="978"/>
      <c r="AF115" s="979">
        <v>17754</v>
      </c>
      <c r="AG115" s="977"/>
      <c r="AH115" s="977"/>
      <c r="AI115" s="977"/>
      <c r="AJ115" s="978"/>
      <c r="AK115" s="979">
        <v>1886</v>
      </c>
      <c r="AL115" s="977"/>
      <c r="AM115" s="977"/>
      <c r="AN115" s="977"/>
      <c r="AO115" s="978"/>
      <c r="AP115" s="980">
        <v>0</v>
      </c>
      <c r="AQ115" s="981"/>
      <c r="AR115" s="981"/>
      <c r="AS115" s="981"/>
      <c r="AT115" s="982"/>
      <c r="AU115" s="947"/>
      <c r="AV115" s="948"/>
      <c r="AW115" s="948"/>
      <c r="AX115" s="948"/>
      <c r="AY115" s="948"/>
      <c r="AZ115" s="961" t="s">
        <v>459</v>
      </c>
      <c r="BA115" s="962"/>
      <c r="BB115" s="962"/>
      <c r="BC115" s="962"/>
      <c r="BD115" s="962"/>
      <c r="BE115" s="962"/>
      <c r="BF115" s="962"/>
      <c r="BG115" s="962"/>
      <c r="BH115" s="962"/>
      <c r="BI115" s="962"/>
      <c r="BJ115" s="962"/>
      <c r="BK115" s="962"/>
      <c r="BL115" s="962"/>
      <c r="BM115" s="962"/>
      <c r="BN115" s="962"/>
      <c r="BO115" s="962"/>
      <c r="BP115" s="963"/>
      <c r="BQ115" s="964" t="s">
        <v>443</v>
      </c>
      <c r="BR115" s="965"/>
      <c r="BS115" s="965"/>
      <c r="BT115" s="965"/>
      <c r="BU115" s="965"/>
      <c r="BV115" s="965" t="s">
        <v>129</v>
      </c>
      <c r="BW115" s="965"/>
      <c r="BX115" s="965"/>
      <c r="BY115" s="965"/>
      <c r="BZ115" s="965"/>
      <c r="CA115" s="965" t="s">
        <v>129</v>
      </c>
      <c r="CB115" s="965"/>
      <c r="CC115" s="965"/>
      <c r="CD115" s="965"/>
      <c r="CE115" s="965"/>
      <c r="CF115" s="959" t="s">
        <v>416</v>
      </c>
      <c r="CG115" s="960"/>
      <c r="CH115" s="960"/>
      <c r="CI115" s="960"/>
      <c r="CJ115" s="960"/>
      <c r="CK115" s="987"/>
      <c r="CL115" s="988"/>
      <c r="CM115" s="961" t="s">
        <v>460</v>
      </c>
      <c r="CN115" s="962"/>
      <c r="CO115" s="962"/>
      <c r="CP115" s="962"/>
      <c r="CQ115" s="962"/>
      <c r="CR115" s="962"/>
      <c r="CS115" s="962"/>
      <c r="CT115" s="962"/>
      <c r="CU115" s="962"/>
      <c r="CV115" s="962"/>
      <c r="CW115" s="962"/>
      <c r="CX115" s="962"/>
      <c r="CY115" s="962"/>
      <c r="CZ115" s="962"/>
      <c r="DA115" s="962"/>
      <c r="DB115" s="962"/>
      <c r="DC115" s="962"/>
      <c r="DD115" s="962"/>
      <c r="DE115" s="962"/>
      <c r="DF115" s="963"/>
      <c r="DG115" s="997" t="s">
        <v>129</v>
      </c>
      <c r="DH115" s="998"/>
      <c r="DI115" s="998"/>
      <c r="DJ115" s="998"/>
      <c r="DK115" s="999"/>
      <c r="DL115" s="1000" t="s">
        <v>129</v>
      </c>
      <c r="DM115" s="998"/>
      <c r="DN115" s="998"/>
      <c r="DO115" s="998"/>
      <c r="DP115" s="999"/>
      <c r="DQ115" s="1000" t="s">
        <v>443</v>
      </c>
      <c r="DR115" s="998"/>
      <c r="DS115" s="998"/>
      <c r="DT115" s="998"/>
      <c r="DU115" s="999"/>
      <c r="DV115" s="1001" t="s">
        <v>129</v>
      </c>
      <c r="DW115" s="1002"/>
      <c r="DX115" s="1002"/>
      <c r="DY115" s="1002"/>
      <c r="DZ115" s="1003"/>
    </row>
    <row r="116" spans="1:130" s="229" customFormat="1" ht="26.25" customHeight="1" x14ac:dyDescent="0.15">
      <c r="A116" s="995"/>
      <c r="B116" s="996"/>
      <c r="C116" s="1004" t="s">
        <v>461</v>
      </c>
      <c r="D116" s="1004"/>
      <c r="E116" s="1004"/>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5"/>
      <c r="AA116" s="997" t="s">
        <v>129</v>
      </c>
      <c r="AB116" s="998"/>
      <c r="AC116" s="998"/>
      <c r="AD116" s="998"/>
      <c r="AE116" s="999"/>
      <c r="AF116" s="1000" t="s">
        <v>129</v>
      </c>
      <c r="AG116" s="998"/>
      <c r="AH116" s="998"/>
      <c r="AI116" s="998"/>
      <c r="AJ116" s="999"/>
      <c r="AK116" s="1000" t="s">
        <v>443</v>
      </c>
      <c r="AL116" s="998"/>
      <c r="AM116" s="998"/>
      <c r="AN116" s="998"/>
      <c r="AO116" s="999"/>
      <c r="AP116" s="1001" t="s">
        <v>129</v>
      </c>
      <c r="AQ116" s="1002"/>
      <c r="AR116" s="1002"/>
      <c r="AS116" s="1002"/>
      <c r="AT116" s="1003"/>
      <c r="AU116" s="947"/>
      <c r="AV116" s="948"/>
      <c r="AW116" s="948"/>
      <c r="AX116" s="948"/>
      <c r="AY116" s="948"/>
      <c r="AZ116" s="1006" t="s">
        <v>462</v>
      </c>
      <c r="BA116" s="1007"/>
      <c r="BB116" s="1007"/>
      <c r="BC116" s="1007"/>
      <c r="BD116" s="1007"/>
      <c r="BE116" s="1007"/>
      <c r="BF116" s="1007"/>
      <c r="BG116" s="1007"/>
      <c r="BH116" s="1007"/>
      <c r="BI116" s="1007"/>
      <c r="BJ116" s="1007"/>
      <c r="BK116" s="1007"/>
      <c r="BL116" s="1007"/>
      <c r="BM116" s="1007"/>
      <c r="BN116" s="1007"/>
      <c r="BO116" s="1007"/>
      <c r="BP116" s="1008"/>
      <c r="BQ116" s="964" t="s">
        <v>443</v>
      </c>
      <c r="BR116" s="965"/>
      <c r="BS116" s="965"/>
      <c r="BT116" s="965"/>
      <c r="BU116" s="965"/>
      <c r="BV116" s="965" t="s">
        <v>129</v>
      </c>
      <c r="BW116" s="965"/>
      <c r="BX116" s="965"/>
      <c r="BY116" s="965"/>
      <c r="BZ116" s="965"/>
      <c r="CA116" s="965" t="s">
        <v>416</v>
      </c>
      <c r="CB116" s="965"/>
      <c r="CC116" s="965"/>
      <c r="CD116" s="965"/>
      <c r="CE116" s="965"/>
      <c r="CF116" s="959" t="s">
        <v>129</v>
      </c>
      <c r="CG116" s="960"/>
      <c r="CH116" s="960"/>
      <c r="CI116" s="960"/>
      <c r="CJ116" s="960"/>
      <c r="CK116" s="987"/>
      <c r="CL116" s="988"/>
      <c r="CM116" s="961" t="s">
        <v>463</v>
      </c>
      <c r="CN116" s="962"/>
      <c r="CO116" s="962"/>
      <c r="CP116" s="962"/>
      <c r="CQ116" s="962"/>
      <c r="CR116" s="962"/>
      <c r="CS116" s="962"/>
      <c r="CT116" s="962"/>
      <c r="CU116" s="962"/>
      <c r="CV116" s="962"/>
      <c r="CW116" s="962"/>
      <c r="CX116" s="962"/>
      <c r="CY116" s="962"/>
      <c r="CZ116" s="962"/>
      <c r="DA116" s="962"/>
      <c r="DB116" s="962"/>
      <c r="DC116" s="962"/>
      <c r="DD116" s="962"/>
      <c r="DE116" s="962"/>
      <c r="DF116" s="963"/>
      <c r="DG116" s="997" t="s">
        <v>129</v>
      </c>
      <c r="DH116" s="998"/>
      <c r="DI116" s="998"/>
      <c r="DJ116" s="998"/>
      <c r="DK116" s="999"/>
      <c r="DL116" s="1000" t="s">
        <v>129</v>
      </c>
      <c r="DM116" s="998"/>
      <c r="DN116" s="998"/>
      <c r="DO116" s="998"/>
      <c r="DP116" s="999"/>
      <c r="DQ116" s="1000" t="s">
        <v>416</v>
      </c>
      <c r="DR116" s="998"/>
      <c r="DS116" s="998"/>
      <c r="DT116" s="998"/>
      <c r="DU116" s="999"/>
      <c r="DV116" s="1001" t="s">
        <v>464</v>
      </c>
      <c r="DW116" s="1002"/>
      <c r="DX116" s="1002"/>
      <c r="DY116" s="1002"/>
      <c r="DZ116" s="1003"/>
    </row>
    <row r="117" spans="1:130" s="229" customFormat="1" ht="26.25" customHeight="1" x14ac:dyDescent="0.15">
      <c r="A117" s="951" t="s">
        <v>188</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1016" t="s">
        <v>465</v>
      </c>
      <c r="Z117" s="933"/>
      <c r="AA117" s="1017">
        <v>4958013</v>
      </c>
      <c r="AB117" s="1018"/>
      <c r="AC117" s="1018"/>
      <c r="AD117" s="1018"/>
      <c r="AE117" s="1019"/>
      <c r="AF117" s="1020">
        <v>5074012</v>
      </c>
      <c r="AG117" s="1018"/>
      <c r="AH117" s="1018"/>
      <c r="AI117" s="1018"/>
      <c r="AJ117" s="1019"/>
      <c r="AK117" s="1020">
        <v>5013145</v>
      </c>
      <c r="AL117" s="1018"/>
      <c r="AM117" s="1018"/>
      <c r="AN117" s="1018"/>
      <c r="AO117" s="1019"/>
      <c r="AP117" s="1021"/>
      <c r="AQ117" s="1022"/>
      <c r="AR117" s="1022"/>
      <c r="AS117" s="1022"/>
      <c r="AT117" s="1023"/>
      <c r="AU117" s="947"/>
      <c r="AV117" s="948"/>
      <c r="AW117" s="948"/>
      <c r="AX117" s="948"/>
      <c r="AY117" s="948"/>
      <c r="AZ117" s="1013" t="s">
        <v>466</v>
      </c>
      <c r="BA117" s="1014"/>
      <c r="BB117" s="1014"/>
      <c r="BC117" s="1014"/>
      <c r="BD117" s="1014"/>
      <c r="BE117" s="1014"/>
      <c r="BF117" s="1014"/>
      <c r="BG117" s="1014"/>
      <c r="BH117" s="1014"/>
      <c r="BI117" s="1014"/>
      <c r="BJ117" s="1014"/>
      <c r="BK117" s="1014"/>
      <c r="BL117" s="1014"/>
      <c r="BM117" s="1014"/>
      <c r="BN117" s="1014"/>
      <c r="BO117" s="1014"/>
      <c r="BP117" s="1015"/>
      <c r="BQ117" s="964" t="s">
        <v>442</v>
      </c>
      <c r="BR117" s="965"/>
      <c r="BS117" s="965"/>
      <c r="BT117" s="965"/>
      <c r="BU117" s="965"/>
      <c r="BV117" s="965" t="s">
        <v>442</v>
      </c>
      <c r="BW117" s="965"/>
      <c r="BX117" s="965"/>
      <c r="BY117" s="965"/>
      <c r="BZ117" s="965"/>
      <c r="CA117" s="965" t="s">
        <v>416</v>
      </c>
      <c r="CB117" s="965"/>
      <c r="CC117" s="965"/>
      <c r="CD117" s="965"/>
      <c r="CE117" s="965"/>
      <c r="CF117" s="959" t="s">
        <v>442</v>
      </c>
      <c r="CG117" s="960"/>
      <c r="CH117" s="960"/>
      <c r="CI117" s="960"/>
      <c r="CJ117" s="960"/>
      <c r="CK117" s="987"/>
      <c r="CL117" s="988"/>
      <c r="CM117" s="961" t="s">
        <v>467</v>
      </c>
      <c r="CN117" s="962"/>
      <c r="CO117" s="962"/>
      <c r="CP117" s="962"/>
      <c r="CQ117" s="962"/>
      <c r="CR117" s="962"/>
      <c r="CS117" s="962"/>
      <c r="CT117" s="962"/>
      <c r="CU117" s="962"/>
      <c r="CV117" s="962"/>
      <c r="CW117" s="962"/>
      <c r="CX117" s="962"/>
      <c r="CY117" s="962"/>
      <c r="CZ117" s="962"/>
      <c r="DA117" s="962"/>
      <c r="DB117" s="962"/>
      <c r="DC117" s="962"/>
      <c r="DD117" s="962"/>
      <c r="DE117" s="962"/>
      <c r="DF117" s="963"/>
      <c r="DG117" s="997" t="s">
        <v>468</v>
      </c>
      <c r="DH117" s="998"/>
      <c r="DI117" s="998"/>
      <c r="DJ117" s="998"/>
      <c r="DK117" s="999"/>
      <c r="DL117" s="1000" t="s">
        <v>442</v>
      </c>
      <c r="DM117" s="998"/>
      <c r="DN117" s="998"/>
      <c r="DO117" s="998"/>
      <c r="DP117" s="999"/>
      <c r="DQ117" s="1000" t="s">
        <v>442</v>
      </c>
      <c r="DR117" s="998"/>
      <c r="DS117" s="998"/>
      <c r="DT117" s="998"/>
      <c r="DU117" s="999"/>
      <c r="DV117" s="1001" t="s">
        <v>443</v>
      </c>
      <c r="DW117" s="1002"/>
      <c r="DX117" s="1002"/>
      <c r="DY117" s="1002"/>
      <c r="DZ117" s="1003"/>
    </row>
    <row r="118" spans="1:130" s="229" customFormat="1" ht="26.25" customHeight="1" x14ac:dyDescent="0.15">
      <c r="A118" s="951" t="s">
        <v>437</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1" t="s">
        <v>434</v>
      </c>
      <c r="AB118" s="932"/>
      <c r="AC118" s="932"/>
      <c r="AD118" s="932"/>
      <c r="AE118" s="933"/>
      <c r="AF118" s="931" t="s">
        <v>435</v>
      </c>
      <c r="AG118" s="932"/>
      <c r="AH118" s="932"/>
      <c r="AI118" s="932"/>
      <c r="AJ118" s="933"/>
      <c r="AK118" s="931" t="s">
        <v>309</v>
      </c>
      <c r="AL118" s="932"/>
      <c r="AM118" s="932"/>
      <c r="AN118" s="932"/>
      <c r="AO118" s="933"/>
      <c r="AP118" s="1009" t="s">
        <v>436</v>
      </c>
      <c r="AQ118" s="1010"/>
      <c r="AR118" s="1010"/>
      <c r="AS118" s="1010"/>
      <c r="AT118" s="1011"/>
      <c r="AU118" s="947"/>
      <c r="AV118" s="948"/>
      <c r="AW118" s="948"/>
      <c r="AX118" s="948"/>
      <c r="AY118" s="948"/>
      <c r="AZ118" s="1012" t="s">
        <v>469</v>
      </c>
      <c r="BA118" s="1004"/>
      <c r="BB118" s="1004"/>
      <c r="BC118" s="1004"/>
      <c r="BD118" s="1004"/>
      <c r="BE118" s="1004"/>
      <c r="BF118" s="1004"/>
      <c r="BG118" s="1004"/>
      <c r="BH118" s="1004"/>
      <c r="BI118" s="1004"/>
      <c r="BJ118" s="1004"/>
      <c r="BK118" s="1004"/>
      <c r="BL118" s="1004"/>
      <c r="BM118" s="1004"/>
      <c r="BN118" s="1004"/>
      <c r="BO118" s="1004"/>
      <c r="BP118" s="1005"/>
      <c r="BQ118" s="1038" t="s">
        <v>443</v>
      </c>
      <c r="BR118" s="1039"/>
      <c r="BS118" s="1039"/>
      <c r="BT118" s="1039"/>
      <c r="BU118" s="1039"/>
      <c r="BV118" s="1039" t="s">
        <v>443</v>
      </c>
      <c r="BW118" s="1039"/>
      <c r="BX118" s="1039"/>
      <c r="BY118" s="1039"/>
      <c r="BZ118" s="1039"/>
      <c r="CA118" s="1039" t="s">
        <v>442</v>
      </c>
      <c r="CB118" s="1039"/>
      <c r="CC118" s="1039"/>
      <c r="CD118" s="1039"/>
      <c r="CE118" s="1039"/>
      <c r="CF118" s="959" t="s">
        <v>443</v>
      </c>
      <c r="CG118" s="960"/>
      <c r="CH118" s="960"/>
      <c r="CI118" s="960"/>
      <c r="CJ118" s="960"/>
      <c r="CK118" s="987"/>
      <c r="CL118" s="988"/>
      <c r="CM118" s="961" t="s">
        <v>470</v>
      </c>
      <c r="CN118" s="962"/>
      <c r="CO118" s="962"/>
      <c r="CP118" s="962"/>
      <c r="CQ118" s="962"/>
      <c r="CR118" s="962"/>
      <c r="CS118" s="962"/>
      <c r="CT118" s="962"/>
      <c r="CU118" s="962"/>
      <c r="CV118" s="962"/>
      <c r="CW118" s="962"/>
      <c r="CX118" s="962"/>
      <c r="CY118" s="962"/>
      <c r="CZ118" s="962"/>
      <c r="DA118" s="962"/>
      <c r="DB118" s="962"/>
      <c r="DC118" s="962"/>
      <c r="DD118" s="962"/>
      <c r="DE118" s="962"/>
      <c r="DF118" s="963"/>
      <c r="DG118" s="997" t="s">
        <v>442</v>
      </c>
      <c r="DH118" s="998"/>
      <c r="DI118" s="998"/>
      <c r="DJ118" s="998"/>
      <c r="DK118" s="999"/>
      <c r="DL118" s="1000" t="s">
        <v>443</v>
      </c>
      <c r="DM118" s="998"/>
      <c r="DN118" s="998"/>
      <c r="DO118" s="998"/>
      <c r="DP118" s="999"/>
      <c r="DQ118" s="1000" t="s">
        <v>442</v>
      </c>
      <c r="DR118" s="998"/>
      <c r="DS118" s="998"/>
      <c r="DT118" s="998"/>
      <c r="DU118" s="999"/>
      <c r="DV118" s="1001" t="s">
        <v>442</v>
      </c>
      <c r="DW118" s="1002"/>
      <c r="DX118" s="1002"/>
      <c r="DY118" s="1002"/>
      <c r="DZ118" s="1003"/>
    </row>
    <row r="119" spans="1:130" s="229" customFormat="1" ht="26.25" customHeight="1" x14ac:dyDescent="0.15">
      <c r="A119" s="1095" t="s">
        <v>440</v>
      </c>
      <c r="B119" s="986"/>
      <c r="C119" s="968" t="s">
        <v>441</v>
      </c>
      <c r="D119" s="936"/>
      <c r="E119" s="936"/>
      <c r="F119" s="936"/>
      <c r="G119" s="936"/>
      <c r="H119" s="936"/>
      <c r="I119" s="936"/>
      <c r="J119" s="936"/>
      <c r="K119" s="936"/>
      <c r="L119" s="936"/>
      <c r="M119" s="936"/>
      <c r="N119" s="936"/>
      <c r="O119" s="936"/>
      <c r="P119" s="936"/>
      <c r="Q119" s="936"/>
      <c r="R119" s="936"/>
      <c r="S119" s="936"/>
      <c r="T119" s="936"/>
      <c r="U119" s="936"/>
      <c r="V119" s="936"/>
      <c r="W119" s="936"/>
      <c r="X119" s="936"/>
      <c r="Y119" s="936"/>
      <c r="Z119" s="937"/>
      <c r="AA119" s="938" t="s">
        <v>442</v>
      </c>
      <c r="AB119" s="939"/>
      <c r="AC119" s="939"/>
      <c r="AD119" s="939"/>
      <c r="AE119" s="940"/>
      <c r="AF119" s="941" t="s">
        <v>443</v>
      </c>
      <c r="AG119" s="939"/>
      <c r="AH119" s="939"/>
      <c r="AI119" s="939"/>
      <c r="AJ119" s="940"/>
      <c r="AK119" s="941" t="s">
        <v>443</v>
      </c>
      <c r="AL119" s="939"/>
      <c r="AM119" s="939"/>
      <c r="AN119" s="939"/>
      <c r="AO119" s="940"/>
      <c r="AP119" s="942" t="s">
        <v>443</v>
      </c>
      <c r="AQ119" s="943"/>
      <c r="AR119" s="943"/>
      <c r="AS119" s="943"/>
      <c r="AT119" s="944"/>
      <c r="AU119" s="949"/>
      <c r="AV119" s="950"/>
      <c r="AW119" s="950"/>
      <c r="AX119" s="950"/>
      <c r="AY119" s="950"/>
      <c r="AZ119" s="250" t="s">
        <v>188</v>
      </c>
      <c r="BA119" s="250"/>
      <c r="BB119" s="250"/>
      <c r="BC119" s="250"/>
      <c r="BD119" s="250"/>
      <c r="BE119" s="250"/>
      <c r="BF119" s="250"/>
      <c r="BG119" s="250"/>
      <c r="BH119" s="250"/>
      <c r="BI119" s="250"/>
      <c r="BJ119" s="250"/>
      <c r="BK119" s="250"/>
      <c r="BL119" s="250"/>
      <c r="BM119" s="250"/>
      <c r="BN119" s="250"/>
      <c r="BO119" s="1016" t="s">
        <v>471</v>
      </c>
      <c r="BP119" s="1044"/>
      <c r="BQ119" s="1038">
        <v>61991929</v>
      </c>
      <c r="BR119" s="1039"/>
      <c r="BS119" s="1039"/>
      <c r="BT119" s="1039"/>
      <c r="BU119" s="1039"/>
      <c r="BV119" s="1039">
        <v>59231052</v>
      </c>
      <c r="BW119" s="1039"/>
      <c r="BX119" s="1039"/>
      <c r="BY119" s="1039"/>
      <c r="BZ119" s="1039"/>
      <c r="CA119" s="1039">
        <v>55596704</v>
      </c>
      <c r="CB119" s="1039"/>
      <c r="CC119" s="1039"/>
      <c r="CD119" s="1039"/>
      <c r="CE119" s="1039"/>
      <c r="CF119" s="1040"/>
      <c r="CG119" s="1041"/>
      <c r="CH119" s="1041"/>
      <c r="CI119" s="1041"/>
      <c r="CJ119" s="1042"/>
      <c r="CK119" s="989"/>
      <c r="CL119" s="990"/>
      <c r="CM119" s="1012" t="s">
        <v>472</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1043">
        <v>568846</v>
      </c>
      <c r="DH119" s="1025"/>
      <c r="DI119" s="1025"/>
      <c r="DJ119" s="1025"/>
      <c r="DK119" s="1026"/>
      <c r="DL119" s="1024">
        <v>10728</v>
      </c>
      <c r="DM119" s="1025"/>
      <c r="DN119" s="1025"/>
      <c r="DO119" s="1025"/>
      <c r="DP119" s="1026"/>
      <c r="DQ119" s="1024" t="s">
        <v>468</v>
      </c>
      <c r="DR119" s="1025"/>
      <c r="DS119" s="1025"/>
      <c r="DT119" s="1025"/>
      <c r="DU119" s="1026"/>
      <c r="DV119" s="1027" t="s">
        <v>443</v>
      </c>
      <c r="DW119" s="1028"/>
      <c r="DX119" s="1028"/>
      <c r="DY119" s="1028"/>
      <c r="DZ119" s="1029"/>
    </row>
    <row r="120" spans="1:130" s="229" customFormat="1" ht="26.25" customHeight="1" x14ac:dyDescent="0.15">
      <c r="A120" s="1096"/>
      <c r="B120" s="988"/>
      <c r="C120" s="961" t="s">
        <v>447</v>
      </c>
      <c r="D120" s="962"/>
      <c r="E120" s="962"/>
      <c r="F120" s="962"/>
      <c r="G120" s="962"/>
      <c r="H120" s="962"/>
      <c r="I120" s="962"/>
      <c r="J120" s="962"/>
      <c r="K120" s="962"/>
      <c r="L120" s="962"/>
      <c r="M120" s="962"/>
      <c r="N120" s="962"/>
      <c r="O120" s="962"/>
      <c r="P120" s="962"/>
      <c r="Q120" s="962"/>
      <c r="R120" s="962"/>
      <c r="S120" s="962"/>
      <c r="T120" s="962"/>
      <c r="U120" s="962"/>
      <c r="V120" s="962"/>
      <c r="W120" s="962"/>
      <c r="X120" s="962"/>
      <c r="Y120" s="962"/>
      <c r="Z120" s="963"/>
      <c r="AA120" s="997" t="s">
        <v>444</v>
      </c>
      <c r="AB120" s="998"/>
      <c r="AC120" s="998"/>
      <c r="AD120" s="998"/>
      <c r="AE120" s="999"/>
      <c r="AF120" s="1000">
        <v>15640</v>
      </c>
      <c r="AG120" s="998"/>
      <c r="AH120" s="998"/>
      <c r="AI120" s="998"/>
      <c r="AJ120" s="999"/>
      <c r="AK120" s="1000" t="s">
        <v>468</v>
      </c>
      <c r="AL120" s="998"/>
      <c r="AM120" s="998"/>
      <c r="AN120" s="998"/>
      <c r="AO120" s="999"/>
      <c r="AP120" s="1001" t="s">
        <v>468</v>
      </c>
      <c r="AQ120" s="1002"/>
      <c r="AR120" s="1002"/>
      <c r="AS120" s="1002"/>
      <c r="AT120" s="1003"/>
      <c r="AU120" s="1030" t="s">
        <v>473</v>
      </c>
      <c r="AV120" s="1031"/>
      <c r="AW120" s="1031"/>
      <c r="AX120" s="1031"/>
      <c r="AY120" s="1032"/>
      <c r="AZ120" s="968" t="s">
        <v>474</v>
      </c>
      <c r="BA120" s="936"/>
      <c r="BB120" s="936"/>
      <c r="BC120" s="936"/>
      <c r="BD120" s="936"/>
      <c r="BE120" s="936"/>
      <c r="BF120" s="936"/>
      <c r="BG120" s="936"/>
      <c r="BH120" s="936"/>
      <c r="BI120" s="936"/>
      <c r="BJ120" s="936"/>
      <c r="BK120" s="936"/>
      <c r="BL120" s="936"/>
      <c r="BM120" s="936"/>
      <c r="BN120" s="936"/>
      <c r="BO120" s="936"/>
      <c r="BP120" s="937"/>
      <c r="BQ120" s="969">
        <v>2724528</v>
      </c>
      <c r="BR120" s="970"/>
      <c r="BS120" s="970"/>
      <c r="BT120" s="970"/>
      <c r="BU120" s="970"/>
      <c r="BV120" s="970">
        <v>3085552</v>
      </c>
      <c r="BW120" s="970"/>
      <c r="BX120" s="970"/>
      <c r="BY120" s="970"/>
      <c r="BZ120" s="970"/>
      <c r="CA120" s="970">
        <v>3516538</v>
      </c>
      <c r="CB120" s="970"/>
      <c r="CC120" s="970"/>
      <c r="CD120" s="970"/>
      <c r="CE120" s="970"/>
      <c r="CF120" s="983">
        <v>25.1</v>
      </c>
      <c r="CG120" s="984"/>
      <c r="CH120" s="984"/>
      <c r="CI120" s="984"/>
      <c r="CJ120" s="984"/>
      <c r="CK120" s="1045" t="s">
        <v>475</v>
      </c>
      <c r="CL120" s="1046"/>
      <c r="CM120" s="1046"/>
      <c r="CN120" s="1046"/>
      <c r="CO120" s="1047"/>
      <c r="CP120" s="1053" t="s">
        <v>476</v>
      </c>
      <c r="CQ120" s="1054"/>
      <c r="CR120" s="1054"/>
      <c r="CS120" s="1054"/>
      <c r="CT120" s="1054"/>
      <c r="CU120" s="1054"/>
      <c r="CV120" s="1054"/>
      <c r="CW120" s="1054"/>
      <c r="CX120" s="1054"/>
      <c r="CY120" s="1054"/>
      <c r="CZ120" s="1054"/>
      <c r="DA120" s="1054"/>
      <c r="DB120" s="1054"/>
      <c r="DC120" s="1054"/>
      <c r="DD120" s="1054"/>
      <c r="DE120" s="1054"/>
      <c r="DF120" s="1055"/>
      <c r="DG120" s="969">
        <v>3802462</v>
      </c>
      <c r="DH120" s="970"/>
      <c r="DI120" s="970"/>
      <c r="DJ120" s="970"/>
      <c r="DK120" s="970"/>
      <c r="DL120" s="970">
        <v>3520171</v>
      </c>
      <c r="DM120" s="970"/>
      <c r="DN120" s="970"/>
      <c r="DO120" s="970"/>
      <c r="DP120" s="970"/>
      <c r="DQ120" s="970">
        <v>3079988</v>
      </c>
      <c r="DR120" s="970"/>
      <c r="DS120" s="970"/>
      <c r="DT120" s="970"/>
      <c r="DU120" s="970"/>
      <c r="DV120" s="971">
        <v>22</v>
      </c>
      <c r="DW120" s="971"/>
      <c r="DX120" s="971"/>
      <c r="DY120" s="971"/>
      <c r="DZ120" s="972"/>
    </row>
    <row r="121" spans="1:130" s="229" customFormat="1" ht="26.25" customHeight="1" x14ac:dyDescent="0.15">
      <c r="A121" s="1096"/>
      <c r="B121" s="988"/>
      <c r="C121" s="1013" t="s">
        <v>477</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97">
        <v>546</v>
      </c>
      <c r="AB121" s="998"/>
      <c r="AC121" s="998"/>
      <c r="AD121" s="998"/>
      <c r="AE121" s="999"/>
      <c r="AF121" s="1000">
        <v>788</v>
      </c>
      <c r="AG121" s="998"/>
      <c r="AH121" s="998"/>
      <c r="AI121" s="998"/>
      <c r="AJ121" s="999"/>
      <c r="AK121" s="1000">
        <v>1017</v>
      </c>
      <c r="AL121" s="998"/>
      <c r="AM121" s="998"/>
      <c r="AN121" s="998"/>
      <c r="AO121" s="999"/>
      <c r="AP121" s="1001">
        <v>0</v>
      </c>
      <c r="AQ121" s="1002"/>
      <c r="AR121" s="1002"/>
      <c r="AS121" s="1002"/>
      <c r="AT121" s="1003"/>
      <c r="AU121" s="1033"/>
      <c r="AV121" s="1034"/>
      <c r="AW121" s="1034"/>
      <c r="AX121" s="1034"/>
      <c r="AY121" s="1035"/>
      <c r="AZ121" s="961" t="s">
        <v>478</v>
      </c>
      <c r="BA121" s="962"/>
      <c r="BB121" s="962"/>
      <c r="BC121" s="962"/>
      <c r="BD121" s="962"/>
      <c r="BE121" s="962"/>
      <c r="BF121" s="962"/>
      <c r="BG121" s="962"/>
      <c r="BH121" s="962"/>
      <c r="BI121" s="962"/>
      <c r="BJ121" s="962"/>
      <c r="BK121" s="962"/>
      <c r="BL121" s="962"/>
      <c r="BM121" s="962"/>
      <c r="BN121" s="962"/>
      <c r="BO121" s="962"/>
      <c r="BP121" s="963"/>
      <c r="BQ121" s="964">
        <v>2334203</v>
      </c>
      <c r="BR121" s="965"/>
      <c r="BS121" s="965"/>
      <c r="BT121" s="965"/>
      <c r="BU121" s="965"/>
      <c r="BV121" s="965">
        <v>2266376</v>
      </c>
      <c r="BW121" s="965"/>
      <c r="BX121" s="965"/>
      <c r="BY121" s="965"/>
      <c r="BZ121" s="965"/>
      <c r="CA121" s="965">
        <v>2120433</v>
      </c>
      <c r="CB121" s="965"/>
      <c r="CC121" s="965"/>
      <c r="CD121" s="965"/>
      <c r="CE121" s="965"/>
      <c r="CF121" s="959">
        <v>15.1</v>
      </c>
      <c r="CG121" s="960"/>
      <c r="CH121" s="960"/>
      <c r="CI121" s="960"/>
      <c r="CJ121" s="960"/>
      <c r="CK121" s="1048"/>
      <c r="CL121" s="1049"/>
      <c r="CM121" s="1049"/>
      <c r="CN121" s="1049"/>
      <c r="CO121" s="1050"/>
      <c r="CP121" s="1058" t="s">
        <v>479</v>
      </c>
      <c r="CQ121" s="1059"/>
      <c r="CR121" s="1059"/>
      <c r="CS121" s="1059"/>
      <c r="CT121" s="1059"/>
      <c r="CU121" s="1059"/>
      <c r="CV121" s="1059"/>
      <c r="CW121" s="1059"/>
      <c r="CX121" s="1059"/>
      <c r="CY121" s="1059"/>
      <c r="CZ121" s="1059"/>
      <c r="DA121" s="1059"/>
      <c r="DB121" s="1059"/>
      <c r="DC121" s="1059"/>
      <c r="DD121" s="1059"/>
      <c r="DE121" s="1059"/>
      <c r="DF121" s="1060"/>
      <c r="DG121" s="964" t="s">
        <v>468</v>
      </c>
      <c r="DH121" s="965"/>
      <c r="DI121" s="965"/>
      <c r="DJ121" s="965"/>
      <c r="DK121" s="965"/>
      <c r="DL121" s="965" t="s">
        <v>468</v>
      </c>
      <c r="DM121" s="965"/>
      <c r="DN121" s="965"/>
      <c r="DO121" s="965"/>
      <c r="DP121" s="965"/>
      <c r="DQ121" s="965" t="s">
        <v>468</v>
      </c>
      <c r="DR121" s="965"/>
      <c r="DS121" s="965"/>
      <c r="DT121" s="965"/>
      <c r="DU121" s="965"/>
      <c r="DV121" s="966" t="s">
        <v>468</v>
      </c>
      <c r="DW121" s="966"/>
      <c r="DX121" s="966"/>
      <c r="DY121" s="966"/>
      <c r="DZ121" s="967"/>
    </row>
    <row r="122" spans="1:130" s="229" customFormat="1" ht="26.25" customHeight="1" x14ac:dyDescent="0.15">
      <c r="A122" s="1096"/>
      <c r="B122" s="988"/>
      <c r="C122" s="961" t="s">
        <v>457</v>
      </c>
      <c r="D122" s="962"/>
      <c r="E122" s="962"/>
      <c r="F122" s="962"/>
      <c r="G122" s="962"/>
      <c r="H122" s="962"/>
      <c r="I122" s="962"/>
      <c r="J122" s="962"/>
      <c r="K122" s="962"/>
      <c r="L122" s="962"/>
      <c r="M122" s="962"/>
      <c r="N122" s="962"/>
      <c r="O122" s="962"/>
      <c r="P122" s="962"/>
      <c r="Q122" s="962"/>
      <c r="R122" s="962"/>
      <c r="S122" s="962"/>
      <c r="T122" s="962"/>
      <c r="U122" s="962"/>
      <c r="V122" s="962"/>
      <c r="W122" s="962"/>
      <c r="X122" s="962"/>
      <c r="Y122" s="962"/>
      <c r="Z122" s="963"/>
      <c r="AA122" s="997" t="s">
        <v>443</v>
      </c>
      <c r="AB122" s="998"/>
      <c r="AC122" s="998"/>
      <c r="AD122" s="998"/>
      <c r="AE122" s="999"/>
      <c r="AF122" s="1000" t="s">
        <v>443</v>
      </c>
      <c r="AG122" s="998"/>
      <c r="AH122" s="998"/>
      <c r="AI122" s="998"/>
      <c r="AJ122" s="999"/>
      <c r="AK122" s="1000" t="s">
        <v>443</v>
      </c>
      <c r="AL122" s="998"/>
      <c r="AM122" s="998"/>
      <c r="AN122" s="998"/>
      <c r="AO122" s="999"/>
      <c r="AP122" s="1001" t="s">
        <v>444</v>
      </c>
      <c r="AQ122" s="1002"/>
      <c r="AR122" s="1002"/>
      <c r="AS122" s="1002"/>
      <c r="AT122" s="1003"/>
      <c r="AU122" s="1033"/>
      <c r="AV122" s="1034"/>
      <c r="AW122" s="1034"/>
      <c r="AX122" s="1034"/>
      <c r="AY122" s="1035"/>
      <c r="AZ122" s="1012" t="s">
        <v>480</v>
      </c>
      <c r="BA122" s="1004"/>
      <c r="BB122" s="1004"/>
      <c r="BC122" s="1004"/>
      <c r="BD122" s="1004"/>
      <c r="BE122" s="1004"/>
      <c r="BF122" s="1004"/>
      <c r="BG122" s="1004"/>
      <c r="BH122" s="1004"/>
      <c r="BI122" s="1004"/>
      <c r="BJ122" s="1004"/>
      <c r="BK122" s="1004"/>
      <c r="BL122" s="1004"/>
      <c r="BM122" s="1004"/>
      <c r="BN122" s="1004"/>
      <c r="BO122" s="1004"/>
      <c r="BP122" s="1005"/>
      <c r="BQ122" s="1038">
        <v>39790099</v>
      </c>
      <c r="BR122" s="1039"/>
      <c r="BS122" s="1039"/>
      <c r="BT122" s="1039"/>
      <c r="BU122" s="1039"/>
      <c r="BV122" s="1039">
        <v>38935890</v>
      </c>
      <c r="BW122" s="1039"/>
      <c r="BX122" s="1039"/>
      <c r="BY122" s="1039"/>
      <c r="BZ122" s="1039"/>
      <c r="CA122" s="1039">
        <v>36519012</v>
      </c>
      <c r="CB122" s="1039"/>
      <c r="CC122" s="1039"/>
      <c r="CD122" s="1039"/>
      <c r="CE122" s="1039"/>
      <c r="CF122" s="1056">
        <v>260.89999999999998</v>
      </c>
      <c r="CG122" s="1057"/>
      <c r="CH122" s="1057"/>
      <c r="CI122" s="1057"/>
      <c r="CJ122" s="1057"/>
      <c r="CK122" s="1048"/>
      <c r="CL122" s="1049"/>
      <c r="CM122" s="1049"/>
      <c r="CN122" s="1049"/>
      <c r="CO122" s="1050"/>
      <c r="CP122" s="1058" t="s">
        <v>481</v>
      </c>
      <c r="CQ122" s="1059"/>
      <c r="CR122" s="1059"/>
      <c r="CS122" s="1059"/>
      <c r="CT122" s="1059"/>
      <c r="CU122" s="1059"/>
      <c r="CV122" s="1059"/>
      <c r="CW122" s="1059"/>
      <c r="CX122" s="1059"/>
      <c r="CY122" s="1059"/>
      <c r="CZ122" s="1059"/>
      <c r="DA122" s="1059"/>
      <c r="DB122" s="1059"/>
      <c r="DC122" s="1059"/>
      <c r="DD122" s="1059"/>
      <c r="DE122" s="1059"/>
      <c r="DF122" s="1060"/>
      <c r="DG122" s="964" t="s">
        <v>443</v>
      </c>
      <c r="DH122" s="965"/>
      <c r="DI122" s="965"/>
      <c r="DJ122" s="965"/>
      <c r="DK122" s="965"/>
      <c r="DL122" s="965" t="s">
        <v>443</v>
      </c>
      <c r="DM122" s="965"/>
      <c r="DN122" s="965"/>
      <c r="DO122" s="965"/>
      <c r="DP122" s="965"/>
      <c r="DQ122" s="965" t="s">
        <v>443</v>
      </c>
      <c r="DR122" s="965"/>
      <c r="DS122" s="965"/>
      <c r="DT122" s="965"/>
      <c r="DU122" s="965"/>
      <c r="DV122" s="966" t="s">
        <v>468</v>
      </c>
      <c r="DW122" s="966"/>
      <c r="DX122" s="966"/>
      <c r="DY122" s="966"/>
      <c r="DZ122" s="967"/>
    </row>
    <row r="123" spans="1:130" s="229" customFormat="1" ht="26.25" customHeight="1" x14ac:dyDescent="0.15">
      <c r="A123" s="1096"/>
      <c r="B123" s="988"/>
      <c r="C123" s="961" t="s">
        <v>463</v>
      </c>
      <c r="D123" s="962"/>
      <c r="E123" s="962"/>
      <c r="F123" s="962"/>
      <c r="G123" s="962"/>
      <c r="H123" s="962"/>
      <c r="I123" s="962"/>
      <c r="J123" s="962"/>
      <c r="K123" s="962"/>
      <c r="L123" s="962"/>
      <c r="M123" s="962"/>
      <c r="N123" s="962"/>
      <c r="O123" s="962"/>
      <c r="P123" s="962"/>
      <c r="Q123" s="962"/>
      <c r="R123" s="962"/>
      <c r="S123" s="962"/>
      <c r="T123" s="962"/>
      <c r="U123" s="962"/>
      <c r="V123" s="962"/>
      <c r="W123" s="962"/>
      <c r="X123" s="962"/>
      <c r="Y123" s="962"/>
      <c r="Z123" s="963"/>
      <c r="AA123" s="997" t="s">
        <v>442</v>
      </c>
      <c r="AB123" s="998"/>
      <c r="AC123" s="998"/>
      <c r="AD123" s="998"/>
      <c r="AE123" s="999"/>
      <c r="AF123" s="1000" t="s">
        <v>416</v>
      </c>
      <c r="AG123" s="998"/>
      <c r="AH123" s="998"/>
      <c r="AI123" s="998"/>
      <c r="AJ123" s="999"/>
      <c r="AK123" s="1000" t="s">
        <v>416</v>
      </c>
      <c r="AL123" s="998"/>
      <c r="AM123" s="998"/>
      <c r="AN123" s="998"/>
      <c r="AO123" s="999"/>
      <c r="AP123" s="1001" t="s">
        <v>468</v>
      </c>
      <c r="AQ123" s="1002"/>
      <c r="AR123" s="1002"/>
      <c r="AS123" s="1002"/>
      <c r="AT123" s="1003"/>
      <c r="AU123" s="1036"/>
      <c r="AV123" s="1037"/>
      <c r="AW123" s="1037"/>
      <c r="AX123" s="1037"/>
      <c r="AY123" s="1037"/>
      <c r="AZ123" s="250" t="s">
        <v>188</v>
      </c>
      <c r="BA123" s="250"/>
      <c r="BB123" s="250"/>
      <c r="BC123" s="250"/>
      <c r="BD123" s="250"/>
      <c r="BE123" s="250"/>
      <c r="BF123" s="250"/>
      <c r="BG123" s="250"/>
      <c r="BH123" s="250"/>
      <c r="BI123" s="250"/>
      <c r="BJ123" s="250"/>
      <c r="BK123" s="250"/>
      <c r="BL123" s="250"/>
      <c r="BM123" s="250"/>
      <c r="BN123" s="250"/>
      <c r="BO123" s="1016" t="s">
        <v>482</v>
      </c>
      <c r="BP123" s="1044"/>
      <c r="BQ123" s="1102">
        <v>44848830</v>
      </c>
      <c r="BR123" s="1103"/>
      <c r="BS123" s="1103"/>
      <c r="BT123" s="1103"/>
      <c r="BU123" s="1103"/>
      <c r="BV123" s="1103">
        <v>44287818</v>
      </c>
      <c r="BW123" s="1103"/>
      <c r="BX123" s="1103"/>
      <c r="BY123" s="1103"/>
      <c r="BZ123" s="1103"/>
      <c r="CA123" s="1103">
        <v>42155983</v>
      </c>
      <c r="CB123" s="1103"/>
      <c r="CC123" s="1103"/>
      <c r="CD123" s="1103"/>
      <c r="CE123" s="1103"/>
      <c r="CF123" s="1040"/>
      <c r="CG123" s="1041"/>
      <c r="CH123" s="1041"/>
      <c r="CI123" s="1041"/>
      <c r="CJ123" s="1042"/>
      <c r="CK123" s="1048"/>
      <c r="CL123" s="1049"/>
      <c r="CM123" s="1049"/>
      <c r="CN123" s="1049"/>
      <c r="CO123" s="1050"/>
      <c r="CP123" s="1058"/>
      <c r="CQ123" s="1059"/>
      <c r="CR123" s="1059"/>
      <c r="CS123" s="1059"/>
      <c r="CT123" s="1059"/>
      <c r="CU123" s="1059"/>
      <c r="CV123" s="1059"/>
      <c r="CW123" s="1059"/>
      <c r="CX123" s="1059"/>
      <c r="CY123" s="1059"/>
      <c r="CZ123" s="1059"/>
      <c r="DA123" s="1059"/>
      <c r="DB123" s="1059"/>
      <c r="DC123" s="1059"/>
      <c r="DD123" s="1059"/>
      <c r="DE123" s="1059"/>
      <c r="DF123" s="1060"/>
      <c r="DG123" s="997"/>
      <c r="DH123" s="998"/>
      <c r="DI123" s="998"/>
      <c r="DJ123" s="998"/>
      <c r="DK123" s="999"/>
      <c r="DL123" s="1000"/>
      <c r="DM123" s="998"/>
      <c r="DN123" s="998"/>
      <c r="DO123" s="998"/>
      <c r="DP123" s="999"/>
      <c r="DQ123" s="1000"/>
      <c r="DR123" s="998"/>
      <c r="DS123" s="998"/>
      <c r="DT123" s="998"/>
      <c r="DU123" s="999"/>
      <c r="DV123" s="1001"/>
      <c r="DW123" s="1002"/>
      <c r="DX123" s="1002"/>
      <c r="DY123" s="1002"/>
      <c r="DZ123" s="1003"/>
    </row>
    <row r="124" spans="1:130" s="229" customFormat="1" ht="26.25" customHeight="1" thickBot="1" x14ac:dyDescent="0.2">
      <c r="A124" s="1096"/>
      <c r="B124" s="988"/>
      <c r="C124" s="961" t="s">
        <v>467</v>
      </c>
      <c r="D124" s="962"/>
      <c r="E124" s="962"/>
      <c r="F124" s="962"/>
      <c r="G124" s="962"/>
      <c r="H124" s="962"/>
      <c r="I124" s="962"/>
      <c r="J124" s="962"/>
      <c r="K124" s="962"/>
      <c r="L124" s="962"/>
      <c r="M124" s="962"/>
      <c r="N124" s="962"/>
      <c r="O124" s="962"/>
      <c r="P124" s="962"/>
      <c r="Q124" s="962"/>
      <c r="R124" s="962"/>
      <c r="S124" s="962"/>
      <c r="T124" s="962"/>
      <c r="U124" s="962"/>
      <c r="V124" s="962"/>
      <c r="W124" s="962"/>
      <c r="X124" s="962"/>
      <c r="Y124" s="962"/>
      <c r="Z124" s="963"/>
      <c r="AA124" s="997" t="s">
        <v>416</v>
      </c>
      <c r="AB124" s="998"/>
      <c r="AC124" s="998"/>
      <c r="AD124" s="998"/>
      <c r="AE124" s="999"/>
      <c r="AF124" s="1000" t="s">
        <v>444</v>
      </c>
      <c r="AG124" s="998"/>
      <c r="AH124" s="998"/>
      <c r="AI124" s="998"/>
      <c r="AJ124" s="999"/>
      <c r="AK124" s="1000" t="s">
        <v>444</v>
      </c>
      <c r="AL124" s="998"/>
      <c r="AM124" s="998"/>
      <c r="AN124" s="998"/>
      <c r="AO124" s="999"/>
      <c r="AP124" s="1001" t="s">
        <v>444</v>
      </c>
      <c r="AQ124" s="1002"/>
      <c r="AR124" s="1002"/>
      <c r="AS124" s="1002"/>
      <c r="AT124" s="1003"/>
      <c r="AU124" s="1098" t="s">
        <v>483</v>
      </c>
      <c r="AV124" s="1099"/>
      <c r="AW124" s="1099"/>
      <c r="AX124" s="1099"/>
      <c r="AY124" s="1099"/>
      <c r="AZ124" s="1099"/>
      <c r="BA124" s="1099"/>
      <c r="BB124" s="1099"/>
      <c r="BC124" s="1099"/>
      <c r="BD124" s="1099"/>
      <c r="BE124" s="1099"/>
      <c r="BF124" s="1099"/>
      <c r="BG124" s="1099"/>
      <c r="BH124" s="1099"/>
      <c r="BI124" s="1099"/>
      <c r="BJ124" s="1099"/>
      <c r="BK124" s="1099"/>
      <c r="BL124" s="1099"/>
      <c r="BM124" s="1099"/>
      <c r="BN124" s="1099"/>
      <c r="BO124" s="1099"/>
      <c r="BP124" s="1100"/>
      <c r="BQ124" s="1101">
        <v>125</v>
      </c>
      <c r="BR124" s="1066"/>
      <c r="BS124" s="1066"/>
      <c r="BT124" s="1066"/>
      <c r="BU124" s="1066"/>
      <c r="BV124" s="1066">
        <v>104.1</v>
      </c>
      <c r="BW124" s="1066"/>
      <c r="BX124" s="1066"/>
      <c r="BY124" s="1066"/>
      <c r="BZ124" s="1066"/>
      <c r="CA124" s="1066">
        <v>96</v>
      </c>
      <c r="CB124" s="1066"/>
      <c r="CC124" s="1066"/>
      <c r="CD124" s="1066"/>
      <c r="CE124" s="1066"/>
      <c r="CF124" s="1067"/>
      <c r="CG124" s="1068"/>
      <c r="CH124" s="1068"/>
      <c r="CI124" s="1068"/>
      <c r="CJ124" s="1069"/>
      <c r="CK124" s="1051"/>
      <c r="CL124" s="1051"/>
      <c r="CM124" s="1051"/>
      <c r="CN124" s="1051"/>
      <c r="CO124" s="1052"/>
      <c r="CP124" s="1058" t="s">
        <v>484</v>
      </c>
      <c r="CQ124" s="1059"/>
      <c r="CR124" s="1059"/>
      <c r="CS124" s="1059"/>
      <c r="CT124" s="1059"/>
      <c r="CU124" s="1059"/>
      <c r="CV124" s="1059"/>
      <c r="CW124" s="1059"/>
      <c r="CX124" s="1059"/>
      <c r="CY124" s="1059"/>
      <c r="CZ124" s="1059"/>
      <c r="DA124" s="1059"/>
      <c r="DB124" s="1059"/>
      <c r="DC124" s="1059"/>
      <c r="DD124" s="1059"/>
      <c r="DE124" s="1059"/>
      <c r="DF124" s="1060"/>
      <c r="DG124" s="1043" t="s">
        <v>129</v>
      </c>
      <c r="DH124" s="1025"/>
      <c r="DI124" s="1025"/>
      <c r="DJ124" s="1025"/>
      <c r="DK124" s="1026"/>
      <c r="DL124" s="1024">
        <v>2354</v>
      </c>
      <c r="DM124" s="1025"/>
      <c r="DN124" s="1025"/>
      <c r="DO124" s="1025"/>
      <c r="DP124" s="1026"/>
      <c r="DQ124" s="1024" t="s">
        <v>129</v>
      </c>
      <c r="DR124" s="1025"/>
      <c r="DS124" s="1025"/>
      <c r="DT124" s="1025"/>
      <c r="DU124" s="1026"/>
      <c r="DV124" s="1027" t="s">
        <v>129</v>
      </c>
      <c r="DW124" s="1028"/>
      <c r="DX124" s="1028"/>
      <c r="DY124" s="1028"/>
      <c r="DZ124" s="1029"/>
    </row>
    <row r="125" spans="1:130" s="229" customFormat="1" ht="26.25" customHeight="1" x14ac:dyDescent="0.15">
      <c r="A125" s="1096"/>
      <c r="B125" s="988"/>
      <c r="C125" s="961" t="s">
        <v>470</v>
      </c>
      <c r="D125" s="962"/>
      <c r="E125" s="962"/>
      <c r="F125" s="962"/>
      <c r="G125" s="962"/>
      <c r="H125" s="962"/>
      <c r="I125" s="962"/>
      <c r="J125" s="962"/>
      <c r="K125" s="962"/>
      <c r="L125" s="962"/>
      <c r="M125" s="962"/>
      <c r="N125" s="962"/>
      <c r="O125" s="962"/>
      <c r="P125" s="962"/>
      <c r="Q125" s="962"/>
      <c r="R125" s="962"/>
      <c r="S125" s="962"/>
      <c r="T125" s="962"/>
      <c r="U125" s="962"/>
      <c r="V125" s="962"/>
      <c r="W125" s="962"/>
      <c r="X125" s="962"/>
      <c r="Y125" s="962"/>
      <c r="Z125" s="963"/>
      <c r="AA125" s="997" t="s">
        <v>129</v>
      </c>
      <c r="AB125" s="998"/>
      <c r="AC125" s="998"/>
      <c r="AD125" s="998"/>
      <c r="AE125" s="999"/>
      <c r="AF125" s="1000" t="s">
        <v>129</v>
      </c>
      <c r="AG125" s="998"/>
      <c r="AH125" s="998"/>
      <c r="AI125" s="998"/>
      <c r="AJ125" s="999"/>
      <c r="AK125" s="1000" t="s">
        <v>129</v>
      </c>
      <c r="AL125" s="998"/>
      <c r="AM125" s="998"/>
      <c r="AN125" s="998"/>
      <c r="AO125" s="999"/>
      <c r="AP125" s="1001" t="s">
        <v>129</v>
      </c>
      <c r="AQ125" s="1002"/>
      <c r="AR125" s="1002"/>
      <c r="AS125" s="1002"/>
      <c r="AT125" s="1003"/>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61" t="s">
        <v>485</v>
      </c>
      <c r="CL125" s="1046"/>
      <c r="CM125" s="1046"/>
      <c r="CN125" s="1046"/>
      <c r="CO125" s="1047"/>
      <c r="CP125" s="968" t="s">
        <v>486</v>
      </c>
      <c r="CQ125" s="936"/>
      <c r="CR125" s="936"/>
      <c r="CS125" s="936"/>
      <c r="CT125" s="936"/>
      <c r="CU125" s="936"/>
      <c r="CV125" s="936"/>
      <c r="CW125" s="936"/>
      <c r="CX125" s="936"/>
      <c r="CY125" s="936"/>
      <c r="CZ125" s="936"/>
      <c r="DA125" s="936"/>
      <c r="DB125" s="936"/>
      <c r="DC125" s="936"/>
      <c r="DD125" s="936"/>
      <c r="DE125" s="936"/>
      <c r="DF125" s="937"/>
      <c r="DG125" s="969" t="s">
        <v>487</v>
      </c>
      <c r="DH125" s="970"/>
      <c r="DI125" s="970"/>
      <c r="DJ125" s="970"/>
      <c r="DK125" s="970"/>
      <c r="DL125" s="970" t="s">
        <v>129</v>
      </c>
      <c r="DM125" s="970"/>
      <c r="DN125" s="970"/>
      <c r="DO125" s="970"/>
      <c r="DP125" s="970"/>
      <c r="DQ125" s="970" t="s">
        <v>129</v>
      </c>
      <c r="DR125" s="970"/>
      <c r="DS125" s="970"/>
      <c r="DT125" s="970"/>
      <c r="DU125" s="970"/>
      <c r="DV125" s="971" t="s">
        <v>129</v>
      </c>
      <c r="DW125" s="971"/>
      <c r="DX125" s="971"/>
      <c r="DY125" s="971"/>
      <c r="DZ125" s="972"/>
    </row>
    <row r="126" spans="1:130" s="229" customFormat="1" ht="26.25" customHeight="1" thickBot="1" x14ac:dyDescent="0.2">
      <c r="A126" s="1096"/>
      <c r="B126" s="988"/>
      <c r="C126" s="961" t="s">
        <v>472</v>
      </c>
      <c r="D126" s="962"/>
      <c r="E126" s="962"/>
      <c r="F126" s="962"/>
      <c r="G126" s="962"/>
      <c r="H126" s="962"/>
      <c r="I126" s="962"/>
      <c r="J126" s="962"/>
      <c r="K126" s="962"/>
      <c r="L126" s="962"/>
      <c r="M126" s="962"/>
      <c r="N126" s="962"/>
      <c r="O126" s="962"/>
      <c r="P126" s="962"/>
      <c r="Q126" s="962"/>
      <c r="R126" s="962"/>
      <c r="S126" s="962"/>
      <c r="T126" s="962"/>
      <c r="U126" s="962"/>
      <c r="V126" s="962"/>
      <c r="W126" s="962"/>
      <c r="X126" s="962"/>
      <c r="Y126" s="962"/>
      <c r="Z126" s="963"/>
      <c r="AA126" s="997">
        <v>64</v>
      </c>
      <c r="AB126" s="998"/>
      <c r="AC126" s="998"/>
      <c r="AD126" s="998"/>
      <c r="AE126" s="999"/>
      <c r="AF126" s="1000">
        <v>1267</v>
      </c>
      <c r="AG126" s="998"/>
      <c r="AH126" s="998"/>
      <c r="AI126" s="998"/>
      <c r="AJ126" s="999"/>
      <c r="AK126" s="1000" t="s">
        <v>129</v>
      </c>
      <c r="AL126" s="998"/>
      <c r="AM126" s="998"/>
      <c r="AN126" s="998"/>
      <c r="AO126" s="999"/>
      <c r="AP126" s="1001" t="s">
        <v>129</v>
      </c>
      <c r="AQ126" s="1002"/>
      <c r="AR126" s="1002"/>
      <c r="AS126" s="1002"/>
      <c r="AT126" s="1003"/>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62"/>
      <c r="CL126" s="1049"/>
      <c r="CM126" s="1049"/>
      <c r="CN126" s="1049"/>
      <c r="CO126" s="1050"/>
      <c r="CP126" s="961" t="s">
        <v>488</v>
      </c>
      <c r="CQ126" s="962"/>
      <c r="CR126" s="962"/>
      <c r="CS126" s="962"/>
      <c r="CT126" s="962"/>
      <c r="CU126" s="962"/>
      <c r="CV126" s="962"/>
      <c r="CW126" s="962"/>
      <c r="CX126" s="962"/>
      <c r="CY126" s="962"/>
      <c r="CZ126" s="962"/>
      <c r="DA126" s="962"/>
      <c r="DB126" s="962"/>
      <c r="DC126" s="962"/>
      <c r="DD126" s="962"/>
      <c r="DE126" s="962"/>
      <c r="DF126" s="963"/>
      <c r="DG126" s="964" t="s">
        <v>129</v>
      </c>
      <c r="DH126" s="965"/>
      <c r="DI126" s="965"/>
      <c r="DJ126" s="965"/>
      <c r="DK126" s="965"/>
      <c r="DL126" s="965" t="s">
        <v>129</v>
      </c>
      <c r="DM126" s="965"/>
      <c r="DN126" s="965"/>
      <c r="DO126" s="965"/>
      <c r="DP126" s="965"/>
      <c r="DQ126" s="965" t="s">
        <v>487</v>
      </c>
      <c r="DR126" s="965"/>
      <c r="DS126" s="965"/>
      <c r="DT126" s="965"/>
      <c r="DU126" s="965"/>
      <c r="DV126" s="966" t="s">
        <v>129</v>
      </c>
      <c r="DW126" s="966"/>
      <c r="DX126" s="966"/>
      <c r="DY126" s="966"/>
      <c r="DZ126" s="967"/>
    </row>
    <row r="127" spans="1:130" s="229" customFormat="1" ht="26.25" customHeight="1" x14ac:dyDescent="0.15">
      <c r="A127" s="1097"/>
      <c r="B127" s="990"/>
      <c r="C127" s="1012" t="s">
        <v>489</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97">
        <v>91</v>
      </c>
      <c r="AB127" s="998"/>
      <c r="AC127" s="998"/>
      <c r="AD127" s="998"/>
      <c r="AE127" s="999"/>
      <c r="AF127" s="1000">
        <v>59</v>
      </c>
      <c r="AG127" s="998"/>
      <c r="AH127" s="998"/>
      <c r="AI127" s="998"/>
      <c r="AJ127" s="999"/>
      <c r="AK127" s="1000">
        <v>869</v>
      </c>
      <c r="AL127" s="998"/>
      <c r="AM127" s="998"/>
      <c r="AN127" s="998"/>
      <c r="AO127" s="999"/>
      <c r="AP127" s="1001">
        <v>0</v>
      </c>
      <c r="AQ127" s="1002"/>
      <c r="AR127" s="1002"/>
      <c r="AS127" s="1002"/>
      <c r="AT127" s="1003"/>
      <c r="AU127" s="231"/>
      <c r="AV127" s="231"/>
      <c r="AW127" s="231"/>
      <c r="AX127" s="1070" t="s">
        <v>490</v>
      </c>
      <c r="AY127" s="1071"/>
      <c r="AZ127" s="1071"/>
      <c r="BA127" s="1071"/>
      <c r="BB127" s="1071"/>
      <c r="BC127" s="1071"/>
      <c r="BD127" s="1071"/>
      <c r="BE127" s="1072"/>
      <c r="BF127" s="1073" t="s">
        <v>491</v>
      </c>
      <c r="BG127" s="1071"/>
      <c r="BH127" s="1071"/>
      <c r="BI127" s="1071"/>
      <c r="BJ127" s="1071"/>
      <c r="BK127" s="1071"/>
      <c r="BL127" s="1072"/>
      <c r="BM127" s="1073" t="s">
        <v>492</v>
      </c>
      <c r="BN127" s="1071"/>
      <c r="BO127" s="1071"/>
      <c r="BP127" s="1071"/>
      <c r="BQ127" s="1071"/>
      <c r="BR127" s="1071"/>
      <c r="BS127" s="1072"/>
      <c r="BT127" s="1073" t="s">
        <v>493</v>
      </c>
      <c r="BU127" s="1071"/>
      <c r="BV127" s="1071"/>
      <c r="BW127" s="1071"/>
      <c r="BX127" s="1071"/>
      <c r="BY127" s="1071"/>
      <c r="BZ127" s="1094"/>
      <c r="CA127" s="231"/>
      <c r="CB127" s="231"/>
      <c r="CC127" s="231"/>
      <c r="CD127" s="254"/>
      <c r="CE127" s="254"/>
      <c r="CF127" s="254"/>
      <c r="CG127" s="231"/>
      <c r="CH127" s="231"/>
      <c r="CI127" s="231"/>
      <c r="CJ127" s="253"/>
      <c r="CK127" s="1062"/>
      <c r="CL127" s="1049"/>
      <c r="CM127" s="1049"/>
      <c r="CN127" s="1049"/>
      <c r="CO127" s="1050"/>
      <c r="CP127" s="961" t="s">
        <v>494</v>
      </c>
      <c r="CQ127" s="962"/>
      <c r="CR127" s="962"/>
      <c r="CS127" s="962"/>
      <c r="CT127" s="962"/>
      <c r="CU127" s="962"/>
      <c r="CV127" s="962"/>
      <c r="CW127" s="962"/>
      <c r="CX127" s="962"/>
      <c r="CY127" s="962"/>
      <c r="CZ127" s="962"/>
      <c r="DA127" s="962"/>
      <c r="DB127" s="962"/>
      <c r="DC127" s="962"/>
      <c r="DD127" s="962"/>
      <c r="DE127" s="962"/>
      <c r="DF127" s="963"/>
      <c r="DG127" s="964" t="s">
        <v>495</v>
      </c>
      <c r="DH127" s="965"/>
      <c r="DI127" s="965"/>
      <c r="DJ127" s="965"/>
      <c r="DK127" s="965"/>
      <c r="DL127" s="965" t="s">
        <v>129</v>
      </c>
      <c r="DM127" s="965"/>
      <c r="DN127" s="965"/>
      <c r="DO127" s="965"/>
      <c r="DP127" s="965"/>
      <c r="DQ127" s="965" t="s">
        <v>129</v>
      </c>
      <c r="DR127" s="965"/>
      <c r="DS127" s="965"/>
      <c r="DT127" s="965"/>
      <c r="DU127" s="965"/>
      <c r="DV127" s="966" t="s">
        <v>129</v>
      </c>
      <c r="DW127" s="966"/>
      <c r="DX127" s="966"/>
      <c r="DY127" s="966"/>
      <c r="DZ127" s="967"/>
    </row>
    <row r="128" spans="1:130" s="229" customFormat="1" ht="26.25" customHeight="1" thickBot="1" x14ac:dyDescent="0.2">
      <c r="A128" s="1080" t="s">
        <v>496</v>
      </c>
      <c r="B128" s="1081"/>
      <c r="C128" s="1081"/>
      <c r="D128" s="1081"/>
      <c r="E128" s="1081"/>
      <c r="F128" s="1081"/>
      <c r="G128" s="1081"/>
      <c r="H128" s="1081"/>
      <c r="I128" s="1081"/>
      <c r="J128" s="1081"/>
      <c r="K128" s="1081"/>
      <c r="L128" s="1081"/>
      <c r="M128" s="1081"/>
      <c r="N128" s="1081"/>
      <c r="O128" s="1081"/>
      <c r="P128" s="1081"/>
      <c r="Q128" s="1081"/>
      <c r="R128" s="1081"/>
      <c r="S128" s="1081"/>
      <c r="T128" s="1081"/>
      <c r="U128" s="1081"/>
      <c r="V128" s="1081"/>
      <c r="W128" s="1082" t="s">
        <v>497</v>
      </c>
      <c r="X128" s="1082"/>
      <c r="Y128" s="1082"/>
      <c r="Z128" s="1083"/>
      <c r="AA128" s="1084">
        <v>263618</v>
      </c>
      <c r="AB128" s="1085"/>
      <c r="AC128" s="1085"/>
      <c r="AD128" s="1085"/>
      <c r="AE128" s="1086"/>
      <c r="AF128" s="1087">
        <v>262792</v>
      </c>
      <c r="AG128" s="1085"/>
      <c r="AH128" s="1085"/>
      <c r="AI128" s="1085"/>
      <c r="AJ128" s="1086"/>
      <c r="AK128" s="1087">
        <v>259674</v>
      </c>
      <c r="AL128" s="1085"/>
      <c r="AM128" s="1085"/>
      <c r="AN128" s="1085"/>
      <c r="AO128" s="1086"/>
      <c r="AP128" s="1088"/>
      <c r="AQ128" s="1089"/>
      <c r="AR128" s="1089"/>
      <c r="AS128" s="1089"/>
      <c r="AT128" s="1090"/>
      <c r="AU128" s="231"/>
      <c r="AV128" s="231"/>
      <c r="AW128" s="231"/>
      <c r="AX128" s="935" t="s">
        <v>498</v>
      </c>
      <c r="AY128" s="936"/>
      <c r="AZ128" s="936"/>
      <c r="BA128" s="936"/>
      <c r="BB128" s="936"/>
      <c r="BC128" s="936"/>
      <c r="BD128" s="936"/>
      <c r="BE128" s="937"/>
      <c r="BF128" s="1091" t="s">
        <v>487</v>
      </c>
      <c r="BG128" s="1092"/>
      <c r="BH128" s="1092"/>
      <c r="BI128" s="1092"/>
      <c r="BJ128" s="1092"/>
      <c r="BK128" s="1092"/>
      <c r="BL128" s="1093"/>
      <c r="BM128" s="1091">
        <v>12.62</v>
      </c>
      <c r="BN128" s="1092"/>
      <c r="BO128" s="1092"/>
      <c r="BP128" s="1092"/>
      <c r="BQ128" s="1092"/>
      <c r="BR128" s="1092"/>
      <c r="BS128" s="1093"/>
      <c r="BT128" s="1091">
        <v>20</v>
      </c>
      <c r="BU128" s="1092"/>
      <c r="BV128" s="1092"/>
      <c r="BW128" s="1092"/>
      <c r="BX128" s="1092"/>
      <c r="BY128" s="1092"/>
      <c r="BZ128" s="1115"/>
      <c r="CA128" s="254"/>
      <c r="CB128" s="254"/>
      <c r="CC128" s="254"/>
      <c r="CD128" s="254"/>
      <c r="CE128" s="254"/>
      <c r="CF128" s="254"/>
      <c r="CG128" s="231"/>
      <c r="CH128" s="231"/>
      <c r="CI128" s="231"/>
      <c r="CJ128" s="253"/>
      <c r="CK128" s="1063"/>
      <c r="CL128" s="1064"/>
      <c r="CM128" s="1064"/>
      <c r="CN128" s="1064"/>
      <c r="CO128" s="1065"/>
      <c r="CP128" s="1074" t="s">
        <v>499</v>
      </c>
      <c r="CQ128" s="763"/>
      <c r="CR128" s="763"/>
      <c r="CS128" s="763"/>
      <c r="CT128" s="763"/>
      <c r="CU128" s="763"/>
      <c r="CV128" s="763"/>
      <c r="CW128" s="763"/>
      <c r="CX128" s="763"/>
      <c r="CY128" s="763"/>
      <c r="CZ128" s="763"/>
      <c r="DA128" s="763"/>
      <c r="DB128" s="763"/>
      <c r="DC128" s="763"/>
      <c r="DD128" s="763"/>
      <c r="DE128" s="763"/>
      <c r="DF128" s="1075"/>
      <c r="DG128" s="1076" t="s">
        <v>487</v>
      </c>
      <c r="DH128" s="1077"/>
      <c r="DI128" s="1077"/>
      <c r="DJ128" s="1077"/>
      <c r="DK128" s="1077"/>
      <c r="DL128" s="1077" t="s">
        <v>129</v>
      </c>
      <c r="DM128" s="1077"/>
      <c r="DN128" s="1077"/>
      <c r="DO128" s="1077"/>
      <c r="DP128" s="1077"/>
      <c r="DQ128" s="1077" t="s">
        <v>129</v>
      </c>
      <c r="DR128" s="1077"/>
      <c r="DS128" s="1077"/>
      <c r="DT128" s="1077"/>
      <c r="DU128" s="1077"/>
      <c r="DV128" s="1078" t="s">
        <v>442</v>
      </c>
      <c r="DW128" s="1078"/>
      <c r="DX128" s="1078"/>
      <c r="DY128" s="1078"/>
      <c r="DZ128" s="1079"/>
    </row>
    <row r="129" spans="1:131" s="229" customFormat="1" ht="26.25" customHeight="1" x14ac:dyDescent="0.15">
      <c r="A129" s="973" t="s">
        <v>108</v>
      </c>
      <c r="B129" s="974"/>
      <c r="C129" s="974"/>
      <c r="D129" s="974"/>
      <c r="E129" s="974"/>
      <c r="F129" s="974"/>
      <c r="G129" s="974"/>
      <c r="H129" s="974"/>
      <c r="I129" s="974"/>
      <c r="J129" s="974"/>
      <c r="K129" s="974"/>
      <c r="L129" s="974"/>
      <c r="M129" s="974"/>
      <c r="N129" s="974"/>
      <c r="O129" s="974"/>
      <c r="P129" s="974"/>
      <c r="Q129" s="974"/>
      <c r="R129" s="974"/>
      <c r="S129" s="974"/>
      <c r="T129" s="974"/>
      <c r="U129" s="974"/>
      <c r="V129" s="974"/>
      <c r="W129" s="1109" t="s">
        <v>500</v>
      </c>
      <c r="X129" s="1110"/>
      <c r="Y129" s="1110"/>
      <c r="Z129" s="1111"/>
      <c r="AA129" s="997">
        <v>17038187</v>
      </c>
      <c r="AB129" s="998"/>
      <c r="AC129" s="998"/>
      <c r="AD129" s="998"/>
      <c r="AE129" s="999"/>
      <c r="AF129" s="1000">
        <v>17774236</v>
      </c>
      <c r="AG129" s="998"/>
      <c r="AH129" s="998"/>
      <c r="AI129" s="998"/>
      <c r="AJ129" s="999"/>
      <c r="AK129" s="1000">
        <v>17509408</v>
      </c>
      <c r="AL129" s="998"/>
      <c r="AM129" s="998"/>
      <c r="AN129" s="998"/>
      <c r="AO129" s="999"/>
      <c r="AP129" s="1112"/>
      <c r="AQ129" s="1113"/>
      <c r="AR129" s="1113"/>
      <c r="AS129" s="1113"/>
      <c r="AT129" s="1114"/>
      <c r="AU129" s="232"/>
      <c r="AV129" s="232"/>
      <c r="AW129" s="232"/>
      <c r="AX129" s="1104" t="s">
        <v>501</v>
      </c>
      <c r="AY129" s="962"/>
      <c r="AZ129" s="962"/>
      <c r="BA129" s="962"/>
      <c r="BB129" s="962"/>
      <c r="BC129" s="962"/>
      <c r="BD129" s="962"/>
      <c r="BE129" s="963"/>
      <c r="BF129" s="1105" t="s">
        <v>129</v>
      </c>
      <c r="BG129" s="1106"/>
      <c r="BH129" s="1106"/>
      <c r="BI129" s="1106"/>
      <c r="BJ129" s="1106"/>
      <c r="BK129" s="1106"/>
      <c r="BL129" s="1107"/>
      <c r="BM129" s="1105">
        <v>17.62</v>
      </c>
      <c r="BN129" s="1106"/>
      <c r="BO129" s="1106"/>
      <c r="BP129" s="1106"/>
      <c r="BQ129" s="1106"/>
      <c r="BR129" s="1106"/>
      <c r="BS129" s="1107"/>
      <c r="BT129" s="1105">
        <v>30</v>
      </c>
      <c r="BU129" s="1106"/>
      <c r="BV129" s="1106"/>
      <c r="BW129" s="1106"/>
      <c r="BX129" s="1106"/>
      <c r="BY129" s="1106"/>
      <c r="BZ129" s="1108"/>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15">
      <c r="A130" s="973" t="s">
        <v>502</v>
      </c>
      <c r="B130" s="974"/>
      <c r="C130" s="974"/>
      <c r="D130" s="974"/>
      <c r="E130" s="974"/>
      <c r="F130" s="974"/>
      <c r="G130" s="974"/>
      <c r="H130" s="974"/>
      <c r="I130" s="974"/>
      <c r="J130" s="974"/>
      <c r="K130" s="974"/>
      <c r="L130" s="974"/>
      <c r="M130" s="974"/>
      <c r="N130" s="974"/>
      <c r="O130" s="974"/>
      <c r="P130" s="974"/>
      <c r="Q130" s="974"/>
      <c r="R130" s="974"/>
      <c r="S130" s="974"/>
      <c r="T130" s="974"/>
      <c r="U130" s="974"/>
      <c r="V130" s="974"/>
      <c r="W130" s="1109" t="s">
        <v>503</v>
      </c>
      <c r="X130" s="1110"/>
      <c r="Y130" s="1110"/>
      <c r="Z130" s="1111"/>
      <c r="AA130" s="997">
        <v>3332395</v>
      </c>
      <c r="AB130" s="998"/>
      <c r="AC130" s="998"/>
      <c r="AD130" s="998"/>
      <c r="AE130" s="999"/>
      <c r="AF130" s="1000">
        <v>3426506</v>
      </c>
      <c r="AG130" s="998"/>
      <c r="AH130" s="998"/>
      <c r="AI130" s="998"/>
      <c r="AJ130" s="999"/>
      <c r="AK130" s="1000">
        <v>3511653</v>
      </c>
      <c r="AL130" s="998"/>
      <c r="AM130" s="998"/>
      <c r="AN130" s="998"/>
      <c r="AO130" s="999"/>
      <c r="AP130" s="1112"/>
      <c r="AQ130" s="1113"/>
      <c r="AR130" s="1113"/>
      <c r="AS130" s="1113"/>
      <c r="AT130" s="1114"/>
      <c r="AU130" s="232"/>
      <c r="AV130" s="232"/>
      <c r="AW130" s="232"/>
      <c r="AX130" s="1104" t="s">
        <v>504</v>
      </c>
      <c r="AY130" s="962"/>
      <c r="AZ130" s="962"/>
      <c r="BA130" s="962"/>
      <c r="BB130" s="962"/>
      <c r="BC130" s="962"/>
      <c r="BD130" s="962"/>
      <c r="BE130" s="963"/>
      <c r="BF130" s="1140">
        <v>9.4</v>
      </c>
      <c r="BG130" s="1141"/>
      <c r="BH130" s="1141"/>
      <c r="BI130" s="1141"/>
      <c r="BJ130" s="1141"/>
      <c r="BK130" s="1141"/>
      <c r="BL130" s="1142"/>
      <c r="BM130" s="1140">
        <v>25</v>
      </c>
      <c r="BN130" s="1141"/>
      <c r="BO130" s="1141"/>
      <c r="BP130" s="1141"/>
      <c r="BQ130" s="1141"/>
      <c r="BR130" s="1141"/>
      <c r="BS130" s="1142"/>
      <c r="BT130" s="1140">
        <v>35</v>
      </c>
      <c r="BU130" s="1141"/>
      <c r="BV130" s="1141"/>
      <c r="BW130" s="1141"/>
      <c r="BX130" s="1141"/>
      <c r="BY130" s="1141"/>
      <c r="BZ130" s="1143"/>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
      <c r="A131" s="1144"/>
      <c r="B131" s="1145"/>
      <c r="C131" s="1145"/>
      <c r="D131" s="1145"/>
      <c r="E131" s="1145"/>
      <c r="F131" s="1145"/>
      <c r="G131" s="1145"/>
      <c r="H131" s="1145"/>
      <c r="I131" s="1145"/>
      <c r="J131" s="1145"/>
      <c r="K131" s="1145"/>
      <c r="L131" s="1145"/>
      <c r="M131" s="1145"/>
      <c r="N131" s="1145"/>
      <c r="O131" s="1145"/>
      <c r="P131" s="1145"/>
      <c r="Q131" s="1145"/>
      <c r="R131" s="1145"/>
      <c r="S131" s="1145"/>
      <c r="T131" s="1145"/>
      <c r="U131" s="1145"/>
      <c r="V131" s="1145"/>
      <c r="W131" s="1146" t="s">
        <v>505</v>
      </c>
      <c r="X131" s="1147"/>
      <c r="Y131" s="1147"/>
      <c r="Z131" s="1148"/>
      <c r="AA131" s="1043">
        <v>13705792</v>
      </c>
      <c r="AB131" s="1025"/>
      <c r="AC131" s="1025"/>
      <c r="AD131" s="1025"/>
      <c r="AE131" s="1026"/>
      <c r="AF131" s="1024">
        <v>14347730</v>
      </c>
      <c r="AG131" s="1025"/>
      <c r="AH131" s="1025"/>
      <c r="AI131" s="1025"/>
      <c r="AJ131" s="1026"/>
      <c r="AK131" s="1024">
        <v>13997755</v>
      </c>
      <c r="AL131" s="1025"/>
      <c r="AM131" s="1025"/>
      <c r="AN131" s="1025"/>
      <c r="AO131" s="1026"/>
      <c r="AP131" s="1149"/>
      <c r="AQ131" s="1150"/>
      <c r="AR131" s="1150"/>
      <c r="AS131" s="1150"/>
      <c r="AT131" s="1151"/>
      <c r="AU131" s="232"/>
      <c r="AV131" s="232"/>
      <c r="AW131" s="232"/>
      <c r="AX131" s="1122" t="s">
        <v>506</v>
      </c>
      <c r="AY131" s="763"/>
      <c r="AZ131" s="763"/>
      <c r="BA131" s="763"/>
      <c r="BB131" s="763"/>
      <c r="BC131" s="763"/>
      <c r="BD131" s="763"/>
      <c r="BE131" s="1075"/>
      <c r="BF131" s="1123">
        <v>96</v>
      </c>
      <c r="BG131" s="1124"/>
      <c r="BH131" s="1124"/>
      <c r="BI131" s="1124"/>
      <c r="BJ131" s="1124"/>
      <c r="BK131" s="1124"/>
      <c r="BL131" s="1125"/>
      <c r="BM131" s="1123">
        <v>350</v>
      </c>
      <c r="BN131" s="1124"/>
      <c r="BO131" s="1124"/>
      <c r="BP131" s="1124"/>
      <c r="BQ131" s="1124"/>
      <c r="BR131" s="1124"/>
      <c r="BS131" s="1125"/>
      <c r="BT131" s="1126"/>
      <c r="BU131" s="1127"/>
      <c r="BV131" s="1127"/>
      <c r="BW131" s="1127"/>
      <c r="BX131" s="1127"/>
      <c r="BY131" s="1127"/>
      <c r="BZ131" s="1128"/>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15">
      <c r="A132" s="1129" t="s">
        <v>507</v>
      </c>
      <c r="B132" s="1130"/>
      <c r="C132" s="1130"/>
      <c r="D132" s="1130"/>
      <c r="E132" s="1130"/>
      <c r="F132" s="1130"/>
      <c r="G132" s="1130"/>
      <c r="H132" s="1130"/>
      <c r="I132" s="1130"/>
      <c r="J132" s="1130"/>
      <c r="K132" s="1130"/>
      <c r="L132" s="1130"/>
      <c r="M132" s="1130"/>
      <c r="N132" s="1130"/>
      <c r="O132" s="1130"/>
      <c r="P132" s="1130"/>
      <c r="Q132" s="1130"/>
      <c r="R132" s="1130"/>
      <c r="S132" s="1130"/>
      <c r="T132" s="1130"/>
      <c r="U132" s="1130"/>
      <c r="V132" s="1133" t="s">
        <v>508</v>
      </c>
      <c r="W132" s="1133"/>
      <c r="X132" s="1133"/>
      <c r="Y132" s="1133"/>
      <c r="Z132" s="1134"/>
      <c r="AA132" s="1135">
        <v>9.9374045659999997</v>
      </c>
      <c r="AB132" s="1136"/>
      <c r="AC132" s="1136"/>
      <c r="AD132" s="1136"/>
      <c r="AE132" s="1137"/>
      <c r="AF132" s="1138">
        <v>9.6511016030000008</v>
      </c>
      <c r="AG132" s="1136"/>
      <c r="AH132" s="1136"/>
      <c r="AI132" s="1136"/>
      <c r="AJ132" s="1137"/>
      <c r="AK132" s="1138">
        <v>8.8715511879999998</v>
      </c>
      <c r="AL132" s="1136"/>
      <c r="AM132" s="1136"/>
      <c r="AN132" s="1136"/>
      <c r="AO132" s="1137"/>
      <c r="AP132" s="1040"/>
      <c r="AQ132" s="1041"/>
      <c r="AR132" s="1041"/>
      <c r="AS132" s="1041"/>
      <c r="AT132" s="1139"/>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
      <c r="A133" s="1131"/>
      <c r="B133" s="1132"/>
      <c r="C133" s="1132"/>
      <c r="D133" s="1132"/>
      <c r="E133" s="1132"/>
      <c r="F133" s="1132"/>
      <c r="G133" s="1132"/>
      <c r="H133" s="1132"/>
      <c r="I133" s="1132"/>
      <c r="J133" s="1132"/>
      <c r="K133" s="1132"/>
      <c r="L133" s="1132"/>
      <c r="M133" s="1132"/>
      <c r="N133" s="1132"/>
      <c r="O133" s="1132"/>
      <c r="P133" s="1132"/>
      <c r="Q133" s="1132"/>
      <c r="R133" s="1132"/>
      <c r="S133" s="1132"/>
      <c r="T133" s="1132"/>
      <c r="U133" s="1132"/>
      <c r="V133" s="1116" t="s">
        <v>509</v>
      </c>
      <c r="W133" s="1116"/>
      <c r="X133" s="1116"/>
      <c r="Y133" s="1116"/>
      <c r="Z133" s="1117"/>
      <c r="AA133" s="1118">
        <v>10.5</v>
      </c>
      <c r="AB133" s="1119"/>
      <c r="AC133" s="1119"/>
      <c r="AD133" s="1119"/>
      <c r="AE133" s="1120"/>
      <c r="AF133" s="1118">
        <v>10</v>
      </c>
      <c r="AG133" s="1119"/>
      <c r="AH133" s="1119"/>
      <c r="AI133" s="1119"/>
      <c r="AJ133" s="1120"/>
      <c r="AK133" s="1118">
        <v>9.4</v>
      </c>
      <c r="AL133" s="1119"/>
      <c r="AM133" s="1119"/>
      <c r="AN133" s="1119"/>
      <c r="AO133" s="1120"/>
      <c r="AP133" s="1067"/>
      <c r="AQ133" s="1068"/>
      <c r="AR133" s="1068"/>
      <c r="AS133" s="1068"/>
      <c r="AT133" s="1121"/>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ewfxHjtcAHH1RqZZIFmTkrLJyCEOy4GV5WvlfHAHdd6Sq65hxr/Sc/6+4ZMOxtDuscHSn1YTYv4fvlTLLD9pJw==" saltValue="Njyw2KdOeeurxhy83mHe6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9" customWidth="1"/>
    <col min="121" max="121" width="0" style="258" hidden="1" customWidth="1"/>
    <col min="122" max="16384" width="9" style="258" hidden="1"/>
  </cols>
  <sheetData>
    <row r="1" spans="1:120"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8"/>
    </row>
    <row r="17" spans="119:120" x14ac:dyDescent="0.15">
      <c r="DP17" s="258"/>
    </row>
    <row r="18" spans="119:120" x14ac:dyDescent="0.15"/>
    <row r="19" spans="119:120" x14ac:dyDescent="0.15"/>
    <row r="20" spans="119:120" x14ac:dyDescent="0.15">
      <c r="DO20" s="258"/>
      <c r="DP20" s="258"/>
    </row>
    <row r="21" spans="119:120" x14ac:dyDescent="0.15">
      <c r="DP21" s="258"/>
    </row>
    <row r="22" spans="119:120" x14ac:dyDescent="0.15"/>
    <row r="23" spans="119:120" x14ac:dyDescent="0.15">
      <c r="DO23" s="258"/>
      <c r="DP23" s="258"/>
    </row>
    <row r="24" spans="119:120" x14ac:dyDescent="0.15">
      <c r="DP24" s="258"/>
    </row>
    <row r="25" spans="119:120" x14ac:dyDescent="0.15">
      <c r="DP25" s="258"/>
    </row>
    <row r="26" spans="119:120" x14ac:dyDescent="0.15">
      <c r="DO26" s="258"/>
      <c r="DP26" s="258"/>
    </row>
    <row r="27" spans="119:120" x14ac:dyDescent="0.15"/>
    <row r="28" spans="119:120" x14ac:dyDescent="0.15">
      <c r="DO28" s="258"/>
      <c r="DP28" s="258"/>
    </row>
    <row r="29" spans="119:120" x14ac:dyDescent="0.15">
      <c r="DP29" s="258"/>
    </row>
    <row r="30" spans="119:120" x14ac:dyDescent="0.15"/>
    <row r="31" spans="119:120" x14ac:dyDescent="0.15">
      <c r="DO31" s="258"/>
      <c r="DP31" s="258"/>
    </row>
    <row r="32" spans="119:120" x14ac:dyDescent="0.15"/>
    <row r="33" spans="98:120" x14ac:dyDescent="0.15">
      <c r="DO33" s="258"/>
      <c r="DP33" s="258"/>
    </row>
    <row r="34" spans="98:120" x14ac:dyDescent="0.15">
      <c r="DM34" s="258"/>
    </row>
    <row r="35" spans="98:120" x14ac:dyDescent="0.15">
      <c r="CT35" s="258"/>
      <c r="CU35" s="258"/>
      <c r="CV35" s="258"/>
      <c r="CY35" s="258"/>
      <c r="CZ35" s="258"/>
      <c r="DA35" s="258"/>
      <c r="DD35" s="258"/>
      <c r="DE35" s="258"/>
      <c r="DF35" s="258"/>
      <c r="DI35" s="258"/>
      <c r="DJ35" s="258"/>
      <c r="DK35" s="258"/>
      <c r="DM35" s="258"/>
      <c r="DN35" s="258"/>
      <c r="DO35" s="258"/>
      <c r="DP35" s="258"/>
    </row>
    <row r="36" spans="98:120" x14ac:dyDescent="0.15"/>
    <row r="37" spans="98:120" x14ac:dyDescent="0.15">
      <c r="CW37" s="258"/>
      <c r="DB37" s="258"/>
      <c r="DG37" s="258"/>
      <c r="DL37" s="258"/>
      <c r="DP37" s="258"/>
    </row>
    <row r="38" spans="98:120" x14ac:dyDescent="0.15">
      <c r="CT38" s="258"/>
      <c r="CU38" s="258"/>
      <c r="CV38" s="258"/>
      <c r="CW38" s="258"/>
      <c r="CY38" s="258"/>
      <c r="CZ38" s="258"/>
      <c r="DA38" s="258"/>
      <c r="DB38" s="258"/>
      <c r="DD38" s="258"/>
      <c r="DE38" s="258"/>
      <c r="DF38" s="258"/>
      <c r="DG38" s="258"/>
      <c r="DI38" s="258"/>
      <c r="DJ38" s="258"/>
      <c r="DK38" s="258"/>
      <c r="DL38" s="258"/>
      <c r="DN38" s="258"/>
      <c r="DO38" s="258"/>
      <c r="DP38" s="25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8"/>
      <c r="DO49" s="258"/>
      <c r="DP49" s="25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8"/>
      <c r="CS63" s="258"/>
      <c r="CX63" s="258"/>
      <c r="DC63" s="258"/>
      <c r="DH63" s="258"/>
    </row>
    <row r="64" spans="22:120" x14ac:dyDescent="0.15">
      <c r="V64" s="258"/>
    </row>
    <row r="65" spans="15:120" x14ac:dyDescent="0.15">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x14ac:dyDescent="0.15">
      <c r="Q66" s="258"/>
      <c r="S66" s="258"/>
      <c r="U66" s="258"/>
      <c r="DM66" s="258"/>
    </row>
    <row r="67" spans="15:120" x14ac:dyDescent="0.15">
      <c r="O67" s="258"/>
      <c r="P67" s="258"/>
      <c r="R67" s="258"/>
      <c r="T67" s="258"/>
      <c r="Y67" s="258"/>
      <c r="CT67" s="258"/>
      <c r="CV67" s="258"/>
      <c r="CW67" s="258"/>
      <c r="CY67" s="258"/>
      <c r="DA67" s="258"/>
      <c r="DB67" s="258"/>
      <c r="DD67" s="258"/>
      <c r="DF67" s="258"/>
      <c r="DG67" s="258"/>
      <c r="DI67" s="258"/>
      <c r="DK67" s="258"/>
      <c r="DL67" s="258"/>
      <c r="DN67" s="258"/>
      <c r="DO67" s="258"/>
      <c r="DP67" s="258"/>
    </row>
    <row r="68" spans="15:120" x14ac:dyDescent="0.15"/>
    <row r="69" spans="15:120" x14ac:dyDescent="0.15"/>
    <row r="70" spans="15:120" x14ac:dyDescent="0.15"/>
    <row r="71" spans="15:120" x14ac:dyDescent="0.15"/>
    <row r="72" spans="15:120" x14ac:dyDescent="0.15">
      <c r="DP72" s="258"/>
    </row>
    <row r="73" spans="15:120" x14ac:dyDescent="0.15">
      <c r="DP73" s="25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8"/>
      <c r="CX96" s="258"/>
      <c r="DC96" s="258"/>
      <c r="DH96" s="258"/>
    </row>
    <row r="97" spans="24:120" x14ac:dyDescent="0.15">
      <c r="CS97" s="258"/>
      <c r="CX97" s="258"/>
      <c r="DC97" s="258"/>
      <c r="DH97" s="258"/>
      <c r="DP97" s="259" t="s">
        <v>510</v>
      </c>
    </row>
    <row r="98" spans="24:120" hidden="1" x14ac:dyDescent="0.15">
      <c r="CS98" s="258"/>
      <c r="CX98" s="258"/>
      <c r="DC98" s="258"/>
      <c r="DH98" s="258"/>
    </row>
    <row r="99" spans="24:120" hidden="1" x14ac:dyDescent="0.15">
      <c r="CS99" s="258"/>
      <c r="CX99" s="258"/>
      <c r="DC99" s="258"/>
      <c r="DH99" s="258"/>
    </row>
    <row r="101" spans="24:120" ht="12" hidden="1" customHeight="1" x14ac:dyDescent="0.15">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15">
      <c r="CU102" s="258"/>
      <c r="CZ102" s="258"/>
      <c r="DE102" s="258"/>
      <c r="DJ102" s="258"/>
      <c r="DM102" s="258"/>
    </row>
    <row r="103" spans="24:120" hidden="1" x14ac:dyDescent="0.15">
      <c r="CT103" s="258"/>
      <c r="CV103" s="258"/>
      <c r="CW103" s="258"/>
      <c r="CY103" s="258"/>
      <c r="DA103" s="258"/>
      <c r="DB103" s="258"/>
      <c r="DD103" s="258"/>
      <c r="DF103" s="258"/>
      <c r="DG103" s="258"/>
      <c r="DI103" s="258"/>
      <c r="DK103" s="258"/>
      <c r="DL103" s="258"/>
      <c r="DM103" s="258"/>
      <c r="DN103" s="258"/>
      <c r="DO103" s="258"/>
      <c r="DP103" s="258"/>
    </row>
    <row r="104" spans="24:120" hidden="1" x14ac:dyDescent="0.15">
      <c r="CV104" s="258"/>
      <c r="CW104" s="258"/>
      <c r="DA104" s="258"/>
      <c r="DB104" s="258"/>
      <c r="DF104" s="258"/>
      <c r="DG104" s="258"/>
      <c r="DK104" s="258"/>
      <c r="DL104" s="258"/>
      <c r="DN104" s="258"/>
      <c r="DO104" s="258"/>
      <c r="DP104" s="258"/>
    </row>
    <row r="105" spans="24:120" ht="12.75" hidden="1" customHeight="1" x14ac:dyDescent="0.15"/>
  </sheetData>
  <sheetProtection algorithmName="SHA-512" hashValue="rPHNtAlXXj4+uW5Rk9nmXw2dVmM9UOPxp2WozcoGABxHmjnO2w1BUzmYgT6H2bbf93K6e3vKWb3Tne0b3YDL+g==" saltValue="8U6TyOJ8f20c9Iu/5cMU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row r="3" spans="2:116" x14ac:dyDescent="0.15"/>
    <row r="4" spans="2:116" x14ac:dyDescent="0.15">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x14ac:dyDescent="0.15">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x14ac:dyDescent="0.15"/>
    <row r="20" spans="9:116" x14ac:dyDescent="0.15"/>
    <row r="21" spans="9:116" x14ac:dyDescent="0.15">
      <c r="DL21" s="258"/>
    </row>
    <row r="22" spans="9:116" x14ac:dyDescent="0.15">
      <c r="DI22" s="258"/>
      <c r="DJ22" s="258"/>
      <c r="DK22" s="258"/>
      <c r="DL22" s="258"/>
    </row>
    <row r="23" spans="9:116" x14ac:dyDescent="0.15">
      <c r="CY23" s="258"/>
      <c r="CZ23" s="258"/>
      <c r="DA23" s="258"/>
      <c r="DB23" s="258"/>
      <c r="DC23" s="258"/>
      <c r="DD23" s="258"/>
      <c r="DE23" s="258"/>
      <c r="DF23" s="258"/>
      <c r="DG23" s="258"/>
      <c r="DH23" s="258"/>
      <c r="DI23" s="258"/>
      <c r="DJ23" s="258"/>
      <c r="DK23" s="258"/>
      <c r="DL23" s="25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8"/>
      <c r="DA35" s="258"/>
      <c r="DB35" s="258"/>
      <c r="DC35" s="258"/>
      <c r="DD35" s="258"/>
      <c r="DE35" s="258"/>
      <c r="DF35" s="258"/>
      <c r="DG35" s="258"/>
      <c r="DH35" s="258"/>
      <c r="DI35" s="258"/>
      <c r="DJ35" s="258"/>
      <c r="DK35" s="258"/>
      <c r="DL35" s="258"/>
    </row>
    <row r="36" spans="15:116" x14ac:dyDescent="0.15"/>
    <row r="37" spans="15:116" x14ac:dyDescent="0.15">
      <c r="DL37" s="258"/>
    </row>
    <row r="38" spans="15:116" x14ac:dyDescent="0.15">
      <c r="DI38" s="258"/>
      <c r="DJ38" s="258"/>
      <c r="DK38" s="258"/>
      <c r="DL38" s="258"/>
    </row>
    <row r="39" spans="15:116" x14ac:dyDescent="0.15"/>
    <row r="40" spans="15:116" x14ac:dyDescent="0.15"/>
    <row r="41" spans="15:116" x14ac:dyDescent="0.15"/>
    <row r="42" spans="15:116" x14ac:dyDescent="0.15"/>
    <row r="43" spans="15:116" x14ac:dyDescent="0.15">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x14ac:dyDescent="0.15">
      <c r="DL44" s="258"/>
    </row>
    <row r="45" spans="15:116" x14ac:dyDescent="0.15"/>
    <row r="46" spans="15:116" x14ac:dyDescent="0.15">
      <c r="DA46" s="258"/>
      <c r="DB46" s="258"/>
      <c r="DC46" s="258"/>
      <c r="DD46" s="258"/>
      <c r="DE46" s="258"/>
      <c r="DF46" s="258"/>
      <c r="DG46" s="258"/>
      <c r="DH46" s="258"/>
      <c r="DI46" s="258"/>
      <c r="DJ46" s="258"/>
      <c r="DK46" s="258"/>
      <c r="DL46" s="258"/>
    </row>
    <row r="47" spans="15:116" x14ac:dyDescent="0.15"/>
    <row r="48" spans="15:116" x14ac:dyDescent="0.15"/>
    <row r="49" spans="104:116" x14ac:dyDescent="0.15"/>
    <row r="50" spans="104:116" x14ac:dyDescent="0.15">
      <c r="CZ50" s="258"/>
      <c r="DA50" s="258"/>
      <c r="DB50" s="258"/>
      <c r="DC50" s="258"/>
      <c r="DD50" s="258"/>
      <c r="DE50" s="258"/>
      <c r="DF50" s="258"/>
      <c r="DG50" s="258"/>
      <c r="DH50" s="258"/>
      <c r="DI50" s="258"/>
      <c r="DJ50" s="258"/>
      <c r="DK50" s="258"/>
      <c r="DL50" s="258"/>
    </row>
    <row r="51" spans="104:116" x14ac:dyDescent="0.15"/>
    <row r="52" spans="104:116" x14ac:dyDescent="0.15"/>
    <row r="53" spans="104:116" x14ac:dyDescent="0.15">
      <c r="DL53" s="25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8"/>
      <c r="DD67" s="258"/>
      <c r="DE67" s="258"/>
      <c r="DF67" s="258"/>
      <c r="DG67" s="258"/>
      <c r="DH67" s="258"/>
      <c r="DI67" s="258"/>
      <c r="DJ67" s="258"/>
      <c r="DK67" s="258"/>
      <c r="DL67" s="25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Tcp4dOQUZdn+pOLHmQaYi7Nlxt2vd/C4tJUTaCb6NOO54wL9OQLxTG8y676QTK6ynISHCXLI4GGEoZ5EOXOzw==" saltValue="78622EC3/VEy9vjvRxYEA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511</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512</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53" t="s">
        <v>513</v>
      </c>
      <c r="AP7" s="271"/>
      <c r="AQ7" s="272" t="s">
        <v>514</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54"/>
      <c r="AP8" s="277" t="s">
        <v>515</v>
      </c>
      <c r="AQ8" s="278" t="s">
        <v>516</v>
      </c>
      <c r="AR8" s="279" t="s">
        <v>517</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55" t="s">
        <v>518</v>
      </c>
      <c r="AL9" s="1156"/>
      <c r="AM9" s="1156"/>
      <c r="AN9" s="1157"/>
      <c r="AO9" s="280">
        <v>3495262</v>
      </c>
      <c r="AP9" s="280">
        <v>67689</v>
      </c>
      <c r="AQ9" s="281">
        <v>86855</v>
      </c>
      <c r="AR9" s="282">
        <v>-22.1</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55" t="s">
        <v>519</v>
      </c>
      <c r="AL10" s="1156"/>
      <c r="AM10" s="1156"/>
      <c r="AN10" s="1157"/>
      <c r="AO10" s="283">
        <v>1414647</v>
      </c>
      <c r="AP10" s="283">
        <v>27396</v>
      </c>
      <c r="AQ10" s="284">
        <v>6847</v>
      </c>
      <c r="AR10" s="285">
        <v>300.10000000000002</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55" t="s">
        <v>520</v>
      </c>
      <c r="AL11" s="1156"/>
      <c r="AM11" s="1156"/>
      <c r="AN11" s="1157"/>
      <c r="AO11" s="283">
        <v>452170</v>
      </c>
      <c r="AP11" s="283">
        <v>8757</v>
      </c>
      <c r="AQ11" s="284">
        <v>1522</v>
      </c>
      <c r="AR11" s="285">
        <v>475.4</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55" t="s">
        <v>521</v>
      </c>
      <c r="AL12" s="1156"/>
      <c r="AM12" s="1156"/>
      <c r="AN12" s="1157"/>
      <c r="AO12" s="283" t="s">
        <v>522</v>
      </c>
      <c r="AP12" s="283" t="s">
        <v>522</v>
      </c>
      <c r="AQ12" s="284">
        <v>12</v>
      </c>
      <c r="AR12" s="285" t="s">
        <v>522</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55" t="s">
        <v>523</v>
      </c>
      <c r="AL13" s="1156"/>
      <c r="AM13" s="1156"/>
      <c r="AN13" s="1157"/>
      <c r="AO13" s="283">
        <v>290523</v>
      </c>
      <c r="AP13" s="283">
        <v>5626</v>
      </c>
      <c r="AQ13" s="284">
        <v>3290</v>
      </c>
      <c r="AR13" s="285">
        <v>71</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55" t="s">
        <v>524</v>
      </c>
      <c r="AL14" s="1156"/>
      <c r="AM14" s="1156"/>
      <c r="AN14" s="1157"/>
      <c r="AO14" s="283">
        <v>53767</v>
      </c>
      <c r="AP14" s="283">
        <v>1041</v>
      </c>
      <c r="AQ14" s="284">
        <v>1835</v>
      </c>
      <c r="AR14" s="285">
        <v>-43.3</v>
      </c>
    </row>
    <row r="15" spans="1:46" ht="13.5" customHeight="1"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58" t="s">
        <v>525</v>
      </c>
      <c r="AL15" s="1159"/>
      <c r="AM15" s="1159"/>
      <c r="AN15" s="1160"/>
      <c r="AO15" s="283">
        <v>-266015</v>
      </c>
      <c r="AP15" s="283">
        <v>-5152</v>
      </c>
      <c r="AQ15" s="284">
        <v>-6144</v>
      </c>
      <c r="AR15" s="285">
        <v>-16.100000000000001</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58" t="s">
        <v>188</v>
      </c>
      <c r="AL16" s="1159"/>
      <c r="AM16" s="1159"/>
      <c r="AN16" s="1160"/>
      <c r="AO16" s="283">
        <v>5440354</v>
      </c>
      <c r="AP16" s="283">
        <v>105358</v>
      </c>
      <c r="AQ16" s="284">
        <v>94217</v>
      </c>
      <c r="AR16" s="285">
        <v>11.8</v>
      </c>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526</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527</v>
      </c>
      <c r="AP20" s="292" t="s">
        <v>528</v>
      </c>
      <c r="AQ20" s="293" t="s">
        <v>529</v>
      </c>
      <c r="AR20" s="294"/>
    </row>
    <row r="21" spans="1:46" s="300" customFormat="1" x14ac:dyDescent="0.15">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61" t="s">
        <v>530</v>
      </c>
      <c r="AL21" s="1162"/>
      <c r="AM21" s="1162"/>
      <c r="AN21" s="1163"/>
      <c r="AO21" s="296">
        <v>7.53</v>
      </c>
      <c r="AP21" s="297">
        <v>8.67</v>
      </c>
      <c r="AQ21" s="298">
        <v>-1.1399999999999999</v>
      </c>
      <c r="AR21" s="266"/>
      <c r="AS21" s="299"/>
      <c r="AT21" s="295"/>
    </row>
    <row r="22" spans="1:46" s="300" customFormat="1" x14ac:dyDescent="0.15">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61" t="s">
        <v>531</v>
      </c>
      <c r="AL22" s="1162"/>
      <c r="AM22" s="1162"/>
      <c r="AN22" s="1163"/>
      <c r="AO22" s="301">
        <v>97.5</v>
      </c>
      <c r="AP22" s="302">
        <v>97.8</v>
      </c>
      <c r="AQ22" s="303">
        <v>-0.3</v>
      </c>
      <c r="AR22" s="287"/>
      <c r="AS22" s="299"/>
      <c r="AT22" s="295"/>
    </row>
    <row r="23" spans="1:46" s="300" customFormat="1" x14ac:dyDescent="0.15">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x14ac:dyDescent="0.15">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x14ac:dyDescent="0.15">
      <c r="A26" s="1152" t="s">
        <v>532</v>
      </c>
      <c r="B26" s="1152"/>
      <c r="C26" s="1152"/>
      <c r="D26" s="1152"/>
      <c r="E26" s="1152"/>
      <c r="F26" s="1152"/>
      <c r="G26" s="1152"/>
      <c r="H26" s="1152"/>
      <c r="I26" s="1152"/>
      <c r="J26" s="1152"/>
      <c r="K26" s="1152"/>
      <c r="L26" s="1152"/>
      <c r="M26" s="1152"/>
      <c r="N26" s="1152"/>
      <c r="O26" s="1152"/>
      <c r="P26" s="1152"/>
      <c r="Q26" s="1152"/>
      <c r="R26" s="1152"/>
      <c r="S26" s="1152"/>
      <c r="T26" s="1152"/>
      <c r="U26" s="1152"/>
      <c r="V26" s="1152"/>
      <c r="W26" s="1152"/>
      <c r="X26" s="1152"/>
      <c r="Y26" s="1152"/>
      <c r="Z26" s="1152"/>
      <c r="AA26" s="1152"/>
      <c r="AB26" s="1152"/>
      <c r="AC26" s="1152"/>
      <c r="AD26" s="1152"/>
      <c r="AE26" s="1152"/>
      <c r="AF26" s="1152"/>
      <c r="AG26" s="1152"/>
      <c r="AH26" s="1152"/>
      <c r="AI26" s="1152"/>
      <c r="AJ26" s="1152"/>
      <c r="AK26" s="1152"/>
      <c r="AL26" s="1152"/>
      <c r="AM26" s="1152"/>
      <c r="AN26" s="1152"/>
      <c r="AO26" s="1152"/>
      <c r="AP26" s="1152"/>
      <c r="AQ26" s="1152"/>
      <c r="AR26" s="1152"/>
      <c r="AS26" s="1152"/>
      <c r="AT26" s="266"/>
    </row>
    <row r="27" spans="1:46" x14ac:dyDescent="0.15">
      <c r="A27" s="308"/>
      <c r="AO27" s="261"/>
      <c r="AP27" s="261"/>
      <c r="AQ27" s="261"/>
      <c r="AR27" s="261"/>
      <c r="AS27" s="261"/>
      <c r="AT27" s="261"/>
    </row>
    <row r="28" spans="1:46" ht="17.25" x14ac:dyDescent="0.15">
      <c r="A28" s="262" t="s">
        <v>533</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534</v>
      </c>
      <c r="AL29" s="266"/>
      <c r="AM29" s="266"/>
      <c r="AN29" s="266"/>
      <c r="AO29" s="261"/>
      <c r="AP29" s="261"/>
      <c r="AQ29" s="261"/>
      <c r="AR29" s="261"/>
      <c r="AS29" s="310"/>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53" t="s">
        <v>513</v>
      </c>
      <c r="AP30" s="271"/>
      <c r="AQ30" s="272" t="s">
        <v>514</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54"/>
      <c r="AP31" s="277" t="s">
        <v>515</v>
      </c>
      <c r="AQ31" s="278" t="s">
        <v>516</v>
      </c>
      <c r="AR31" s="279" t="s">
        <v>517</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69" t="s">
        <v>535</v>
      </c>
      <c r="AL32" s="1170"/>
      <c r="AM32" s="1170"/>
      <c r="AN32" s="1171"/>
      <c r="AO32" s="311">
        <v>4720905</v>
      </c>
      <c r="AP32" s="311">
        <v>91425</v>
      </c>
      <c r="AQ32" s="312">
        <v>62389</v>
      </c>
      <c r="AR32" s="313">
        <v>46.5</v>
      </c>
    </row>
    <row r="33" spans="1:46"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69" t="s">
        <v>536</v>
      </c>
      <c r="AL33" s="1170"/>
      <c r="AM33" s="1170"/>
      <c r="AN33" s="1171"/>
      <c r="AO33" s="311" t="s">
        <v>522</v>
      </c>
      <c r="AP33" s="311" t="s">
        <v>522</v>
      </c>
      <c r="AQ33" s="312" t="s">
        <v>522</v>
      </c>
      <c r="AR33" s="313" t="s">
        <v>522</v>
      </c>
    </row>
    <row r="34" spans="1:46"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69" t="s">
        <v>537</v>
      </c>
      <c r="AL34" s="1170"/>
      <c r="AM34" s="1170"/>
      <c r="AN34" s="1171"/>
      <c r="AO34" s="311" t="s">
        <v>522</v>
      </c>
      <c r="AP34" s="311" t="s">
        <v>522</v>
      </c>
      <c r="AQ34" s="312">
        <v>3</v>
      </c>
      <c r="AR34" s="313" t="s">
        <v>522</v>
      </c>
    </row>
    <row r="35" spans="1:46"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69" t="s">
        <v>538</v>
      </c>
      <c r="AL35" s="1170"/>
      <c r="AM35" s="1170"/>
      <c r="AN35" s="1171"/>
      <c r="AO35" s="311">
        <v>85230</v>
      </c>
      <c r="AP35" s="311">
        <v>1651</v>
      </c>
      <c r="AQ35" s="312">
        <v>14672</v>
      </c>
      <c r="AR35" s="313">
        <v>-88.7</v>
      </c>
    </row>
    <row r="36" spans="1:46"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69" t="s">
        <v>539</v>
      </c>
      <c r="AL36" s="1170"/>
      <c r="AM36" s="1170"/>
      <c r="AN36" s="1171"/>
      <c r="AO36" s="311">
        <v>205124</v>
      </c>
      <c r="AP36" s="311">
        <v>3972</v>
      </c>
      <c r="AQ36" s="312">
        <v>1817</v>
      </c>
      <c r="AR36" s="313">
        <v>118.6</v>
      </c>
    </row>
    <row r="37" spans="1:46"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69" t="s">
        <v>540</v>
      </c>
      <c r="AL37" s="1170"/>
      <c r="AM37" s="1170"/>
      <c r="AN37" s="1171"/>
      <c r="AO37" s="311">
        <v>1886</v>
      </c>
      <c r="AP37" s="311">
        <v>37</v>
      </c>
      <c r="AQ37" s="312">
        <v>585</v>
      </c>
      <c r="AR37" s="313">
        <v>-93.7</v>
      </c>
    </row>
    <row r="38" spans="1:46"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72" t="s">
        <v>541</v>
      </c>
      <c r="AL38" s="1173"/>
      <c r="AM38" s="1173"/>
      <c r="AN38" s="1174"/>
      <c r="AO38" s="314" t="s">
        <v>522</v>
      </c>
      <c r="AP38" s="314" t="s">
        <v>522</v>
      </c>
      <c r="AQ38" s="315">
        <v>1</v>
      </c>
      <c r="AR38" s="303" t="s">
        <v>522</v>
      </c>
      <c r="AS38" s="310"/>
    </row>
    <row r="39" spans="1:46"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72" t="s">
        <v>542</v>
      </c>
      <c r="AL39" s="1173"/>
      <c r="AM39" s="1173"/>
      <c r="AN39" s="1174"/>
      <c r="AO39" s="311">
        <v>-259674</v>
      </c>
      <c r="AP39" s="311">
        <v>-5029</v>
      </c>
      <c r="AQ39" s="312">
        <v>-3091</v>
      </c>
      <c r="AR39" s="313">
        <v>62.7</v>
      </c>
      <c r="AS39" s="310"/>
    </row>
    <row r="40" spans="1:46"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69" t="s">
        <v>543</v>
      </c>
      <c r="AL40" s="1170"/>
      <c r="AM40" s="1170"/>
      <c r="AN40" s="1171"/>
      <c r="AO40" s="311">
        <v>-3511653</v>
      </c>
      <c r="AP40" s="311">
        <v>-68007</v>
      </c>
      <c r="AQ40" s="312">
        <v>-54269</v>
      </c>
      <c r="AR40" s="313">
        <v>25.3</v>
      </c>
      <c r="AS40" s="310"/>
    </row>
    <row r="41" spans="1:46"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75" t="s">
        <v>301</v>
      </c>
      <c r="AL41" s="1176"/>
      <c r="AM41" s="1176"/>
      <c r="AN41" s="1177"/>
      <c r="AO41" s="311">
        <v>1241818</v>
      </c>
      <c r="AP41" s="311">
        <v>24049</v>
      </c>
      <c r="AQ41" s="312">
        <v>22106</v>
      </c>
      <c r="AR41" s="313">
        <v>8.8000000000000007</v>
      </c>
      <c r="AS41" s="310"/>
    </row>
    <row r="42" spans="1:46"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t="s">
        <v>544</v>
      </c>
      <c r="AL42" s="261"/>
      <c r="AM42" s="261"/>
      <c r="AN42" s="261"/>
      <c r="AO42" s="261"/>
      <c r="AP42" s="261"/>
      <c r="AQ42" s="287"/>
      <c r="AR42" s="287"/>
      <c r="AS42" s="310"/>
    </row>
    <row r="43" spans="1:46" x14ac:dyDescent="0.15">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x14ac:dyDescent="0.15">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x14ac:dyDescent="0.15">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15">
      <c r="A47" s="320" t="s">
        <v>545</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546</v>
      </c>
      <c r="AL48" s="321"/>
      <c r="AM48" s="321"/>
      <c r="AN48" s="321"/>
      <c r="AO48" s="321"/>
      <c r="AP48" s="321"/>
      <c r="AQ48" s="322"/>
      <c r="AR48" s="321"/>
    </row>
    <row r="49" spans="1:4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64" t="s">
        <v>513</v>
      </c>
      <c r="AN49" s="1166" t="s">
        <v>547</v>
      </c>
      <c r="AO49" s="1167"/>
      <c r="AP49" s="1167"/>
      <c r="AQ49" s="1167"/>
      <c r="AR49" s="1168"/>
    </row>
    <row r="50" spans="1:4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65"/>
      <c r="AN50" s="327" t="s">
        <v>548</v>
      </c>
      <c r="AO50" s="328" t="s">
        <v>549</v>
      </c>
      <c r="AP50" s="329" t="s">
        <v>550</v>
      </c>
      <c r="AQ50" s="330" t="s">
        <v>551</v>
      </c>
      <c r="AR50" s="331" t="s">
        <v>552</v>
      </c>
    </row>
    <row r="51" spans="1:4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553</v>
      </c>
      <c r="AL51" s="324"/>
      <c r="AM51" s="332">
        <v>3052797</v>
      </c>
      <c r="AN51" s="333">
        <v>55728</v>
      </c>
      <c r="AO51" s="334">
        <v>-60.7</v>
      </c>
      <c r="AP51" s="335">
        <v>69185</v>
      </c>
      <c r="AQ51" s="336">
        <v>-2</v>
      </c>
      <c r="AR51" s="337">
        <v>-58.7</v>
      </c>
    </row>
    <row r="52" spans="1:4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554</v>
      </c>
      <c r="AM52" s="340">
        <v>1533257</v>
      </c>
      <c r="AN52" s="341">
        <v>27989</v>
      </c>
      <c r="AO52" s="342">
        <v>-75.400000000000006</v>
      </c>
      <c r="AP52" s="343">
        <v>38519</v>
      </c>
      <c r="AQ52" s="344">
        <v>3</v>
      </c>
      <c r="AR52" s="345">
        <v>-78.400000000000006</v>
      </c>
    </row>
    <row r="53" spans="1:4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555</v>
      </c>
      <c r="AL53" s="324"/>
      <c r="AM53" s="332">
        <v>4277533</v>
      </c>
      <c r="AN53" s="333">
        <v>79265</v>
      </c>
      <c r="AO53" s="334">
        <v>42.2</v>
      </c>
      <c r="AP53" s="335">
        <v>70166</v>
      </c>
      <c r="AQ53" s="336">
        <v>1.4</v>
      </c>
      <c r="AR53" s="337">
        <v>40.799999999999997</v>
      </c>
    </row>
    <row r="54" spans="1:4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554</v>
      </c>
      <c r="AM54" s="340">
        <v>1093347</v>
      </c>
      <c r="AN54" s="341">
        <v>20260</v>
      </c>
      <c r="AO54" s="342">
        <v>-27.6</v>
      </c>
      <c r="AP54" s="343">
        <v>36115</v>
      </c>
      <c r="AQ54" s="344">
        <v>-6.2</v>
      </c>
      <c r="AR54" s="345">
        <v>-21.4</v>
      </c>
    </row>
    <row r="55" spans="1:4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556</v>
      </c>
      <c r="AL55" s="324"/>
      <c r="AM55" s="332">
        <v>3750045</v>
      </c>
      <c r="AN55" s="333">
        <v>70484</v>
      </c>
      <c r="AO55" s="334">
        <v>-11.1</v>
      </c>
      <c r="AP55" s="335">
        <v>70329</v>
      </c>
      <c r="AQ55" s="336">
        <v>0.2</v>
      </c>
      <c r="AR55" s="337">
        <v>-11.3</v>
      </c>
    </row>
    <row r="56" spans="1:4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554</v>
      </c>
      <c r="AM56" s="340">
        <v>1318094</v>
      </c>
      <c r="AN56" s="341">
        <v>24774</v>
      </c>
      <c r="AO56" s="342">
        <v>22.3</v>
      </c>
      <c r="AP56" s="343">
        <v>39403</v>
      </c>
      <c r="AQ56" s="344">
        <v>9.1</v>
      </c>
      <c r="AR56" s="345">
        <v>13.2</v>
      </c>
    </row>
    <row r="57" spans="1:4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557</v>
      </c>
      <c r="AL57" s="324"/>
      <c r="AM57" s="332">
        <v>2555269</v>
      </c>
      <c r="AN57" s="333">
        <v>48735</v>
      </c>
      <c r="AO57" s="334">
        <v>-30.9</v>
      </c>
      <c r="AP57" s="335">
        <v>71871</v>
      </c>
      <c r="AQ57" s="336">
        <v>2.2000000000000002</v>
      </c>
      <c r="AR57" s="337">
        <v>-33.1</v>
      </c>
    </row>
    <row r="58" spans="1:4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554</v>
      </c>
      <c r="AM58" s="340">
        <v>1094877</v>
      </c>
      <c r="AN58" s="341">
        <v>20882</v>
      </c>
      <c r="AO58" s="342">
        <v>-15.7</v>
      </c>
      <c r="AP58" s="343">
        <v>38232</v>
      </c>
      <c r="AQ58" s="344">
        <v>-3</v>
      </c>
      <c r="AR58" s="345">
        <v>-12.7</v>
      </c>
    </row>
    <row r="59" spans="1:4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558</v>
      </c>
      <c r="AL59" s="324"/>
      <c r="AM59" s="332">
        <v>1605452</v>
      </c>
      <c r="AN59" s="333">
        <v>31091</v>
      </c>
      <c r="AO59" s="334">
        <v>-36.200000000000003</v>
      </c>
      <c r="AP59" s="335">
        <v>71807</v>
      </c>
      <c r="AQ59" s="336">
        <v>-0.1</v>
      </c>
      <c r="AR59" s="337">
        <v>-36.1</v>
      </c>
    </row>
    <row r="60" spans="1:4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554</v>
      </c>
      <c r="AM60" s="340">
        <v>702458</v>
      </c>
      <c r="AN60" s="341">
        <v>13604</v>
      </c>
      <c r="AO60" s="342">
        <v>-34.9</v>
      </c>
      <c r="AP60" s="343">
        <v>37333</v>
      </c>
      <c r="AQ60" s="344">
        <v>-2.4</v>
      </c>
      <c r="AR60" s="345">
        <v>-32.5</v>
      </c>
    </row>
    <row r="61" spans="1:4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559</v>
      </c>
      <c r="AL61" s="346"/>
      <c r="AM61" s="347">
        <v>3048219</v>
      </c>
      <c r="AN61" s="348">
        <v>57061</v>
      </c>
      <c r="AO61" s="349">
        <v>-19.3</v>
      </c>
      <c r="AP61" s="350">
        <v>70672</v>
      </c>
      <c r="AQ61" s="351">
        <v>0.3</v>
      </c>
      <c r="AR61" s="337">
        <v>-19.600000000000001</v>
      </c>
    </row>
    <row r="62" spans="1:4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554</v>
      </c>
      <c r="AM62" s="340">
        <v>1148407</v>
      </c>
      <c r="AN62" s="341">
        <v>21502</v>
      </c>
      <c r="AO62" s="342">
        <v>-26.3</v>
      </c>
      <c r="AP62" s="343">
        <v>37920</v>
      </c>
      <c r="AQ62" s="344">
        <v>0.1</v>
      </c>
      <c r="AR62" s="345">
        <v>-26.4</v>
      </c>
    </row>
    <row r="63" spans="1:4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kZ367CmNYu0NgWT+VPwOky8Kg8ELKxEcriv5hVlRkKUVEOz7ZeA7R6Kq9DHUrNAvnFo4KEV+O3TnZerWtDK7iQ==" saltValue="8m5qLMh5p8/ubFN81XstT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9" customWidth="1"/>
    <col min="126" max="16384" width="9" style="258" hidden="1"/>
  </cols>
  <sheetData>
    <row r="1" spans="2:125"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x14ac:dyDescent="0.15">
      <c r="B2" s="258"/>
      <c r="DG2" s="258"/>
    </row>
    <row r="3" spans="2: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x14ac:dyDescent="0.15"/>
    <row r="5" spans="2:125" x14ac:dyDescent="0.15"/>
    <row r="6" spans="2:125" x14ac:dyDescent="0.15"/>
    <row r="7" spans="2:125" x14ac:dyDescent="0.15"/>
    <row r="8" spans="2:125" x14ac:dyDescent="0.15"/>
    <row r="9" spans="2:125" x14ac:dyDescent="0.15">
      <c r="DU9" s="25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8"/>
    </row>
    <row r="18" spans="125:125" x14ac:dyDescent="0.15"/>
    <row r="19" spans="125:125" x14ac:dyDescent="0.15"/>
    <row r="20" spans="125:125" x14ac:dyDescent="0.15">
      <c r="DU20" s="258"/>
    </row>
    <row r="21" spans="125:125" x14ac:dyDescent="0.15">
      <c r="DU21" s="25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8"/>
    </row>
    <row r="29" spans="125:125" x14ac:dyDescent="0.15"/>
    <row r="30" spans="125:125" x14ac:dyDescent="0.15"/>
    <row r="31" spans="125:125" x14ac:dyDescent="0.15"/>
    <row r="32" spans="125:125" x14ac:dyDescent="0.15"/>
    <row r="33" spans="2:125" x14ac:dyDescent="0.15">
      <c r="B33" s="258"/>
      <c r="G33" s="258"/>
      <c r="I33" s="258"/>
    </row>
    <row r="34" spans="2:125" x14ac:dyDescent="0.15">
      <c r="C34" s="258"/>
      <c r="P34" s="258"/>
      <c r="DE34" s="258"/>
      <c r="DH34" s="258"/>
    </row>
    <row r="35" spans="2:125" x14ac:dyDescent="0.15">
      <c r="D35" s="258"/>
      <c r="E35" s="258"/>
      <c r="DG35" s="258"/>
      <c r="DJ35" s="258"/>
      <c r="DP35" s="258"/>
      <c r="DQ35" s="258"/>
      <c r="DR35" s="258"/>
      <c r="DS35" s="258"/>
      <c r="DT35" s="258"/>
      <c r="DU35" s="258"/>
    </row>
    <row r="36" spans="2:125" x14ac:dyDescent="0.15">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x14ac:dyDescent="0.15">
      <c r="DU37" s="258"/>
    </row>
    <row r="38" spans="2:125" x14ac:dyDescent="0.15">
      <c r="DT38" s="258"/>
      <c r="DU38" s="258"/>
    </row>
    <row r="39" spans="2:125" x14ac:dyDescent="0.15"/>
    <row r="40" spans="2:125" x14ac:dyDescent="0.15">
      <c r="DH40" s="258"/>
    </row>
    <row r="41" spans="2:125" x14ac:dyDescent="0.15">
      <c r="DE41" s="258"/>
    </row>
    <row r="42" spans="2:125" x14ac:dyDescent="0.15">
      <c r="DG42" s="258"/>
      <c r="DJ42" s="258"/>
    </row>
    <row r="43" spans="2:125" x14ac:dyDescent="0.15">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x14ac:dyDescent="0.15">
      <c r="DU44" s="258"/>
    </row>
    <row r="45" spans="2:125" x14ac:dyDescent="0.15"/>
    <row r="46" spans="2:125" x14ac:dyDescent="0.15"/>
    <row r="47" spans="2:125" x14ac:dyDescent="0.15"/>
    <row r="48" spans="2:125" x14ac:dyDescent="0.15">
      <c r="DT48" s="258"/>
      <c r="DU48" s="258"/>
    </row>
    <row r="49" spans="120:125" x14ac:dyDescent="0.15">
      <c r="DU49" s="258"/>
    </row>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8"/>
    </row>
    <row r="83" spans="116:125" x14ac:dyDescent="0.15">
      <c r="DM83" s="258"/>
      <c r="DN83" s="258"/>
      <c r="DO83" s="258"/>
      <c r="DP83" s="258"/>
      <c r="DQ83" s="258"/>
      <c r="DR83" s="258"/>
      <c r="DS83" s="258"/>
      <c r="DT83" s="258"/>
      <c r="DU83" s="258"/>
    </row>
    <row r="84" spans="116:125" x14ac:dyDescent="0.15"/>
    <row r="85" spans="116:125" x14ac:dyDescent="0.15"/>
    <row r="86" spans="116:125" x14ac:dyDescent="0.15"/>
    <row r="87" spans="116:125" x14ac:dyDescent="0.15"/>
    <row r="88" spans="116:125" x14ac:dyDescent="0.15">
      <c r="DU88" s="25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8"/>
      <c r="DT94" s="258"/>
      <c r="DU94" s="258"/>
    </row>
    <row r="95" spans="116:125" ht="13.5" customHeight="1" x14ac:dyDescent="0.15">
      <c r="DU95" s="25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561</v>
      </c>
    </row>
    <row r="121" spans="125:125" ht="13.5" hidden="1" customHeight="1" x14ac:dyDescent="0.15">
      <c r="DU121" s="258"/>
    </row>
  </sheetData>
  <sheetProtection algorithmName="SHA-512" hashValue="xwulxG22A7+x+5qQGSEW9D22BcXvJY3c92thZfkCPAwRIunE2EUUXCiwkFZzmQBiDbTNpO/ye06JSmCKofh4Bw==" saltValue="GUCVTHkVXHD9k6ogiy0T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9" customWidth="1"/>
    <col min="126" max="142" width="0" style="258" hidden="1" customWidth="1"/>
    <col min="143"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T2" s="258"/>
    </row>
    <row r="3" spans="1:125"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8"/>
      <c r="G33" s="258"/>
      <c r="I33" s="258"/>
    </row>
    <row r="34" spans="2:125" x14ac:dyDescent="0.15">
      <c r="C34" s="258"/>
      <c r="P34" s="258"/>
      <c r="R34" s="258"/>
      <c r="U34" s="258"/>
    </row>
    <row r="35" spans="2:125" x14ac:dyDescent="0.15">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x14ac:dyDescent="0.15">
      <c r="F36" s="258"/>
      <c r="H36" s="258"/>
      <c r="J36" s="258"/>
      <c r="K36" s="258"/>
      <c r="L36" s="258"/>
      <c r="M36" s="258"/>
      <c r="N36" s="258"/>
      <c r="O36" s="258"/>
      <c r="Q36" s="258"/>
      <c r="S36" s="258"/>
      <c r="V36" s="258"/>
    </row>
    <row r="37" spans="2:125" x14ac:dyDescent="0.15"/>
    <row r="38" spans="2:125" x14ac:dyDescent="0.15"/>
    <row r="39" spans="2:125" x14ac:dyDescent="0.15"/>
    <row r="40" spans="2:125" x14ac:dyDescent="0.15">
      <c r="U40" s="258"/>
    </row>
    <row r="41" spans="2:125" x14ac:dyDescent="0.15">
      <c r="R41" s="258"/>
    </row>
    <row r="42" spans="2:125" x14ac:dyDescent="0.15">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x14ac:dyDescent="0.15">
      <c r="Q43" s="258"/>
      <c r="S43" s="258"/>
      <c r="V43" s="25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562</v>
      </c>
    </row>
  </sheetData>
  <sheetProtection algorithmName="SHA-512" hashValue="ToMXKy6AWGPv+gl7Wffog7otQonBXE0KRpIemxBSgOjlFJSSewzD1Yagpr4WRRPv9ZnEFLKhI/JM/vTVosZ+dw==" saltValue="1Y6MxRKlWgL5rydJVwEeZ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78" t="s">
        <v>3</v>
      </c>
      <c r="D47" s="1178"/>
      <c r="E47" s="1179"/>
      <c r="F47" s="11">
        <v>3.49</v>
      </c>
      <c r="G47" s="12">
        <v>3.95</v>
      </c>
      <c r="H47" s="12">
        <v>6.75</v>
      </c>
      <c r="I47" s="12">
        <v>6.54</v>
      </c>
      <c r="J47" s="13">
        <v>4.2300000000000004</v>
      </c>
    </row>
    <row r="48" spans="2:10" ht="57.75" customHeight="1" x14ac:dyDescent="0.15">
      <c r="B48" s="14"/>
      <c r="C48" s="1180" t="s">
        <v>4</v>
      </c>
      <c r="D48" s="1180"/>
      <c r="E48" s="1181"/>
      <c r="F48" s="15">
        <v>3.88</v>
      </c>
      <c r="G48" s="16">
        <v>3.49</v>
      </c>
      <c r="H48" s="16">
        <v>5.03</v>
      </c>
      <c r="I48" s="16">
        <v>10.9</v>
      </c>
      <c r="J48" s="17">
        <v>9.59</v>
      </c>
    </row>
    <row r="49" spans="2:10" ht="57.75" customHeight="1" thickBot="1" x14ac:dyDescent="0.2">
      <c r="B49" s="18"/>
      <c r="C49" s="1182" t="s">
        <v>5</v>
      </c>
      <c r="D49" s="1182"/>
      <c r="E49" s="1183"/>
      <c r="F49" s="19" t="s">
        <v>568</v>
      </c>
      <c r="G49" s="20" t="s">
        <v>569</v>
      </c>
      <c r="H49" s="20">
        <v>1.22</v>
      </c>
      <c r="I49" s="20">
        <v>1.39</v>
      </c>
      <c r="J49" s="21" t="s">
        <v>570</v>
      </c>
    </row>
    <row r="50" spans="2:10" x14ac:dyDescent="0.15"/>
  </sheetData>
  <sheetProtection algorithmName="SHA-512" hashValue="rKbBTl3Mw9EqeKNX9KMLw87Jz6pnAR6i5KzA/3r/X2RYtiWAyrcRi1LKShTxTSZo7t0m6t4FNqzMZCY+jnh+Fg==" saltValue="Ck6EWrc/eOoY69rJ1zi3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90" t="s">
        <v>571</v>
      </c>
      <c r="D34" s="1190"/>
      <c r="E34" s="1191"/>
      <c r="F34" s="32">
        <v>3.79</v>
      </c>
      <c r="G34" s="33">
        <v>3.43</v>
      </c>
      <c r="H34" s="33">
        <v>4.97</v>
      </c>
      <c r="I34" s="33">
        <v>10.85</v>
      </c>
      <c r="J34" s="34">
        <v>9.56</v>
      </c>
      <c r="K34" s="22"/>
      <c r="L34" s="22"/>
      <c r="M34" s="22"/>
      <c r="N34" s="22"/>
      <c r="O34" s="22"/>
      <c r="P34" s="22"/>
    </row>
    <row r="35" spans="1:16" ht="39" customHeight="1" x14ac:dyDescent="0.15">
      <c r="A35" s="22"/>
      <c r="B35" s="35"/>
      <c r="C35" s="1184" t="s">
        <v>572</v>
      </c>
      <c r="D35" s="1185"/>
      <c r="E35" s="1186"/>
      <c r="F35" s="36">
        <v>5.81</v>
      </c>
      <c r="G35" s="37">
        <v>6.97</v>
      </c>
      <c r="H35" s="37">
        <v>7.65</v>
      </c>
      <c r="I35" s="37">
        <v>8.33</v>
      </c>
      <c r="J35" s="38">
        <v>9.5</v>
      </c>
      <c r="K35" s="22"/>
      <c r="L35" s="22"/>
      <c r="M35" s="22"/>
      <c r="N35" s="22"/>
      <c r="O35" s="22"/>
      <c r="P35" s="22"/>
    </row>
    <row r="36" spans="1:16" ht="39" customHeight="1" x14ac:dyDescent="0.15">
      <c r="A36" s="22"/>
      <c r="B36" s="35"/>
      <c r="C36" s="1184" t="s">
        <v>573</v>
      </c>
      <c r="D36" s="1185"/>
      <c r="E36" s="1186"/>
      <c r="F36" s="36">
        <v>1.31</v>
      </c>
      <c r="G36" s="37">
        <v>1.55</v>
      </c>
      <c r="H36" s="37">
        <v>1.85</v>
      </c>
      <c r="I36" s="37">
        <v>1.96</v>
      </c>
      <c r="J36" s="38">
        <v>2.14</v>
      </c>
      <c r="K36" s="22"/>
      <c r="L36" s="22"/>
      <c r="M36" s="22"/>
      <c r="N36" s="22"/>
      <c r="O36" s="22"/>
      <c r="P36" s="22"/>
    </row>
    <row r="37" spans="1:16" ht="39" customHeight="1" x14ac:dyDescent="0.15">
      <c r="A37" s="22"/>
      <c r="B37" s="35"/>
      <c r="C37" s="1184" t="s">
        <v>574</v>
      </c>
      <c r="D37" s="1185"/>
      <c r="E37" s="1186"/>
      <c r="F37" s="36">
        <v>1.5</v>
      </c>
      <c r="G37" s="37">
        <v>1.57</v>
      </c>
      <c r="H37" s="37">
        <v>1.06</v>
      </c>
      <c r="I37" s="37">
        <v>0.99</v>
      </c>
      <c r="J37" s="38">
        <v>1.86</v>
      </c>
      <c r="K37" s="22"/>
      <c r="L37" s="22"/>
      <c r="M37" s="22"/>
      <c r="N37" s="22"/>
      <c r="O37" s="22"/>
      <c r="P37" s="22"/>
    </row>
    <row r="38" spans="1:16" ht="39" customHeight="1" x14ac:dyDescent="0.15">
      <c r="A38" s="22"/>
      <c r="B38" s="35"/>
      <c r="C38" s="1184" t="s">
        <v>575</v>
      </c>
      <c r="D38" s="1185"/>
      <c r="E38" s="1186"/>
      <c r="F38" s="36">
        <v>1.04</v>
      </c>
      <c r="G38" s="37">
        <v>1.04</v>
      </c>
      <c r="H38" s="37">
        <v>1.01</v>
      </c>
      <c r="I38" s="37">
        <v>0.97</v>
      </c>
      <c r="J38" s="38">
        <v>0.99</v>
      </c>
      <c r="K38" s="22"/>
      <c r="L38" s="22"/>
      <c r="M38" s="22"/>
      <c r="N38" s="22"/>
      <c r="O38" s="22"/>
      <c r="P38" s="22"/>
    </row>
    <row r="39" spans="1:16" ht="39" customHeight="1" x14ac:dyDescent="0.15">
      <c r="A39" s="22"/>
      <c r="B39" s="35"/>
      <c r="C39" s="1184" t="s">
        <v>576</v>
      </c>
      <c r="D39" s="1185"/>
      <c r="E39" s="1186"/>
      <c r="F39" s="36">
        <v>1.67</v>
      </c>
      <c r="G39" s="37">
        <v>1.69</v>
      </c>
      <c r="H39" s="37">
        <v>1.96</v>
      </c>
      <c r="I39" s="37">
        <v>1.46</v>
      </c>
      <c r="J39" s="38">
        <v>0.74</v>
      </c>
      <c r="K39" s="22"/>
      <c r="L39" s="22"/>
      <c r="M39" s="22"/>
      <c r="N39" s="22"/>
      <c r="O39" s="22"/>
      <c r="P39" s="22"/>
    </row>
    <row r="40" spans="1:16" ht="39" customHeight="1" x14ac:dyDescent="0.15">
      <c r="A40" s="22"/>
      <c r="B40" s="35"/>
      <c r="C40" s="1184" t="s">
        <v>577</v>
      </c>
      <c r="D40" s="1185"/>
      <c r="E40" s="1186"/>
      <c r="F40" s="36">
        <v>0.35</v>
      </c>
      <c r="G40" s="37">
        <v>0.3</v>
      </c>
      <c r="H40" s="37">
        <v>0.27</v>
      </c>
      <c r="I40" s="37">
        <v>0.28000000000000003</v>
      </c>
      <c r="J40" s="38">
        <v>0.3</v>
      </c>
      <c r="K40" s="22"/>
      <c r="L40" s="22"/>
      <c r="M40" s="22"/>
      <c r="N40" s="22"/>
      <c r="O40" s="22"/>
      <c r="P40" s="22"/>
    </row>
    <row r="41" spans="1:16" ht="39" customHeight="1" x14ac:dyDescent="0.15">
      <c r="A41" s="22"/>
      <c r="B41" s="35"/>
      <c r="C41" s="1184" t="s">
        <v>578</v>
      </c>
      <c r="D41" s="1185"/>
      <c r="E41" s="1186"/>
      <c r="F41" s="36">
        <v>0.02</v>
      </c>
      <c r="G41" s="37">
        <v>0.14000000000000001</v>
      </c>
      <c r="H41" s="37">
        <v>0.08</v>
      </c>
      <c r="I41" s="37">
        <v>0.16</v>
      </c>
      <c r="J41" s="38">
        <v>0.22</v>
      </c>
      <c r="K41" s="22"/>
      <c r="L41" s="22"/>
      <c r="M41" s="22"/>
      <c r="N41" s="22"/>
      <c r="O41" s="22"/>
      <c r="P41" s="22"/>
    </row>
    <row r="42" spans="1:16" ht="39" customHeight="1" x14ac:dyDescent="0.15">
      <c r="A42" s="22"/>
      <c r="B42" s="39"/>
      <c r="C42" s="1184" t="s">
        <v>579</v>
      </c>
      <c r="D42" s="1185"/>
      <c r="E42" s="1186"/>
      <c r="F42" s="36" t="s">
        <v>522</v>
      </c>
      <c r="G42" s="37" t="s">
        <v>522</v>
      </c>
      <c r="H42" s="37" t="s">
        <v>522</v>
      </c>
      <c r="I42" s="37" t="s">
        <v>522</v>
      </c>
      <c r="J42" s="38" t="s">
        <v>522</v>
      </c>
      <c r="K42" s="22"/>
      <c r="L42" s="22"/>
      <c r="M42" s="22"/>
      <c r="N42" s="22"/>
      <c r="O42" s="22"/>
      <c r="P42" s="22"/>
    </row>
    <row r="43" spans="1:16" ht="39" customHeight="1" thickBot="1" x14ac:dyDescent="0.2">
      <c r="A43" s="22"/>
      <c r="B43" s="40"/>
      <c r="C43" s="1187" t="s">
        <v>580</v>
      </c>
      <c r="D43" s="1188"/>
      <c r="E43" s="1189"/>
      <c r="F43" s="41">
        <v>0.13</v>
      </c>
      <c r="G43" s="42">
        <v>0.08</v>
      </c>
      <c r="H43" s="42">
        <v>0.09</v>
      </c>
      <c r="I43" s="42">
        <v>0.09</v>
      </c>
      <c r="J43" s="43">
        <v>0.08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rNnesT+mRT5+4Sj0xz9Mhl+HtSF4DFXLNapwRfbQbSo8AnfvQ2zItwlBNdaGzRqDTj0OFrjgUCbrpUdo6lSKg==" saltValue="LDuKjI2sgo6V8w4Ot6St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92" t="s">
        <v>10</v>
      </c>
      <c r="C45" s="1193"/>
      <c r="D45" s="58"/>
      <c r="E45" s="1198" t="s">
        <v>11</v>
      </c>
      <c r="F45" s="1198"/>
      <c r="G45" s="1198"/>
      <c r="H45" s="1198"/>
      <c r="I45" s="1198"/>
      <c r="J45" s="1199"/>
      <c r="K45" s="59">
        <v>4645</v>
      </c>
      <c r="L45" s="60">
        <v>4591</v>
      </c>
      <c r="M45" s="60">
        <v>4744</v>
      </c>
      <c r="N45" s="60">
        <v>4770</v>
      </c>
      <c r="O45" s="61">
        <v>4721</v>
      </c>
      <c r="P45" s="48"/>
      <c r="Q45" s="48"/>
      <c r="R45" s="48"/>
      <c r="S45" s="48"/>
      <c r="T45" s="48"/>
      <c r="U45" s="48"/>
    </row>
    <row r="46" spans="1:21" ht="30.75" customHeight="1" x14ac:dyDescent="0.15">
      <c r="A46" s="48"/>
      <c r="B46" s="1194"/>
      <c r="C46" s="1195"/>
      <c r="D46" s="62"/>
      <c r="E46" s="1200" t="s">
        <v>12</v>
      </c>
      <c r="F46" s="1200"/>
      <c r="G46" s="1200"/>
      <c r="H46" s="1200"/>
      <c r="I46" s="1200"/>
      <c r="J46" s="1201"/>
      <c r="K46" s="63" t="s">
        <v>522</v>
      </c>
      <c r="L46" s="64" t="s">
        <v>522</v>
      </c>
      <c r="M46" s="64" t="s">
        <v>522</v>
      </c>
      <c r="N46" s="64" t="s">
        <v>522</v>
      </c>
      <c r="O46" s="65" t="s">
        <v>522</v>
      </c>
      <c r="P46" s="48"/>
      <c r="Q46" s="48"/>
      <c r="R46" s="48"/>
      <c r="S46" s="48"/>
      <c r="T46" s="48"/>
      <c r="U46" s="48"/>
    </row>
    <row r="47" spans="1:21" ht="30.75" customHeight="1" x14ac:dyDescent="0.15">
      <c r="A47" s="48"/>
      <c r="B47" s="1194"/>
      <c r="C47" s="1195"/>
      <c r="D47" s="62"/>
      <c r="E47" s="1200" t="s">
        <v>13</v>
      </c>
      <c r="F47" s="1200"/>
      <c r="G47" s="1200"/>
      <c r="H47" s="1200"/>
      <c r="I47" s="1200"/>
      <c r="J47" s="1201"/>
      <c r="K47" s="63" t="s">
        <v>522</v>
      </c>
      <c r="L47" s="64" t="s">
        <v>522</v>
      </c>
      <c r="M47" s="64" t="s">
        <v>522</v>
      </c>
      <c r="N47" s="64" t="s">
        <v>522</v>
      </c>
      <c r="O47" s="65" t="s">
        <v>522</v>
      </c>
      <c r="P47" s="48"/>
      <c r="Q47" s="48"/>
      <c r="R47" s="48"/>
      <c r="S47" s="48"/>
      <c r="T47" s="48"/>
      <c r="U47" s="48"/>
    </row>
    <row r="48" spans="1:21" ht="30.75" customHeight="1" x14ac:dyDescent="0.15">
      <c r="A48" s="48"/>
      <c r="B48" s="1194"/>
      <c r="C48" s="1195"/>
      <c r="D48" s="62"/>
      <c r="E48" s="1200" t="s">
        <v>14</v>
      </c>
      <c r="F48" s="1200"/>
      <c r="G48" s="1200"/>
      <c r="H48" s="1200"/>
      <c r="I48" s="1200"/>
      <c r="J48" s="1201"/>
      <c r="K48" s="63">
        <v>119</v>
      </c>
      <c r="L48" s="64">
        <v>117</v>
      </c>
      <c r="M48" s="64">
        <v>96</v>
      </c>
      <c r="N48" s="64">
        <v>101</v>
      </c>
      <c r="O48" s="65">
        <v>85</v>
      </c>
      <c r="P48" s="48"/>
      <c r="Q48" s="48"/>
      <c r="R48" s="48"/>
      <c r="S48" s="48"/>
      <c r="T48" s="48"/>
      <c r="U48" s="48"/>
    </row>
    <row r="49" spans="1:21" ht="30.75" customHeight="1" x14ac:dyDescent="0.15">
      <c r="A49" s="48"/>
      <c r="B49" s="1194"/>
      <c r="C49" s="1195"/>
      <c r="D49" s="62"/>
      <c r="E49" s="1200" t="s">
        <v>15</v>
      </c>
      <c r="F49" s="1200"/>
      <c r="G49" s="1200"/>
      <c r="H49" s="1200"/>
      <c r="I49" s="1200"/>
      <c r="J49" s="1201"/>
      <c r="K49" s="63">
        <v>180</v>
      </c>
      <c r="L49" s="64">
        <v>122</v>
      </c>
      <c r="M49" s="64">
        <v>118</v>
      </c>
      <c r="N49" s="64">
        <v>186</v>
      </c>
      <c r="O49" s="65">
        <v>205</v>
      </c>
      <c r="P49" s="48"/>
      <c r="Q49" s="48"/>
      <c r="R49" s="48"/>
      <c r="S49" s="48"/>
      <c r="T49" s="48"/>
      <c r="U49" s="48"/>
    </row>
    <row r="50" spans="1:21" ht="30.75" customHeight="1" x14ac:dyDescent="0.15">
      <c r="A50" s="48"/>
      <c r="B50" s="1194"/>
      <c r="C50" s="1195"/>
      <c r="D50" s="62"/>
      <c r="E50" s="1200" t="s">
        <v>16</v>
      </c>
      <c r="F50" s="1200"/>
      <c r="G50" s="1200"/>
      <c r="H50" s="1200"/>
      <c r="I50" s="1200"/>
      <c r="J50" s="1201"/>
      <c r="K50" s="63">
        <v>1</v>
      </c>
      <c r="L50" s="64">
        <v>1</v>
      </c>
      <c r="M50" s="64">
        <v>1</v>
      </c>
      <c r="N50" s="64">
        <v>18</v>
      </c>
      <c r="O50" s="65">
        <v>2</v>
      </c>
      <c r="P50" s="48"/>
      <c r="Q50" s="48"/>
      <c r="R50" s="48"/>
      <c r="S50" s="48"/>
      <c r="T50" s="48"/>
      <c r="U50" s="48"/>
    </row>
    <row r="51" spans="1:21" ht="30.75" customHeight="1" x14ac:dyDescent="0.15">
      <c r="A51" s="48"/>
      <c r="B51" s="1196"/>
      <c r="C51" s="1197"/>
      <c r="D51" s="66"/>
      <c r="E51" s="1200" t="s">
        <v>17</v>
      </c>
      <c r="F51" s="1200"/>
      <c r="G51" s="1200"/>
      <c r="H51" s="1200"/>
      <c r="I51" s="1200"/>
      <c r="J51" s="1201"/>
      <c r="K51" s="63">
        <v>0</v>
      </c>
      <c r="L51" s="64">
        <v>0</v>
      </c>
      <c r="M51" s="64" t="s">
        <v>522</v>
      </c>
      <c r="N51" s="64" t="s">
        <v>522</v>
      </c>
      <c r="O51" s="65" t="s">
        <v>522</v>
      </c>
      <c r="P51" s="48"/>
      <c r="Q51" s="48"/>
      <c r="R51" s="48"/>
      <c r="S51" s="48"/>
      <c r="T51" s="48"/>
      <c r="U51" s="48"/>
    </row>
    <row r="52" spans="1:21" ht="30.75" customHeight="1" x14ac:dyDescent="0.15">
      <c r="A52" s="48"/>
      <c r="B52" s="1202" t="s">
        <v>18</v>
      </c>
      <c r="C52" s="1203"/>
      <c r="D52" s="66"/>
      <c r="E52" s="1200" t="s">
        <v>19</v>
      </c>
      <c r="F52" s="1200"/>
      <c r="G52" s="1200"/>
      <c r="H52" s="1200"/>
      <c r="I52" s="1200"/>
      <c r="J52" s="1201"/>
      <c r="K52" s="63">
        <v>3456</v>
      </c>
      <c r="L52" s="64">
        <v>3406</v>
      </c>
      <c r="M52" s="64">
        <v>3597</v>
      </c>
      <c r="N52" s="64">
        <v>3689</v>
      </c>
      <c r="O52" s="65">
        <v>3772</v>
      </c>
      <c r="P52" s="48"/>
      <c r="Q52" s="48"/>
      <c r="R52" s="48"/>
      <c r="S52" s="48"/>
      <c r="T52" s="48"/>
      <c r="U52" s="48"/>
    </row>
    <row r="53" spans="1:21" ht="30.75" customHeight="1" thickBot="1" x14ac:dyDescent="0.2">
      <c r="A53" s="48"/>
      <c r="B53" s="1204" t="s">
        <v>20</v>
      </c>
      <c r="C53" s="1205"/>
      <c r="D53" s="67"/>
      <c r="E53" s="1206" t="s">
        <v>21</v>
      </c>
      <c r="F53" s="1206"/>
      <c r="G53" s="1206"/>
      <c r="H53" s="1206"/>
      <c r="I53" s="1206"/>
      <c r="J53" s="1207"/>
      <c r="K53" s="68">
        <v>1489</v>
      </c>
      <c r="L53" s="69">
        <v>1425</v>
      </c>
      <c r="M53" s="69">
        <v>1362</v>
      </c>
      <c r="N53" s="69">
        <v>1386</v>
      </c>
      <c r="O53" s="70">
        <v>1241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581</v>
      </c>
      <c r="P56" s="48"/>
      <c r="Q56" s="48"/>
      <c r="R56" s="48"/>
      <c r="S56" s="48"/>
      <c r="T56" s="48"/>
      <c r="U56" s="48"/>
    </row>
    <row r="57" spans="1:21" ht="31.5" customHeight="1" thickBot="1" x14ac:dyDescent="0.2">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x14ac:dyDescent="0.15">
      <c r="B58" s="1208" t="s">
        <v>25</v>
      </c>
      <c r="C58" s="1209"/>
      <c r="D58" s="1214" t="s">
        <v>26</v>
      </c>
      <c r="E58" s="1215"/>
      <c r="F58" s="1215"/>
      <c r="G58" s="1215"/>
      <c r="H58" s="1215"/>
      <c r="I58" s="1215"/>
      <c r="J58" s="1216"/>
      <c r="K58" s="83" t="s">
        <v>610</v>
      </c>
      <c r="L58" s="84" t="s">
        <v>610</v>
      </c>
      <c r="M58" s="84" t="s">
        <v>610</v>
      </c>
      <c r="N58" s="84" t="s">
        <v>610</v>
      </c>
      <c r="O58" s="85" t="s">
        <v>610</v>
      </c>
    </row>
    <row r="59" spans="1:21" ht="31.5" customHeight="1" x14ac:dyDescent="0.15">
      <c r="B59" s="1210"/>
      <c r="C59" s="1211"/>
      <c r="D59" s="1217" t="s">
        <v>27</v>
      </c>
      <c r="E59" s="1218"/>
      <c r="F59" s="1218"/>
      <c r="G59" s="1218"/>
      <c r="H59" s="1218"/>
      <c r="I59" s="1218"/>
      <c r="J59" s="1219"/>
      <c r="K59" s="86" t="s">
        <v>610</v>
      </c>
      <c r="L59" s="87" t="s">
        <v>610</v>
      </c>
      <c r="M59" s="87" t="s">
        <v>610</v>
      </c>
      <c r="N59" s="87" t="s">
        <v>610</v>
      </c>
      <c r="O59" s="88" t="s">
        <v>610</v>
      </c>
    </row>
    <row r="60" spans="1:21" ht="31.5" customHeight="1" thickBot="1" x14ac:dyDescent="0.2">
      <c r="B60" s="1212"/>
      <c r="C60" s="1213"/>
      <c r="D60" s="1220" t="s">
        <v>28</v>
      </c>
      <c r="E60" s="1221"/>
      <c r="F60" s="1221"/>
      <c r="G60" s="1221"/>
      <c r="H60" s="1221"/>
      <c r="I60" s="1221"/>
      <c r="J60" s="1222"/>
      <c r="K60" s="89" t="s">
        <v>610</v>
      </c>
      <c r="L60" s="90" t="s">
        <v>610</v>
      </c>
      <c r="M60" s="90" t="s">
        <v>610</v>
      </c>
      <c r="N60" s="90" t="s">
        <v>610</v>
      </c>
      <c r="O60" s="91" t="s">
        <v>610</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eA57CD3S2fQ9Vdnth0BpgPHpiV7lfMpW+EexRKZYDuNbObdeb0jx1zYYk3LIWM6U03QOEgUjrPGXaTjH6iGzA==" saltValue="n8qq/qPxFcHQrSZuyh4zC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563</v>
      </c>
      <c r="J40" s="103" t="s">
        <v>564</v>
      </c>
      <c r="K40" s="103" t="s">
        <v>565</v>
      </c>
      <c r="L40" s="103" t="s">
        <v>566</v>
      </c>
      <c r="M40" s="104" t="s">
        <v>567</v>
      </c>
    </row>
    <row r="41" spans="2:13" ht="27.75" customHeight="1" x14ac:dyDescent="0.15">
      <c r="B41" s="1223" t="s">
        <v>31</v>
      </c>
      <c r="C41" s="1224"/>
      <c r="D41" s="105"/>
      <c r="E41" s="1229" t="s">
        <v>32</v>
      </c>
      <c r="F41" s="1229"/>
      <c r="G41" s="1229"/>
      <c r="H41" s="1230"/>
      <c r="I41" s="354">
        <v>53997</v>
      </c>
      <c r="J41" s="355">
        <v>53643</v>
      </c>
      <c r="K41" s="355">
        <v>52678</v>
      </c>
      <c r="L41" s="355">
        <v>50730</v>
      </c>
      <c r="M41" s="356">
        <v>47638</v>
      </c>
    </row>
    <row r="42" spans="2:13" ht="27.75" customHeight="1" x14ac:dyDescent="0.15">
      <c r="B42" s="1225"/>
      <c r="C42" s="1226"/>
      <c r="D42" s="106"/>
      <c r="E42" s="1231" t="s">
        <v>33</v>
      </c>
      <c r="F42" s="1231"/>
      <c r="G42" s="1231"/>
      <c r="H42" s="1232"/>
      <c r="I42" s="357">
        <v>2</v>
      </c>
      <c r="J42" s="358">
        <v>11</v>
      </c>
      <c r="K42" s="358">
        <v>973</v>
      </c>
      <c r="L42" s="358">
        <v>535</v>
      </c>
      <c r="M42" s="359">
        <v>511</v>
      </c>
    </row>
    <row r="43" spans="2:13" ht="27.75" customHeight="1" x14ac:dyDescent="0.15">
      <c r="B43" s="1225"/>
      <c r="C43" s="1226"/>
      <c r="D43" s="106"/>
      <c r="E43" s="1231" t="s">
        <v>34</v>
      </c>
      <c r="F43" s="1231"/>
      <c r="G43" s="1231"/>
      <c r="H43" s="1232"/>
      <c r="I43" s="357">
        <v>3508</v>
      </c>
      <c r="J43" s="358">
        <v>3394</v>
      </c>
      <c r="K43" s="358">
        <v>3802</v>
      </c>
      <c r="L43" s="358">
        <v>3523</v>
      </c>
      <c r="M43" s="359">
        <v>3083</v>
      </c>
    </row>
    <row r="44" spans="2:13" ht="27.75" customHeight="1" x14ac:dyDescent="0.15">
      <c r="B44" s="1225"/>
      <c r="C44" s="1226"/>
      <c r="D44" s="106"/>
      <c r="E44" s="1231" t="s">
        <v>35</v>
      </c>
      <c r="F44" s="1231"/>
      <c r="G44" s="1231"/>
      <c r="H44" s="1232"/>
      <c r="I44" s="357">
        <v>2058</v>
      </c>
      <c r="J44" s="358">
        <v>2286</v>
      </c>
      <c r="K44" s="358">
        <v>2287</v>
      </c>
      <c r="L44" s="358">
        <v>2242</v>
      </c>
      <c r="M44" s="359">
        <v>2109</v>
      </c>
    </row>
    <row r="45" spans="2:13" ht="27.75" customHeight="1" x14ac:dyDescent="0.15">
      <c r="B45" s="1225"/>
      <c r="C45" s="1226"/>
      <c r="D45" s="106"/>
      <c r="E45" s="1231" t="s">
        <v>36</v>
      </c>
      <c r="F45" s="1231"/>
      <c r="G45" s="1231"/>
      <c r="H45" s="1232"/>
      <c r="I45" s="357">
        <v>2432</v>
      </c>
      <c r="J45" s="358">
        <v>2344</v>
      </c>
      <c r="K45" s="358">
        <v>2251</v>
      </c>
      <c r="L45" s="358">
        <v>2202</v>
      </c>
      <c r="M45" s="359">
        <v>2256</v>
      </c>
    </row>
    <row r="46" spans="2:13" ht="27.75" customHeight="1" x14ac:dyDescent="0.15">
      <c r="B46" s="1225"/>
      <c r="C46" s="1226"/>
      <c r="D46" s="107"/>
      <c r="E46" s="1231" t="s">
        <v>37</v>
      </c>
      <c r="F46" s="1231"/>
      <c r="G46" s="1231"/>
      <c r="H46" s="1232"/>
      <c r="I46" s="357" t="s">
        <v>522</v>
      </c>
      <c r="J46" s="358" t="s">
        <v>522</v>
      </c>
      <c r="K46" s="358" t="s">
        <v>522</v>
      </c>
      <c r="L46" s="358" t="s">
        <v>522</v>
      </c>
      <c r="M46" s="359" t="s">
        <v>522</v>
      </c>
    </row>
    <row r="47" spans="2:13" ht="27.75" customHeight="1" x14ac:dyDescent="0.15">
      <c r="B47" s="1225"/>
      <c r="C47" s="1226"/>
      <c r="D47" s="108"/>
      <c r="E47" s="1233" t="s">
        <v>38</v>
      </c>
      <c r="F47" s="1234"/>
      <c r="G47" s="1234"/>
      <c r="H47" s="1235"/>
      <c r="I47" s="357" t="s">
        <v>522</v>
      </c>
      <c r="J47" s="358" t="s">
        <v>522</v>
      </c>
      <c r="K47" s="358" t="s">
        <v>522</v>
      </c>
      <c r="L47" s="358" t="s">
        <v>522</v>
      </c>
      <c r="M47" s="359" t="s">
        <v>522</v>
      </c>
    </row>
    <row r="48" spans="2:13" ht="27.75" customHeight="1" x14ac:dyDescent="0.15">
      <c r="B48" s="1225"/>
      <c r="C48" s="1226"/>
      <c r="D48" s="106"/>
      <c r="E48" s="1231" t="s">
        <v>39</v>
      </c>
      <c r="F48" s="1231"/>
      <c r="G48" s="1231"/>
      <c r="H48" s="1232"/>
      <c r="I48" s="357" t="s">
        <v>522</v>
      </c>
      <c r="J48" s="358" t="s">
        <v>522</v>
      </c>
      <c r="K48" s="358" t="s">
        <v>522</v>
      </c>
      <c r="L48" s="358" t="s">
        <v>522</v>
      </c>
      <c r="M48" s="359" t="s">
        <v>522</v>
      </c>
    </row>
    <row r="49" spans="2:13" ht="27.75" customHeight="1" x14ac:dyDescent="0.15">
      <c r="B49" s="1227"/>
      <c r="C49" s="1228"/>
      <c r="D49" s="106"/>
      <c r="E49" s="1231" t="s">
        <v>40</v>
      </c>
      <c r="F49" s="1231"/>
      <c r="G49" s="1231"/>
      <c r="H49" s="1232"/>
      <c r="I49" s="357" t="s">
        <v>522</v>
      </c>
      <c r="J49" s="358" t="s">
        <v>522</v>
      </c>
      <c r="K49" s="358" t="s">
        <v>522</v>
      </c>
      <c r="L49" s="358" t="s">
        <v>522</v>
      </c>
      <c r="M49" s="359" t="s">
        <v>522</v>
      </c>
    </row>
    <row r="50" spans="2:13" ht="27.75" customHeight="1" x14ac:dyDescent="0.15">
      <c r="B50" s="1236" t="s">
        <v>41</v>
      </c>
      <c r="C50" s="1237"/>
      <c r="D50" s="109"/>
      <c r="E50" s="1231" t="s">
        <v>42</v>
      </c>
      <c r="F50" s="1231"/>
      <c r="G50" s="1231"/>
      <c r="H50" s="1232"/>
      <c r="I50" s="357">
        <v>1338</v>
      </c>
      <c r="J50" s="358">
        <v>1747</v>
      </c>
      <c r="K50" s="358">
        <v>2725</v>
      </c>
      <c r="L50" s="358">
        <v>3086</v>
      </c>
      <c r="M50" s="359">
        <v>3517</v>
      </c>
    </row>
    <row r="51" spans="2:13" ht="27.75" customHeight="1" x14ac:dyDescent="0.15">
      <c r="B51" s="1225"/>
      <c r="C51" s="1226"/>
      <c r="D51" s="106"/>
      <c r="E51" s="1231" t="s">
        <v>43</v>
      </c>
      <c r="F51" s="1231"/>
      <c r="G51" s="1231"/>
      <c r="H51" s="1232"/>
      <c r="I51" s="357">
        <v>2655</v>
      </c>
      <c r="J51" s="358">
        <v>2415</v>
      </c>
      <c r="K51" s="358">
        <v>2334</v>
      </c>
      <c r="L51" s="358">
        <v>2266</v>
      </c>
      <c r="M51" s="359">
        <v>2120</v>
      </c>
    </row>
    <row r="52" spans="2:13" ht="27.75" customHeight="1" x14ac:dyDescent="0.15">
      <c r="B52" s="1227"/>
      <c r="C52" s="1228"/>
      <c r="D52" s="106"/>
      <c r="E52" s="1231" t="s">
        <v>44</v>
      </c>
      <c r="F52" s="1231"/>
      <c r="G52" s="1231"/>
      <c r="H52" s="1232"/>
      <c r="I52" s="357">
        <v>40665</v>
      </c>
      <c r="J52" s="358">
        <v>39965</v>
      </c>
      <c r="K52" s="358">
        <v>39790</v>
      </c>
      <c r="L52" s="358">
        <v>38936</v>
      </c>
      <c r="M52" s="359">
        <v>36519</v>
      </c>
    </row>
    <row r="53" spans="2:13" ht="27.75" customHeight="1" thickBot="1" x14ac:dyDescent="0.2">
      <c r="B53" s="1238" t="s">
        <v>45</v>
      </c>
      <c r="C53" s="1239"/>
      <c r="D53" s="110"/>
      <c r="E53" s="1240" t="s">
        <v>46</v>
      </c>
      <c r="F53" s="1240"/>
      <c r="G53" s="1240"/>
      <c r="H53" s="1241"/>
      <c r="I53" s="360">
        <v>17339</v>
      </c>
      <c r="J53" s="361">
        <v>17549</v>
      </c>
      <c r="K53" s="361">
        <v>17143</v>
      </c>
      <c r="L53" s="361">
        <v>14943</v>
      </c>
      <c r="M53" s="362">
        <v>13441</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bFRINeombpa0MZhWgnskKGbt/7F//rUXRpz1RVOwsojODf1jN2TukAuia4hLCBHF4qSjGHla3bYqwUY1xXygyQ==" saltValue="kDGNYWG88JskXT8wYrEx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565</v>
      </c>
      <c r="G54" s="119" t="s">
        <v>566</v>
      </c>
      <c r="H54" s="120" t="s">
        <v>567</v>
      </c>
    </row>
    <row r="55" spans="2:8" ht="52.5" customHeight="1" x14ac:dyDescent="0.15">
      <c r="B55" s="121"/>
      <c r="C55" s="1250" t="s">
        <v>49</v>
      </c>
      <c r="D55" s="1250"/>
      <c r="E55" s="1251"/>
      <c r="F55" s="122">
        <v>1150</v>
      </c>
      <c r="G55" s="122">
        <v>1163</v>
      </c>
      <c r="H55" s="123">
        <v>741</v>
      </c>
    </row>
    <row r="56" spans="2:8" ht="52.5" customHeight="1" x14ac:dyDescent="0.15">
      <c r="B56" s="124"/>
      <c r="C56" s="1252" t="s">
        <v>50</v>
      </c>
      <c r="D56" s="1252"/>
      <c r="E56" s="1253"/>
      <c r="F56" s="125">
        <v>10</v>
      </c>
      <c r="G56" s="125">
        <v>10</v>
      </c>
      <c r="H56" s="126">
        <v>339</v>
      </c>
    </row>
    <row r="57" spans="2:8" ht="53.25" customHeight="1" x14ac:dyDescent="0.15">
      <c r="B57" s="124"/>
      <c r="C57" s="1254" t="s">
        <v>51</v>
      </c>
      <c r="D57" s="1254"/>
      <c r="E57" s="1255"/>
      <c r="F57" s="127">
        <v>1718</v>
      </c>
      <c r="G57" s="127">
        <v>1887</v>
      </c>
      <c r="H57" s="128">
        <v>2228</v>
      </c>
    </row>
    <row r="58" spans="2:8" ht="45.75" customHeight="1" x14ac:dyDescent="0.15">
      <c r="B58" s="129"/>
      <c r="C58" s="1242" t="s">
        <v>611</v>
      </c>
      <c r="D58" s="1243"/>
      <c r="E58" s="1244"/>
      <c r="F58" s="364" t="s">
        <v>616</v>
      </c>
      <c r="G58" s="130" t="s">
        <v>616</v>
      </c>
      <c r="H58" s="131">
        <v>1287</v>
      </c>
    </row>
    <row r="59" spans="2:8" ht="45.75" customHeight="1" x14ac:dyDescent="0.15">
      <c r="B59" s="129"/>
      <c r="C59" s="1242" t="s">
        <v>612</v>
      </c>
      <c r="D59" s="1243"/>
      <c r="E59" s="1244"/>
      <c r="F59" s="130">
        <v>247</v>
      </c>
      <c r="G59" s="130">
        <v>401</v>
      </c>
      <c r="H59" s="131">
        <v>637</v>
      </c>
    </row>
    <row r="60" spans="2:8" ht="45.75" customHeight="1" x14ac:dyDescent="0.15">
      <c r="B60" s="129"/>
      <c r="C60" s="1242" t="s">
        <v>613</v>
      </c>
      <c r="D60" s="1243"/>
      <c r="E60" s="1244"/>
      <c r="F60" s="130">
        <v>1404</v>
      </c>
      <c r="G60" s="130">
        <v>1387</v>
      </c>
      <c r="H60" s="131">
        <v>265</v>
      </c>
    </row>
    <row r="61" spans="2:8" ht="45.75" customHeight="1" x14ac:dyDescent="0.15">
      <c r="B61" s="129"/>
      <c r="C61" s="1242" t="s">
        <v>614</v>
      </c>
      <c r="D61" s="1243"/>
      <c r="E61" s="1244"/>
      <c r="F61" s="130">
        <v>18</v>
      </c>
      <c r="G61" s="130">
        <v>29</v>
      </c>
      <c r="H61" s="131">
        <v>39</v>
      </c>
    </row>
    <row r="62" spans="2:8" ht="45.75" customHeight="1" thickBot="1" x14ac:dyDescent="0.2">
      <c r="B62" s="132"/>
      <c r="C62" s="1245" t="s">
        <v>615</v>
      </c>
      <c r="D62" s="1246"/>
      <c r="E62" s="1247"/>
      <c r="F62" s="133">
        <v>49</v>
      </c>
      <c r="G62" s="133">
        <v>70</v>
      </c>
      <c r="H62" s="363" t="s">
        <v>616</v>
      </c>
    </row>
    <row r="63" spans="2:8" ht="52.5" customHeight="1" thickBot="1" x14ac:dyDescent="0.2">
      <c r="B63" s="134"/>
      <c r="C63" s="1248" t="s">
        <v>52</v>
      </c>
      <c r="D63" s="1248"/>
      <c r="E63" s="1249"/>
      <c r="F63" s="135">
        <v>2877</v>
      </c>
      <c r="G63" s="135">
        <v>3060</v>
      </c>
      <c r="H63" s="136">
        <v>3309</v>
      </c>
    </row>
    <row r="64" spans="2:8" x14ac:dyDescent="0.15"/>
  </sheetData>
  <sheetProtection algorithmName="SHA-512" hashValue="GEUoomHmpShGWHb9eDUcSv+Bnv7uaf3ZFUmGRVK61sWFk2gBrT3zgfswICR7R+e/rAAh/ACbgaebFPXifMjmzw==" saltValue="lT9SKMxAF/LuXO54V3mW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4D28C-07D2-462C-A04A-2175AB6E341B}">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4" customWidth="1"/>
    <col min="109" max="109" width="5.875" style="373" customWidth="1"/>
    <col min="110" max="16384" width="8.625" style="367" hidden="1"/>
  </cols>
  <sheetData>
    <row r="1" spans="1:109" ht="42.75" customHeight="1" x14ac:dyDescent="0.15">
      <c r="A1" s="365"/>
      <c r="B1" s="366"/>
      <c r="DD1" s="367"/>
      <c r="DE1" s="367"/>
    </row>
    <row r="2" spans="1:109"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09"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09" s="258"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row>
    <row r="5" spans="1:109" s="258"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row>
    <row r="6" spans="1:109" s="258"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row>
    <row r="7" spans="1:109" s="258"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row>
    <row r="8" spans="1:109" s="258"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row>
    <row r="9" spans="1:109" s="258"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row>
    <row r="10" spans="1:109" s="258"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row>
    <row r="11" spans="1:109" s="258"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row>
    <row r="12" spans="1:109" s="258"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row>
    <row r="13" spans="1:109" s="258"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row>
    <row r="14" spans="1:109" s="258"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row>
    <row r="15" spans="1:109" s="258"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row>
    <row r="16" spans="1:109" s="258"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row>
    <row r="17" spans="1:109" s="258"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row>
    <row r="18" spans="1:109" s="258"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row>
    <row r="19" spans="1:109" x14ac:dyDescent="0.15">
      <c r="DD19" s="367"/>
      <c r="DE19" s="367"/>
    </row>
    <row r="20" spans="1:109" x14ac:dyDescent="0.15">
      <c r="DD20" s="367"/>
      <c r="DE20" s="367"/>
    </row>
    <row r="21" spans="1:109" ht="17.25" customHeight="1"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row>
    <row r="22" spans="1:109" ht="17.25" customHeight="1" x14ac:dyDescent="0.15">
      <c r="B22" s="373"/>
    </row>
    <row r="23" spans="1:109" x14ac:dyDescent="0.15">
      <c r="B23" s="373"/>
    </row>
    <row r="24" spans="1:109" x14ac:dyDescent="0.15">
      <c r="B24" s="373"/>
    </row>
    <row r="25" spans="1:109" x14ac:dyDescent="0.15">
      <c r="B25" s="373"/>
    </row>
    <row r="26" spans="1:109" x14ac:dyDescent="0.15">
      <c r="B26" s="373"/>
    </row>
    <row r="27" spans="1:109" x14ac:dyDescent="0.15">
      <c r="B27" s="373"/>
    </row>
    <row r="28" spans="1:109" x14ac:dyDescent="0.15">
      <c r="B28" s="373"/>
    </row>
    <row r="29" spans="1:109" x14ac:dyDescent="0.15">
      <c r="B29" s="373"/>
    </row>
    <row r="30" spans="1:109" x14ac:dyDescent="0.15">
      <c r="B30" s="373"/>
    </row>
    <row r="31" spans="1:109" x14ac:dyDescent="0.15">
      <c r="B31" s="373"/>
    </row>
    <row r="32" spans="1:109" x14ac:dyDescent="0.15">
      <c r="B32" s="373"/>
    </row>
    <row r="33" spans="2:109" x14ac:dyDescent="0.15">
      <c r="B33" s="373"/>
    </row>
    <row r="34" spans="2:109" x14ac:dyDescent="0.15">
      <c r="B34" s="373"/>
    </row>
    <row r="35" spans="2:109" x14ac:dyDescent="0.15">
      <c r="B35" s="373"/>
    </row>
    <row r="36" spans="2:109" x14ac:dyDescent="0.15">
      <c r="B36" s="373"/>
    </row>
    <row r="37" spans="2:109" x14ac:dyDescent="0.15">
      <c r="B37" s="373"/>
    </row>
    <row r="38" spans="2:109" x14ac:dyDescent="0.15">
      <c r="B38" s="373"/>
    </row>
    <row r="39" spans="2:109" x14ac:dyDescent="0.15">
      <c r="B39" s="375"/>
      <c r="C39" s="376"/>
      <c r="D39" s="376"/>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6"/>
      <c r="AP39" s="376"/>
      <c r="AQ39" s="376"/>
      <c r="AR39" s="376"/>
      <c r="AS39" s="376"/>
      <c r="AT39" s="376"/>
      <c r="AU39" s="376"/>
      <c r="AV39" s="376"/>
      <c r="AW39" s="376"/>
      <c r="AX39" s="376"/>
      <c r="AY39" s="376"/>
      <c r="AZ39" s="376"/>
      <c r="BA39" s="376"/>
      <c r="BB39" s="376"/>
      <c r="BC39" s="376"/>
      <c r="BD39" s="376"/>
      <c r="BE39" s="376"/>
      <c r="BF39" s="376"/>
      <c r="BG39" s="376"/>
      <c r="BH39" s="376"/>
      <c r="BI39" s="376"/>
      <c r="BJ39" s="376"/>
      <c r="BK39" s="376"/>
      <c r="BL39" s="376"/>
      <c r="BM39" s="376"/>
      <c r="BN39" s="376"/>
      <c r="BO39" s="376"/>
      <c r="BP39" s="376"/>
      <c r="BQ39" s="376"/>
      <c r="BR39" s="376"/>
      <c r="BS39" s="376"/>
      <c r="BT39" s="376"/>
      <c r="BU39" s="376"/>
      <c r="BV39" s="376"/>
      <c r="BW39" s="376"/>
      <c r="BX39" s="376"/>
      <c r="BY39" s="376"/>
      <c r="BZ39" s="376"/>
      <c r="CA39" s="376"/>
      <c r="CB39" s="376"/>
      <c r="CC39" s="376"/>
      <c r="CD39" s="376"/>
      <c r="CE39" s="376"/>
      <c r="CF39" s="376"/>
      <c r="CG39" s="376"/>
      <c r="CH39" s="376"/>
      <c r="CI39" s="376"/>
      <c r="CJ39" s="376"/>
      <c r="CK39" s="376"/>
      <c r="CL39" s="376"/>
      <c r="CM39" s="376"/>
      <c r="CN39" s="376"/>
      <c r="CO39" s="376"/>
      <c r="CP39" s="376"/>
      <c r="CQ39" s="376"/>
      <c r="CR39" s="376"/>
      <c r="CS39" s="376"/>
      <c r="CT39" s="376"/>
      <c r="CU39" s="376"/>
      <c r="CV39" s="376"/>
      <c r="CW39" s="376"/>
      <c r="CX39" s="376"/>
      <c r="CY39" s="376"/>
      <c r="CZ39" s="376"/>
      <c r="DA39" s="376"/>
      <c r="DB39" s="376"/>
      <c r="DC39" s="376"/>
      <c r="DD39" s="377"/>
    </row>
    <row r="40" spans="2:109" x14ac:dyDescent="0.15">
      <c r="B40" s="378"/>
      <c r="DD40" s="378"/>
      <c r="DE40" s="367"/>
    </row>
    <row r="41" spans="2:109" ht="17.25" x14ac:dyDescent="0.15">
      <c r="B41" s="379" t="s">
        <v>618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3"/>
      <c r="G42" s="380"/>
      <c r="I42" s="381"/>
      <c r="J42" s="381"/>
      <c r="K42" s="381"/>
      <c r="AM42" s="380"/>
      <c r="AN42" s="380" t="s">
        <v>619</v>
      </c>
      <c r="AP42" s="381"/>
      <c r="AQ42" s="381"/>
      <c r="AR42" s="381"/>
      <c r="AY42" s="380"/>
      <c r="BA42" s="381"/>
      <c r="BB42" s="381"/>
      <c r="BC42" s="381"/>
      <c r="BK42" s="380"/>
      <c r="BM42" s="381"/>
      <c r="BN42" s="381"/>
      <c r="BO42" s="381"/>
      <c r="BW42" s="380"/>
      <c r="BY42" s="381"/>
      <c r="BZ42" s="381"/>
      <c r="CA42" s="381"/>
      <c r="CI42" s="380"/>
      <c r="CK42" s="381"/>
      <c r="CL42" s="381"/>
      <c r="CM42" s="381"/>
      <c r="CU42" s="380"/>
      <c r="CW42" s="381"/>
      <c r="CX42" s="381"/>
      <c r="CY42" s="381"/>
    </row>
    <row r="43" spans="2:109" ht="13.5" customHeight="1" x14ac:dyDescent="0.15">
      <c r="B43" s="373"/>
      <c r="AN43" s="1264" t="s">
        <v>620</v>
      </c>
      <c r="AO43" s="1265"/>
      <c r="AP43" s="1265"/>
      <c r="AQ43" s="1265"/>
      <c r="AR43" s="1265"/>
      <c r="AS43" s="1265"/>
      <c r="AT43" s="1265"/>
      <c r="AU43" s="1265"/>
      <c r="AV43" s="1265"/>
      <c r="AW43" s="1265"/>
      <c r="AX43" s="1265"/>
      <c r="AY43" s="1265"/>
      <c r="AZ43" s="1265"/>
      <c r="BA43" s="1265"/>
      <c r="BB43" s="1265"/>
      <c r="BC43" s="1265"/>
      <c r="BD43" s="1265"/>
      <c r="BE43" s="1265"/>
      <c r="BF43" s="1265"/>
      <c r="BG43" s="1265"/>
      <c r="BH43" s="1265"/>
      <c r="BI43" s="1265"/>
      <c r="BJ43" s="1265"/>
      <c r="BK43" s="1265"/>
      <c r="BL43" s="1265"/>
      <c r="BM43" s="1265"/>
      <c r="BN43" s="1265"/>
      <c r="BO43" s="1265"/>
      <c r="BP43" s="1265"/>
      <c r="BQ43" s="1265"/>
      <c r="BR43" s="1265"/>
      <c r="BS43" s="1265"/>
      <c r="BT43" s="1265"/>
      <c r="BU43" s="1265"/>
      <c r="BV43" s="1265"/>
      <c r="BW43" s="1265"/>
      <c r="BX43" s="1265"/>
      <c r="BY43" s="1265"/>
      <c r="BZ43" s="1265"/>
      <c r="CA43" s="1265"/>
      <c r="CB43" s="1265"/>
      <c r="CC43" s="1265"/>
      <c r="CD43" s="1265"/>
      <c r="CE43" s="1265"/>
      <c r="CF43" s="1265"/>
      <c r="CG43" s="1265"/>
      <c r="CH43" s="1265"/>
      <c r="CI43" s="1265"/>
      <c r="CJ43" s="1265"/>
      <c r="CK43" s="1265"/>
      <c r="CL43" s="1265"/>
      <c r="CM43" s="1265"/>
      <c r="CN43" s="1265"/>
      <c r="CO43" s="1265"/>
      <c r="CP43" s="1265"/>
      <c r="CQ43" s="1265"/>
      <c r="CR43" s="1265"/>
      <c r="CS43" s="1265"/>
      <c r="CT43" s="1265"/>
      <c r="CU43" s="1265"/>
      <c r="CV43" s="1265"/>
      <c r="CW43" s="1265"/>
      <c r="CX43" s="1265"/>
      <c r="CY43" s="1265"/>
      <c r="CZ43" s="1265"/>
      <c r="DA43" s="1265"/>
      <c r="DB43" s="1265"/>
      <c r="DC43" s="1266"/>
    </row>
    <row r="44" spans="2:109" x14ac:dyDescent="0.15">
      <c r="B44" s="373"/>
      <c r="AN44" s="1267"/>
      <c r="AO44" s="1268"/>
      <c r="AP44" s="1268"/>
      <c r="AQ44" s="1268"/>
      <c r="AR44" s="1268"/>
      <c r="AS44" s="1268"/>
      <c r="AT44" s="1268"/>
      <c r="AU44" s="1268"/>
      <c r="AV44" s="1268"/>
      <c r="AW44" s="1268"/>
      <c r="AX44" s="1268"/>
      <c r="AY44" s="1268"/>
      <c r="AZ44" s="1268"/>
      <c r="BA44" s="1268"/>
      <c r="BB44" s="1268"/>
      <c r="BC44" s="1268"/>
      <c r="BD44" s="1268"/>
      <c r="BE44" s="1268"/>
      <c r="BF44" s="1268"/>
      <c r="BG44" s="1268"/>
      <c r="BH44" s="1268"/>
      <c r="BI44" s="1268"/>
      <c r="BJ44" s="1268"/>
      <c r="BK44" s="1268"/>
      <c r="BL44" s="1268"/>
      <c r="BM44" s="1268"/>
      <c r="BN44" s="1268"/>
      <c r="BO44" s="1268"/>
      <c r="BP44" s="1268"/>
      <c r="BQ44" s="1268"/>
      <c r="BR44" s="1268"/>
      <c r="BS44" s="1268"/>
      <c r="BT44" s="1268"/>
      <c r="BU44" s="1268"/>
      <c r="BV44" s="1268"/>
      <c r="BW44" s="1268"/>
      <c r="BX44" s="1268"/>
      <c r="BY44" s="1268"/>
      <c r="BZ44" s="1268"/>
      <c r="CA44" s="1268"/>
      <c r="CB44" s="1268"/>
      <c r="CC44" s="1268"/>
      <c r="CD44" s="1268"/>
      <c r="CE44" s="1268"/>
      <c r="CF44" s="1268"/>
      <c r="CG44" s="1268"/>
      <c r="CH44" s="1268"/>
      <c r="CI44" s="1268"/>
      <c r="CJ44" s="1268"/>
      <c r="CK44" s="1268"/>
      <c r="CL44" s="1268"/>
      <c r="CM44" s="1268"/>
      <c r="CN44" s="1268"/>
      <c r="CO44" s="1268"/>
      <c r="CP44" s="1268"/>
      <c r="CQ44" s="1268"/>
      <c r="CR44" s="1268"/>
      <c r="CS44" s="1268"/>
      <c r="CT44" s="1268"/>
      <c r="CU44" s="1268"/>
      <c r="CV44" s="1268"/>
      <c r="CW44" s="1268"/>
      <c r="CX44" s="1268"/>
      <c r="CY44" s="1268"/>
      <c r="CZ44" s="1268"/>
      <c r="DA44" s="1268"/>
      <c r="DB44" s="1268"/>
      <c r="DC44" s="1269"/>
    </row>
    <row r="45" spans="2:109" x14ac:dyDescent="0.15">
      <c r="B45" s="373"/>
      <c r="AN45" s="1267"/>
      <c r="AO45" s="1268"/>
      <c r="AP45" s="1268"/>
      <c r="AQ45" s="1268"/>
      <c r="AR45" s="1268"/>
      <c r="AS45" s="1268"/>
      <c r="AT45" s="1268"/>
      <c r="AU45" s="1268"/>
      <c r="AV45" s="1268"/>
      <c r="AW45" s="1268"/>
      <c r="AX45" s="1268"/>
      <c r="AY45" s="1268"/>
      <c r="AZ45" s="1268"/>
      <c r="BA45" s="1268"/>
      <c r="BB45" s="1268"/>
      <c r="BC45" s="1268"/>
      <c r="BD45" s="1268"/>
      <c r="BE45" s="1268"/>
      <c r="BF45" s="1268"/>
      <c r="BG45" s="1268"/>
      <c r="BH45" s="1268"/>
      <c r="BI45" s="1268"/>
      <c r="BJ45" s="1268"/>
      <c r="BK45" s="1268"/>
      <c r="BL45" s="1268"/>
      <c r="BM45" s="1268"/>
      <c r="BN45" s="1268"/>
      <c r="BO45" s="1268"/>
      <c r="BP45" s="1268"/>
      <c r="BQ45" s="1268"/>
      <c r="BR45" s="1268"/>
      <c r="BS45" s="1268"/>
      <c r="BT45" s="1268"/>
      <c r="BU45" s="1268"/>
      <c r="BV45" s="1268"/>
      <c r="BW45" s="1268"/>
      <c r="BX45" s="1268"/>
      <c r="BY45" s="1268"/>
      <c r="BZ45" s="1268"/>
      <c r="CA45" s="1268"/>
      <c r="CB45" s="1268"/>
      <c r="CC45" s="1268"/>
      <c r="CD45" s="1268"/>
      <c r="CE45" s="1268"/>
      <c r="CF45" s="1268"/>
      <c r="CG45" s="1268"/>
      <c r="CH45" s="1268"/>
      <c r="CI45" s="1268"/>
      <c r="CJ45" s="1268"/>
      <c r="CK45" s="1268"/>
      <c r="CL45" s="1268"/>
      <c r="CM45" s="1268"/>
      <c r="CN45" s="1268"/>
      <c r="CO45" s="1268"/>
      <c r="CP45" s="1268"/>
      <c r="CQ45" s="1268"/>
      <c r="CR45" s="1268"/>
      <c r="CS45" s="1268"/>
      <c r="CT45" s="1268"/>
      <c r="CU45" s="1268"/>
      <c r="CV45" s="1268"/>
      <c r="CW45" s="1268"/>
      <c r="CX45" s="1268"/>
      <c r="CY45" s="1268"/>
      <c r="CZ45" s="1268"/>
      <c r="DA45" s="1268"/>
      <c r="DB45" s="1268"/>
      <c r="DC45" s="1269"/>
    </row>
    <row r="46" spans="2:109" x14ac:dyDescent="0.15">
      <c r="B46" s="373"/>
      <c r="AN46" s="1267"/>
      <c r="AO46" s="1268"/>
      <c r="AP46" s="1268"/>
      <c r="AQ46" s="1268"/>
      <c r="AR46" s="1268"/>
      <c r="AS46" s="1268"/>
      <c r="AT46" s="1268"/>
      <c r="AU46" s="1268"/>
      <c r="AV46" s="1268"/>
      <c r="AW46" s="1268"/>
      <c r="AX46" s="1268"/>
      <c r="AY46" s="1268"/>
      <c r="AZ46" s="1268"/>
      <c r="BA46" s="1268"/>
      <c r="BB46" s="1268"/>
      <c r="BC46" s="1268"/>
      <c r="BD46" s="1268"/>
      <c r="BE46" s="1268"/>
      <c r="BF46" s="1268"/>
      <c r="BG46" s="1268"/>
      <c r="BH46" s="1268"/>
      <c r="BI46" s="1268"/>
      <c r="BJ46" s="1268"/>
      <c r="BK46" s="1268"/>
      <c r="BL46" s="1268"/>
      <c r="BM46" s="1268"/>
      <c r="BN46" s="1268"/>
      <c r="BO46" s="1268"/>
      <c r="BP46" s="1268"/>
      <c r="BQ46" s="1268"/>
      <c r="BR46" s="1268"/>
      <c r="BS46" s="1268"/>
      <c r="BT46" s="1268"/>
      <c r="BU46" s="1268"/>
      <c r="BV46" s="1268"/>
      <c r="BW46" s="1268"/>
      <c r="BX46" s="1268"/>
      <c r="BY46" s="1268"/>
      <c r="BZ46" s="1268"/>
      <c r="CA46" s="1268"/>
      <c r="CB46" s="1268"/>
      <c r="CC46" s="1268"/>
      <c r="CD46" s="1268"/>
      <c r="CE46" s="1268"/>
      <c r="CF46" s="1268"/>
      <c r="CG46" s="1268"/>
      <c r="CH46" s="1268"/>
      <c r="CI46" s="1268"/>
      <c r="CJ46" s="1268"/>
      <c r="CK46" s="1268"/>
      <c r="CL46" s="1268"/>
      <c r="CM46" s="1268"/>
      <c r="CN46" s="1268"/>
      <c r="CO46" s="1268"/>
      <c r="CP46" s="1268"/>
      <c r="CQ46" s="1268"/>
      <c r="CR46" s="1268"/>
      <c r="CS46" s="1268"/>
      <c r="CT46" s="1268"/>
      <c r="CU46" s="1268"/>
      <c r="CV46" s="1268"/>
      <c r="CW46" s="1268"/>
      <c r="CX46" s="1268"/>
      <c r="CY46" s="1268"/>
      <c r="CZ46" s="1268"/>
      <c r="DA46" s="1268"/>
      <c r="DB46" s="1268"/>
      <c r="DC46" s="1269"/>
    </row>
    <row r="47" spans="2:109" x14ac:dyDescent="0.15">
      <c r="B47" s="373"/>
      <c r="AN47" s="1270"/>
      <c r="AO47" s="1271"/>
      <c r="AP47" s="1271"/>
      <c r="AQ47" s="1271"/>
      <c r="AR47" s="1271"/>
      <c r="AS47" s="1271"/>
      <c r="AT47" s="1271"/>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1271"/>
      <c r="BQ47" s="1271"/>
      <c r="BR47" s="1271"/>
      <c r="BS47" s="1271"/>
      <c r="BT47" s="1271"/>
      <c r="BU47" s="1271"/>
      <c r="BV47" s="1271"/>
      <c r="BW47" s="1271"/>
      <c r="BX47" s="1271"/>
      <c r="BY47" s="1271"/>
      <c r="BZ47" s="1271"/>
      <c r="CA47" s="1271"/>
      <c r="CB47" s="1271"/>
      <c r="CC47" s="1271"/>
      <c r="CD47" s="1271"/>
      <c r="CE47" s="1271"/>
      <c r="CF47" s="1271"/>
      <c r="CG47" s="1271"/>
      <c r="CH47" s="1271"/>
      <c r="CI47" s="1271"/>
      <c r="CJ47" s="1271"/>
      <c r="CK47" s="1271"/>
      <c r="CL47" s="1271"/>
      <c r="CM47" s="1271"/>
      <c r="CN47" s="1271"/>
      <c r="CO47" s="1271"/>
      <c r="CP47" s="1271"/>
      <c r="CQ47" s="1271"/>
      <c r="CR47" s="1271"/>
      <c r="CS47" s="1271"/>
      <c r="CT47" s="1271"/>
      <c r="CU47" s="1271"/>
      <c r="CV47" s="1271"/>
      <c r="CW47" s="1271"/>
      <c r="CX47" s="1271"/>
      <c r="CY47" s="1271"/>
      <c r="CZ47" s="1271"/>
      <c r="DA47" s="1271"/>
      <c r="DB47" s="1271"/>
      <c r="DC47" s="1272"/>
    </row>
    <row r="48" spans="2:109" x14ac:dyDescent="0.15">
      <c r="B48" s="373"/>
      <c r="H48" s="382"/>
      <c r="I48" s="382"/>
      <c r="J48" s="382"/>
      <c r="AN48" s="382"/>
      <c r="AO48" s="382"/>
      <c r="AP48" s="382"/>
      <c r="AZ48" s="382"/>
      <c r="BA48" s="382"/>
      <c r="BB48" s="382"/>
      <c r="BL48" s="382"/>
      <c r="BM48" s="382"/>
      <c r="BN48" s="382"/>
      <c r="BX48" s="382"/>
      <c r="BY48" s="382"/>
      <c r="BZ48" s="382"/>
      <c r="CJ48" s="382"/>
      <c r="CK48" s="382"/>
      <c r="CL48" s="382"/>
      <c r="CV48" s="382"/>
      <c r="CW48" s="382"/>
      <c r="CX48" s="382"/>
    </row>
    <row r="49" spans="1:109" x14ac:dyDescent="0.15">
      <c r="B49" s="373"/>
      <c r="AN49" s="367" t="s">
        <v>621</v>
      </c>
    </row>
    <row r="50" spans="1:109" x14ac:dyDescent="0.15">
      <c r="B50" s="373"/>
      <c r="G50" s="1256"/>
      <c r="H50" s="1256"/>
      <c r="I50" s="1256"/>
      <c r="J50" s="1256"/>
      <c r="K50" s="383"/>
      <c r="L50" s="383"/>
      <c r="M50" s="384"/>
      <c r="N50" s="384"/>
      <c r="AN50" s="1274"/>
      <c r="AO50" s="1275"/>
      <c r="AP50" s="1275"/>
      <c r="AQ50" s="1275"/>
      <c r="AR50" s="1275"/>
      <c r="AS50" s="1275"/>
      <c r="AT50" s="1275"/>
      <c r="AU50" s="1275"/>
      <c r="AV50" s="1275"/>
      <c r="AW50" s="1275"/>
      <c r="AX50" s="1275"/>
      <c r="AY50" s="1275"/>
      <c r="AZ50" s="1275"/>
      <c r="BA50" s="1275"/>
      <c r="BB50" s="1275"/>
      <c r="BC50" s="1275"/>
      <c r="BD50" s="1275"/>
      <c r="BE50" s="1275"/>
      <c r="BF50" s="1275"/>
      <c r="BG50" s="1275"/>
      <c r="BH50" s="1275"/>
      <c r="BI50" s="1275"/>
      <c r="BJ50" s="1275"/>
      <c r="BK50" s="1275"/>
      <c r="BL50" s="1275"/>
      <c r="BM50" s="1275"/>
      <c r="BN50" s="1275"/>
      <c r="BO50" s="1276"/>
      <c r="BP50" s="1262" t="s">
        <v>563</v>
      </c>
      <c r="BQ50" s="1262"/>
      <c r="BR50" s="1262"/>
      <c r="BS50" s="1262"/>
      <c r="BT50" s="1262"/>
      <c r="BU50" s="1262"/>
      <c r="BV50" s="1262"/>
      <c r="BW50" s="1262"/>
      <c r="BX50" s="1262" t="s">
        <v>564</v>
      </c>
      <c r="BY50" s="1262"/>
      <c r="BZ50" s="1262"/>
      <c r="CA50" s="1262"/>
      <c r="CB50" s="1262"/>
      <c r="CC50" s="1262"/>
      <c r="CD50" s="1262"/>
      <c r="CE50" s="1262"/>
      <c r="CF50" s="1262" t="s">
        <v>565</v>
      </c>
      <c r="CG50" s="1262"/>
      <c r="CH50" s="1262"/>
      <c r="CI50" s="1262"/>
      <c r="CJ50" s="1262"/>
      <c r="CK50" s="1262"/>
      <c r="CL50" s="1262"/>
      <c r="CM50" s="1262"/>
      <c r="CN50" s="1262" t="s">
        <v>566</v>
      </c>
      <c r="CO50" s="1262"/>
      <c r="CP50" s="1262"/>
      <c r="CQ50" s="1262"/>
      <c r="CR50" s="1262"/>
      <c r="CS50" s="1262"/>
      <c r="CT50" s="1262"/>
      <c r="CU50" s="1262"/>
      <c r="CV50" s="1262" t="s">
        <v>567</v>
      </c>
      <c r="CW50" s="1262"/>
      <c r="CX50" s="1262"/>
      <c r="CY50" s="1262"/>
      <c r="CZ50" s="1262"/>
      <c r="DA50" s="1262"/>
      <c r="DB50" s="1262"/>
      <c r="DC50" s="1262"/>
    </row>
    <row r="51" spans="1:109" ht="13.5" customHeight="1" x14ac:dyDescent="0.15">
      <c r="B51" s="373"/>
      <c r="G51" s="1273"/>
      <c r="H51" s="1273"/>
      <c r="I51" s="1277"/>
      <c r="J51" s="1277"/>
      <c r="K51" s="1263"/>
      <c r="L51" s="1263"/>
      <c r="M51" s="1263"/>
      <c r="N51" s="1263"/>
      <c r="AM51" s="382"/>
      <c r="AN51" s="1261" t="s">
        <v>622</v>
      </c>
      <c r="AO51" s="1261"/>
      <c r="AP51" s="1261"/>
      <c r="AQ51" s="1261"/>
      <c r="AR51" s="1261"/>
      <c r="AS51" s="1261"/>
      <c r="AT51" s="1261"/>
      <c r="AU51" s="1261"/>
      <c r="AV51" s="1261"/>
      <c r="AW51" s="1261"/>
      <c r="AX51" s="1261"/>
      <c r="AY51" s="1261"/>
      <c r="AZ51" s="1261"/>
      <c r="BA51" s="1261"/>
      <c r="BB51" s="1261" t="s">
        <v>623</v>
      </c>
      <c r="BC51" s="1261"/>
      <c r="BD51" s="1261"/>
      <c r="BE51" s="1261"/>
      <c r="BF51" s="1261"/>
      <c r="BG51" s="1261"/>
      <c r="BH51" s="1261"/>
      <c r="BI51" s="1261"/>
      <c r="BJ51" s="1261"/>
      <c r="BK51" s="1261"/>
      <c r="BL51" s="1261"/>
      <c r="BM51" s="1261"/>
      <c r="BN51" s="1261"/>
      <c r="BO51" s="1261"/>
      <c r="BP51" s="1258">
        <v>128.9</v>
      </c>
      <c r="BQ51" s="1258"/>
      <c r="BR51" s="1258"/>
      <c r="BS51" s="1258"/>
      <c r="BT51" s="1258"/>
      <c r="BU51" s="1258"/>
      <c r="BV51" s="1258"/>
      <c r="BW51" s="1258"/>
      <c r="BX51" s="1258">
        <v>130.80000000000001</v>
      </c>
      <c r="BY51" s="1258"/>
      <c r="BZ51" s="1258"/>
      <c r="CA51" s="1258"/>
      <c r="CB51" s="1258"/>
      <c r="CC51" s="1258"/>
      <c r="CD51" s="1258"/>
      <c r="CE51" s="1258"/>
      <c r="CF51" s="1258">
        <v>125</v>
      </c>
      <c r="CG51" s="1258"/>
      <c r="CH51" s="1258"/>
      <c r="CI51" s="1258"/>
      <c r="CJ51" s="1258"/>
      <c r="CK51" s="1258"/>
      <c r="CL51" s="1258"/>
      <c r="CM51" s="1258"/>
      <c r="CN51" s="1258">
        <v>104.1</v>
      </c>
      <c r="CO51" s="1258"/>
      <c r="CP51" s="1258"/>
      <c r="CQ51" s="1258"/>
      <c r="CR51" s="1258"/>
      <c r="CS51" s="1258"/>
      <c r="CT51" s="1258"/>
      <c r="CU51" s="1258"/>
      <c r="CV51" s="1258">
        <v>96</v>
      </c>
      <c r="CW51" s="1258"/>
      <c r="CX51" s="1258"/>
      <c r="CY51" s="1258"/>
      <c r="CZ51" s="1258"/>
      <c r="DA51" s="1258"/>
      <c r="DB51" s="1258"/>
      <c r="DC51" s="1258"/>
    </row>
    <row r="52" spans="1:109" x14ac:dyDescent="0.15">
      <c r="B52" s="373"/>
      <c r="G52" s="1273"/>
      <c r="H52" s="1273"/>
      <c r="I52" s="1277"/>
      <c r="J52" s="1277"/>
      <c r="K52" s="1263"/>
      <c r="L52" s="1263"/>
      <c r="M52" s="1263"/>
      <c r="N52" s="1263"/>
      <c r="AM52" s="382"/>
      <c r="AN52" s="1261"/>
      <c r="AO52" s="1261"/>
      <c r="AP52" s="1261"/>
      <c r="AQ52" s="1261"/>
      <c r="AR52" s="1261"/>
      <c r="AS52" s="1261"/>
      <c r="AT52" s="1261"/>
      <c r="AU52" s="1261"/>
      <c r="AV52" s="1261"/>
      <c r="AW52" s="1261"/>
      <c r="AX52" s="1261"/>
      <c r="AY52" s="1261"/>
      <c r="AZ52" s="1261"/>
      <c r="BA52" s="1261"/>
      <c r="BB52" s="1261"/>
      <c r="BC52" s="1261"/>
      <c r="BD52" s="1261"/>
      <c r="BE52" s="1261"/>
      <c r="BF52" s="1261"/>
      <c r="BG52" s="1261"/>
      <c r="BH52" s="1261"/>
      <c r="BI52" s="1261"/>
      <c r="BJ52" s="1261"/>
      <c r="BK52" s="1261"/>
      <c r="BL52" s="1261"/>
      <c r="BM52" s="1261"/>
      <c r="BN52" s="1261"/>
      <c r="BO52" s="1261"/>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x14ac:dyDescent="0.15">
      <c r="A53" s="381"/>
      <c r="B53" s="373"/>
      <c r="G53" s="1273"/>
      <c r="H53" s="1273"/>
      <c r="I53" s="1256"/>
      <c r="J53" s="1256"/>
      <c r="K53" s="1263"/>
      <c r="L53" s="1263"/>
      <c r="M53" s="1263"/>
      <c r="N53" s="1263"/>
      <c r="AM53" s="382"/>
      <c r="AN53" s="1261"/>
      <c r="AO53" s="1261"/>
      <c r="AP53" s="1261"/>
      <c r="AQ53" s="1261"/>
      <c r="AR53" s="1261"/>
      <c r="AS53" s="1261"/>
      <c r="AT53" s="1261"/>
      <c r="AU53" s="1261"/>
      <c r="AV53" s="1261"/>
      <c r="AW53" s="1261"/>
      <c r="AX53" s="1261"/>
      <c r="AY53" s="1261"/>
      <c r="AZ53" s="1261"/>
      <c r="BA53" s="1261"/>
      <c r="BB53" s="1261" t="s">
        <v>624</v>
      </c>
      <c r="BC53" s="1261"/>
      <c r="BD53" s="1261"/>
      <c r="BE53" s="1261"/>
      <c r="BF53" s="1261"/>
      <c r="BG53" s="1261"/>
      <c r="BH53" s="1261"/>
      <c r="BI53" s="1261"/>
      <c r="BJ53" s="1261"/>
      <c r="BK53" s="1261"/>
      <c r="BL53" s="1261"/>
      <c r="BM53" s="1261"/>
      <c r="BN53" s="1261"/>
      <c r="BO53" s="1261"/>
      <c r="BP53" s="1258">
        <v>56.7</v>
      </c>
      <c r="BQ53" s="1258"/>
      <c r="BR53" s="1258"/>
      <c r="BS53" s="1258"/>
      <c r="BT53" s="1258"/>
      <c r="BU53" s="1258"/>
      <c r="BV53" s="1258"/>
      <c r="BW53" s="1258"/>
      <c r="BX53" s="1258">
        <v>58.5</v>
      </c>
      <c r="BY53" s="1258"/>
      <c r="BZ53" s="1258"/>
      <c r="CA53" s="1258"/>
      <c r="CB53" s="1258"/>
      <c r="CC53" s="1258"/>
      <c r="CD53" s="1258"/>
      <c r="CE53" s="1258"/>
      <c r="CF53" s="1258">
        <v>57.5</v>
      </c>
      <c r="CG53" s="1258"/>
      <c r="CH53" s="1258"/>
      <c r="CI53" s="1258"/>
      <c r="CJ53" s="1258"/>
      <c r="CK53" s="1258"/>
      <c r="CL53" s="1258"/>
      <c r="CM53" s="1258"/>
      <c r="CN53" s="1258">
        <v>58.8</v>
      </c>
      <c r="CO53" s="1258"/>
      <c r="CP53" s="1258"/>
      <c r="CQ53" s="1258"/>
      <c r="CR53" s="1258"/>
      <c r="CS53" s="1258"/>
      <c r="CT53" s="1258"/>
      <c r="CU53" s="1258"/>
      <c r="CV53" s="1258">
        <v>60.5</v>
      </c>
      <c r="CW53" s="1258"/>
      <c r="CX53" s="1258"/>
      <c r="CY53" s="1258"/>
      <c r="CZ53" s="1258"/>
      <c r="DA53" s="1258"/>
      <c r="DB53" s="1258"/>
      <c r="DC53" s="1258"/>
    </row>
    <row r="54" spans="1:109" x14ac:dyDescent="0.15">
      <c r="A54" s="381"/>
      <c r="B54" s="373"/>
      <c r="G54" s="1273"/>
      <c r="H54" s="1273"/>
      <c r="I54" s="1256"/>
      <c r="J54" s="1256"/>
      <c r="K54" s="1263"/>
      <c r="L54" s="1263"/>
      <c r="M54" s="1263"/>
      <c r="N54" s="1263"/>
      <c r="AM54" s="382"/>
      <c r="AN54" s="1261"/>
      <c r="AO54" s="1261"/>
      <c r="AP54" s="1261"/>
      <c r="AQ54" s="1261"/>
      <c r="AR54" s="1261"/>
      <c r="AS54" s="1261"/>
      <c r="AT54" s="1261"/>
      <c r="AU54" s="1261"/>
      <c r="AV54" s="1261"/>
      <c r="AW54" s="1261"/>
      <c r="AX54" s="1261"/>
      <c r="AY54" s="1261"/>
      <c r="AZ54" s="1261"/>
      <c r="BA54" s="1261"/>
      <c r="BB54" s="1261"/>
      <c r="BC54" s="1261"/>
      <c r="BD54" s="1261"/>
      <c r="BE54" s="1261"/>
      <c r="BF54" s="1261"/>
      <c r="BG54" s="1261"/>
      <c r="BH54" s="1261"/>
      <c r="BI54" s="1261"/>
      <c r="BJ54" s="1261"/>
      <c r="BK54" s="1261"/>
      <c r="BL54" s="1261"/>
      <c r="BM54" s="1261"/>
      <c r="BN54" s="1261"/>
      <c r="BO54" s="1261"/>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x14ac:dyDescent="0.15">
      <c r="A55" s="381"/>
      <c r="B55" s="373"/>
      <c r="G55" s="1256"/>
      <c r="H55" s="1256"/>
      <c r="I55" s="1256"/>
      <c r="J55" s="1256"/>
      <c r="K55" s="1263"/>
      <c r="L55" s="1263"/>
      <c r="M55" s="1263"/>
      <c r="N55" s="1263"/>
      <c r="AN55" s="1262" t="s">
        <v>625</v>
      </c>
      <c r="AO55" s="1262"/>
      <c r="AP55" s="1262"/>
      <c r="AQ55" s="1262"/>
      <c r="AR55" s="1262"/>
      <c r="AS55" s="1262"/>
      <c r="AT55" s="1262"/>
      <c r="AU55" s="1262"/>
      <c r="AV55" s="1262"/>
      <c r="AW55" s="1262"/>
      <c r="AX55" s="1262"/>
      <c r="AY55" s="1262"/>
      <c r="AZ55" s="1262"/>
      <c r="BA55" s="1262"/>
      <c r="BB55" s="1261" t="s">
        <v>623</v>
      </c>
      <c r="BC55" s="1261"/>
      <c r="BD55" s="1261"/>
      <c r="BE55" s="1261"/>
      <c r="BF55" s="1261"/>
      <c r="BG55" s="1261"/>
      <c r="BH55" s="1261"/>
      <c r="BI55" s="1261"/>
      <c r="BJ55" s="1261"/>
      <c r="BK55" s="1261"/>
      <c r="BL55" s="1261"/>
      <c r="BM55" s="1261"/>
      <c r="BN55" s="1261"/>
      <c r="BO55" s="1261"/>
      <c r="BP55" s="1258">
        <v>25.4</v>
      </c>
      <c r="BQ55" s="1258"/>
      <c r="BR55" s="1258"/>
      <c r="BS55" s="1258"/>
      <c r="BT55" s="1258"/>
      <c r="BU55" s="1258"/>
      <c r="BV55" s="1258"/>
      <c r="BW55" s="1258"/>
      <c r="BX55" s="1258">
        <v>23</v>
      </c>
      <c r="BY55" s="1258"/>
      <c r="BZ55" s="1258"/>
      <c r="CA55" s="1258"/>
      <c r="CB55" s="1258"/>
      <c r="CC55" s="1258"/>
      <c r="CD55" s="1258"/>
      <c r="CE55" s="1258"/>
      <c r="CF55" s="1258">
        <v>28</v>
      </c>
      <c r="CG55" s="1258"/>
      <c r="CH55" s="1258"/>
      <c r="CI55" s="1258"/>
      <c r="CJ55" s="1258"/>
      <c r="CK55" s="1258"/>
      <c r="CL55" s="1258"/>
      <c r="CM55" s="1258"/>
      <c r="CN55" s="1258">
        <v>19.2</v>
      </c>
      <c r="CO55" s="1258"/>
      <c r="CP55" s="1258"/>
      <c r="CQ55" s="1258"/>
      <c r="CR55" s="1258"/>
      <c r="CS55" s="1258"/>
      <c r="CT55" s="1258"/>
      <c r="CU55" s="1258"/>
      <c r="CV55" s="1258">
        <v>4</v>
      </c>
      <c r="CW55" s="1258"/>
      <c r="CX55" s="1258"/>
      <c r="CY55" s="1258"/>
      <c r="CZ55" s="1258"/>
      <c r="DA55" s="1258"/>
      <c r="DB55" s="1258"/>
      <c r="DC55" s="1258"/>
    </row>
    <row r="56" spans="1:109" x14ac:dyDescent="0.15">
      <c r="A56" s="381"/>
      <c r="B56" s="373"/>
      <c r="G56" s="1256"/>
      <c r="H56" s="1256"/>
      <c r="I56" s="1256"/>
      <c r="J56" s="1256"/>
      <c r="K56" s="1263"/>
      <c r="L56" s="1263"/>
      <c r="M56" s="1263"/>
      <c r="N56" s="1263"/>
      <c r="AN56" s="1262"/>
      <c r="AO56" s="1262"/>
      <c r="AP56" s="1262"/>
      <c r="AQ56" s="1262"/>
      <c r="AR56" s="1262"/>
      <c r="AS56" s="1262"/>
      <c r="AT56" s="1262"/>
      <c r="AU56" s="1262"/>
      <c r="AV56" s="1262"/>
      <c r="AW56" s="1262"/>
      <c r="AX56" s="1262"/>
      <c r="AY56" s="1262"/>
      <c r="AZ56" s="1262"/>
      <c r="BA56" s="1262"/>
      <c r="BB56" s="1261"/>
      <c r="BC56" s="1261"/>
      <c r="BD56" s="1261"/>
      <c r="BE56" s="1261"/>
      <c r="BF56" s="1261"/>
      <c r="BG56" s="1261"/>
      <c r="BH56" s="1261"/>
      <c r="BI56" s="1261"/>
      <c r="BJ56" s="1261"/>
      <c r="BK56" s="1261"/>
      <c r="BL56" s="1261"/>
      <c r="BM56" s="1261"/>
      <c r="BN56" s="1261"/>
      <c r="BO56" s="1261"/>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81" customFormat="1" x14ac:dyDescent="0.15">
      <c r="B57" s="385"/>
      <c r="G57" s="1256"/>
      <c r="H57" s="1256"/>
      <c r="I57" s="1259"/>
      <c r="J57" s="1259"/>
      <c r="K57" s="1263"/>
      <c r="L57" s="1263"/>
      <c r="M57" s="1263"/>
      <c r="N57" s="1263"/>
      <c r="AM57" s="367"/>
      <c r="AN57" s="1262"/>
      <c r="AO57" s="1262"/>
      <c r="AP57" s="1262"/>
      <c r="AQ57" s="1262"/>
      <c r="AR57" s="1262"/>
      <c r="AS57" s="1262"/>
      <c r="AT57" s="1262"/>
      <c r="AU57" s="1262"/>
      <c r="AV57" s="1262"/>
      <c r="AW57" s="1262"/>
      <c r="AX57" s="1262"/>
      <c r="AY57" s="1262"/>
      <c r="AZ57" s="1262"/>
      <c r="BA57" s="1262"/>
      <c r="BB57" s="1261" t="s">
        <v>624</v>
      </c>
      <c r="BC57" s="1261"/>
      <c r="BD57" s="1261"/>
      <c r="BE57" s="1261"/>
      <c r="BF57" s="1261"/>
      <c r="BG57" s="1261"/>
      <c r="BH57" s="1261"/>
      <c r="BI57" s="1261"/>
      <c r="BJ57" s="1261"/>
      <c r="BK57" s="1261"/>
      <c r="BL57" s="1261"/>
      <c r="BM57" s="1261"/>
      <c r="BN57" s="1261"/>
      <c r="BO57" s="1261"/>
      <c r="BP57" s="1258">
        <v>60</v>
      </c>
      <c r="BQ57" s="1258"/>
      <c r="BR57" s="1258"/>
      <c r="BS57" s="1258"/>
      <c r="BT57" s="1258"/>
      <c r="BU57" s="1258"/>
      <c r="BV57" s="1258"/>
      <c r="BW57" s="1258"/>
      <c r="BX57" s="1258">
        <v>60.6</v>
      </c>
      <c r="BY57" s="1258"/>
      <c r="BZ57" s="1258"/>
      <c r="CA57" s="1258"/>
      <c r="CB57" s="1258"/>
      <c r="CC57" s="1258"/>
      <c r="CD57" s="1258"/>
      <c r="CE57" s="1258"/>
      <c r="CF57" s="1258">
        <v>62.3</v>
      </c>
      <c r="CG57" s="1258"/>
      <c r="CH57" s="1258"/>
      <c r="CI57" s="1258"/>
      <c r="CJ57" s="1258"/>
      <c r="CK57" s="1258"/>
      <c r="CL57" s="1258"/>
      <c r="CM57" s="1258"/>
      <c r="CN57" s="1258">
        <v>62.2</v>
      </c>
      <c r="CO57" s="1258"/>
      <c r="CP57" s="1258"/>
      <c r="CQ57" s="1258"/>
      <c r="CR57" s="1258"/>
      <c r="CS57" s="1258"/>
      <c r="CT57" s="1258"/>
      <c r="CU57" s="1258"/>
      <c r="CV57" s="1258">
        <v>63.5</v>
      </c>
      <c r="CW57" s="1258"/>
      <c r="CX57" s="1258"/>
      <c r="CY57" s="1258"/>
      <c r="CZ57" s="1258"/>
      <c r="DA57" s="1258"/>
      <c r="DB57" s="1258"/>
      <c r="DC57" s="1258"/>
      <c r="DD57" s="386"/>
      <c r="DE57" s="385"/>
    </row>
    <row r="58" spans="1:109" s="381" customFormat="1" x14ac:dyDescent="0.15">
      <c r="A58" s="367"/>
      <c r="B58" s="385"/>
      <c r="G58" s="1256"/>
      <c r="H58" s="1256"/>
      <c r="I58" s="1259"/>
      <c r="J58" s="1259"/>
      <c r="K58" s="1263"/>
      <c r="L58" s="1263"/>
      <c r="M58" s="1263"/>
      <c r="N58" s="1263"/>
      <c r="AM58" s="367"/>
      <c r="AN58" s="1262"/>
      <c r="AO58" s="1262"/>
      <c r="AP58" s="1262"/>
      <c r="AQ58" s="1262"/>
      <c r="AR58" s="1262"/>
      <c r="AS58" s="1262"/>
      <c r="AT58" s="1262"/>
      <c r="AU58" s="1262"/>
      <c r="AV58" s="1262"/>
      <c r="AW58" s="1262"/>
      <c r="AX58" s="1262"/>
      <c r="AY58" s="1262"/>
      <c r="AZ58" s="1262"/>
      <c r="BA58" s="1262"/>
      <c r="BB58" s="1261"/>
      <c r="BC58" s="1261"/>
      <c r="BD58" s="1261"/>
      <c r="BE58" s="1261"/>
      <c r="BF58" s="1261"/>
      <c r="BG58" s="1261"/>
      <c r="BH58" s="1261"/>
      <c r="BI58" s="1261"/>
      <c r="BJ58" s="1261"/>
      <c r="BK58" s="1261"/>
      <c r="BL58" s="1261"/>
      <c r="BM58" s="1261"/>
      <c r="BN58" s="1261"/>
      <c r="BO58" s="1261"/>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6"/>
      <c r="DE58" s="385"/>
    </row>
    <row r="59" spans="1:109" s="381" customFormat="1" x14ac:dyDescent="0.15">
      <c r="A59" s="367"/>
      <c r="B59" s="385"/>
      <c r="K59" s="387"/>
      <c r="L59" s="387"/>
      <c r="M59" s="387"/>
      <c r="N59" s="387"/>
      <c r="AQ59" s="387"/>
      <c r="AR59" s="387"/>
      <c r="AS59" s="387"/>
      <c r="AT59" s="387"/>
      <c r="BC59" s="387"/>
      <c r="BD59" s="387"/>
      <c r="BE59" s="387"/>
      <c r="BF59" s="387"/>
      <c r="BO59" s="387"/>
      <c r="BP59" s="387"/>
      <c r="BQ59" s="387"/>
      <c r="BR59" s="387"/>
      <c r="CA59" s="387"/>
      <c r="CB59" s="387"/>
      <c r="CC59" s="387"/>
      <c r="CD59" s="387"/>
      <c r="CM59" s="387"/>
      <c r="CN59" s="387"/>
      <c r="CO59" s="387"/>
      <c r="CP59" s="387"/>
      <c r="CY59" s="387"/>
      <c r="CZ59" s="387"/>
      <c r="DA59" s="387"/>
      <c r="DB59" s="387"/>
      <c r="DC59" s="387"/>
      <c r="DD59" s="386"/>
      <c r="DE59" s="385"/>
    </row>
    <row r="60" spans="1:109" s="381" customFormat="1" x14ac:dyDescent="0.15">
      <c r="A60" s="367"/>
      <c r="B60" s="385"/>
      <c r="K60" s="387"/>
      <c r="L60" s="387"/>
      <c r="M60" s="387"/>
      <c r="N60" s="387"/>
      <c r="AQ60" s="387"/>
      <c r="AR60" s="387"/>
      <c r="AS60" s="387"/>
      <c r="AT60" s="387"/>
      <c r="BC60" s="387"/>
      <c r="BD60" s="387"/>
      <c r="BE60" s="387"/>
      <c r="BF60" s="387"/>
      <c r="BO60" s="387"/>
      <c r="BP60" s="387"/>
      <c r="BQ60" s="387"/>
      <c r="BR60" s="387"/>
      <c r="CA60" s="387"/>
      <c r="CB60" s="387"/>
      <c r="CC60" s="387"/>
      <c r="CD60" s="387"/>
      <c r="CM60" s="387"/>
      <c r="CN60" s="387"/>
      <c r="CO60" s="387"/>
      <c r="CP60" s="387"/>
      <c r="CY60" s="387"/>
      <c r="CZ60" s="387"/>
      <c r="DA60" s="387"/>
      <c r="DB60" s="387"/>
      <c r="DC60" s="387"/>
      <c r="DD60" s="386"/>
      <c r="DE60" s="385"/>
    </row>
    <row r="61" spans="1:109" s="381" customFormat="1" x14ac:dyDescent="0.15">
      <c r="A61" s="367"/>
      <c r="B61" s="388"/>
      <c r="C61" s="389"/>
      <c r="D61" s="389"/>
      <c r="E61" s="389"/>
      <c r="F61" s="389"/>
      <c r="G61" s="389"/>
      <c r="H61" s="389"/>
      <c r="I61" s="389"/>
      <c r="J61" s="389"/>
      <c r="K61" s="389"/>
      <c r="L61" s="389"/>
      <c r="M61" s="390"/>
      <c r="N61" s="390"/>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90"/>
      <c r="AT61" s="390"/>
      <c r="AU61" s="389"/>
      <c r="AV61" s="389"/>
      <c r="AW61" s="389"/>
      <c r="AX61" s="389"/>
      <c r="AY61" s="389"/>
      <c r="AZ61" s="389"/>
      <c r="BA61" s="389"/>
      <c r="BB61" s="389"/>
      <c r="BC61" s="389"/>
      <c r="BD61" s="389"/>
      <c r="BE61" s="390"/>
      <c r="BF61" s="390"/>
      <c r="BG61" s="389"/>
      <c r="BH61" s="389"/>
      <c r="BI61" s="389"/>
      <c r="BJ61" s="389"/>
      <c r="BK61" s="389"/>
      <c r="BL61" s="389"/>
      <c r="BM61" s="389"/>
      <c r="BN61" s="389"/>
      <c r="BO61" s="389"/>
      <c r="BP61" s="389"/>
      <c r="BQ61" s="390"/>
      <c r="BR61" s="390"/>
      <c r="BS61" s="389"/>
      <c r="BT61" s="389"/>
      <c r="BU61" s="389"/>
      <c r="BV61" s="389"/>
      <c r="BW61" s="389"/>
      <c r="BX61" s="389"/>
      <c r="BY61" s="389"/>
      <c r="BZ61" s="389"/>
      <c r="CA61" s="389"/>
      <c r="CB61" s="389"/>
      <c r="CC61" s="390"/>
      <c r="CD61" s="390"/>
      <c r="CE61" s="389"/>
      <c r="CF61" s="389"/>
      <c r="CG61" s="389"/>
      <c r="CH61" s="389"/>
      <c r="CI61" s="389"/>
      <c r="CJ61" s="389"/>
      <c r="CK61" s="389"/>
      <c r="CL61" s="389"/>
      <c r="CM61" s="389"/>
      <c r="CN61" s="389"/>
      <c r="CO61" s="390"/>
      <c r="CP61" s="390"/>
      <c r="CQ61" s="389"/>
      <c r="CR61" s="389"/>
      <c r="CS61" s="389"/>
      <c r="CT61" s="389"/>
      <c r="CU61" s="389"/>
      <c r="CV61" s="389"/>
      <c r="CW61" s="389"/>
      <c r="CX61" s="389"/>
      <c r="CY61" s="389"/>
      <c r="CZ61" s="389"/>
      <c r="DA61" s="390"/>
      <c r="DB61" s="390"/>
      <c r="DC61" s="390"/>
      <c r="DD61" s="391"/>
      <c r="DE61" s="385"/>
    </row>
    <row r="62" spans="1:109" x14ac:dyDescent="0.15">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8"/>
      <c r="AY62" s="378"/>
      <c r="AZ62" s="378"/>
      <c r="BA62" s="378"/>
      <c r="BB62" s="378"/>
      <c r="BC62" s="378"/>
      <c r="BD62" s="378"/>
      <c r="BE62" s="378"/>
      <c r="BF62" s="378"/>
      <c r="BG62" s="378"/>
      <c r="BH62" s="378"/>
      <c r="BI62" s="378"/>
      <c r="BJ62" s="378"/>
      <c r="BK62" s="378"/>
      <c r="BL62" s="378"/>
      <c r="BM62" s="378"/>
      <c r="BN62" s="378"/>
      <c r="BO62" s="378"/>
      <c r="BP62" s="378"/>
      <c r="BQ62" s="378"/>
      <c r="BR62" s="378"/>
      <c r="BS62" s="378"/>
      <c r="BT62" s="378"/>
      <c r="BU62" s="378"/>
      <c r="BV62" s="378"/>
      <c r="BW62" s="378"/>
      <c r="BX62" s="378"/>
      <c r="BY62" s="378"/>
      <c r="BZ62" s="378"/>
      <c r="CA62" s="378"/>
      <c r="CB62" s="378"/>
      <c r="CC62" s="378"/>
      <c r="CD62" s="378"/>
      <c r="CE62" s="378"/>
      <c r="CF62" s="378"/>
      <c r="CG62" s="378"/>
      <c r="CH62" s="378"/>
      <c r="CI62" s="378"/>
      <c r="CJ62" s="378"/>
      <c r="CK62" s="378"/>
      <c r="CL62" s="378"/>
      <c r="CM62" s="378"/>
      <c r="CN62" s="378"/>
      <c r="CO62" s="378"/>
      <c r="CP62" s="378"/>
      <c r="CQ62" s="378"/>
      <c r="CR62" s="378"/>
      <c r="CS62" s="378"/>
      <c r="CT62" s="378"/>
      <c r="CU62" s="378"/>
      <c r="CV62" s="378"/>
      <c r="CW62" s="378"/>
      <c r="CX62" s="378"/>
      <c r="CY62" s="378"/>
      <c r="CZ62" s="378"/>
      <c r="DA62" s="378"/>
      <c r="DB62" s="378"/>
      <c r="DC62" s="378"/>
      <c r="DD62" s="378"/>
      <c r="DE62" s="367"/>
    </row>
    <row r="63" spans="1:109" ht="17.25" x14ac:dyDescent="0.15">
      <c r="B63" s="392" t="s">
        <v>626</v>
      </c>
    </row>
    <row r="64" spans="1:109" x14ac:dyDescent="0.15">
      <c r="B64" s="373"/>
      <c r="G64" s="380"/>
      <c r="I64" s="393"/>
      <c r="J64" s="393"/>
      <c r="K64" s="393"/>
      <c r="L64" s="393"/>
      <c r="M64" s="393"/>
      <c r="N64" s="394"/>
      <c r="AM64" s="380"/>
      <c r="AN64" s="380" t="s">
        <v>619</v>
      </c>
      <c r="AP64" s="381"/>
      <c r="AQ64" s="381"/>
      <c r="AR64" s="381"/>
      <c r="AY64" s="380"/>
      <c r="BA64" s="381"/>
      <c r="BB64" s="381"/>
      <c r="BC64" s="381"/>
      <c r="BK64" s="380"/>
      <c r="BM64" s="381"/>
      <c r="BN64" s="381"/>
      <c r="BO64" s="381"/>
      <c r="BW64" s="380"/>
      <c r="BY64" s="381"/>
      <c r="BZ64" s="381"/>
      <c r="CA64" s="381"/>
      <c r="CI64" s="380"/>
      <c r="CK64" s="381"/>
      <c r="CL64" s="381"/>
      <c r="CM64" s="381"/>
      <c r="CU64" s="380"/>
      <c r="CW64" s="381"/>
      <c r="CX64" s="381"/>
      <c r="CY64" s="381"/>
    </row>
    <row r="65" spans="2:107" x14ac:dyDescent="0.15">
      <c r="B65" s="373"/>
      <c r="AN65" s="1264" t="s">
        <v>627</v>
      </c>
      <c r="AO65" s="1265"/>
      <c r="AP65" s="1265"/>
      <c r="AQ65" s="1265"/>
      <c r="AR65" s="1265"/>
      <c r="AS65" s="1265"/>
      <c r="AT65" s="1265"/>
      <c r="AU65" s="1265"/>
      <c r="AV65" s="1265"/>
      <c r="AW65" s="1265"/>
      <c r="AX65" s="1265"/>
      <c r="AY65" s="1265"/>
      <c r="AZ65" s="1265"/>
      <c r="BA65" s="1265"/>
      <c r="BB65" s="1265"/>
      <c r="BC65" s="1265"/>
      <c r="BD65" s="1265"/>
      <c r="BE65" s="1265"/>
      <c r="BF65" s="1265"/>
      <c r="BG65" s="1265"/>
      <c r="BH65" s="1265"/>
      <c r="BI65" s="1265"/>
      <c r="BJ65" s="1265"/>
      <c r="BK65" s="1265"/>
      <c r="BL65" s="1265"/>
      <c r="BM65" s="1265"/>
      <c r="BN65" s="1265"/>
      <c r="BO65" s="1265"/>
      <c r="BP65" s="1265"/>
      <c r="BQ65" s="1265"/>
      <c r="BR65" s="1265"/>
      <c r="BS65" s="1265"/>
      <c r="BT65" s="1265"/>
      <c r="BU65" s="1265"/>
      <c r="BV65" s="1265"/>
      <c r="BW65" s="1265"/>
      <c r="BX65" s="1265"/>
      <c r="BY65" s="1265"/>
      <c r="BZ65" s="1265"/>
      <c r="CA65" s="1265"/>
      <c r="CB65" s="1265"/>
      <c r="CC65" s="1265"/>
      <c r="CD65" s="1265"/>
      <c r="CE65" s="1265"/>
      <c r="CF65" s="1265"/>
      <c r="CG65" s="1265"/>
      <c r="CH65" s="1265"/>
      <c r="CI65" s="1265"/>
      <c r="CJ65" s="1265"/>
      <c r="CK65" s="1265"/>
      <c r="CL65" s="1265"/>
      <c r="CM65" s="1265"/>
      <c r="CN65" s="1265"/>
      <c r="CO65" s="1265"/>
      <c r="CP65" s="1265"/>
      <c r="CQ65" s="1265"/>
      <c r="CR65" s="1265"/>
      <c r="CS65" s="1265"/>
      <c r="CT65" s="1265"/>
      <c r="CU65" s="1265"/>
      <c r="CV65" s="1265"/>
      <c r="CW65" s="1265"/>
      <c r="CX65" s="1265"/>
      <c r="CY65" s="1265"/>
      <c r="CZ65" s="1265"/>
      <c r="DA65" s="1265"/>
      <c r="DB65" s="1265"/>
      <c r="DC65" s="1266"/>
    </row>
    <row r="66" spans="2:107" x14ac:dyDescent="0.15">
      <c r="B66" s="373"/>
      <c r="AN66" s="1267"/>
      <c r="AO66" s="1268"/>
      <c r="AP66" s="1268"/>
      <c r="AQ66" s="1268"/>
      <c r="AR66" s="1268"/>
      <c r="AS66" s="1268"/>
      <c r="AT66" s="1268"/>
      <c r="AU66" s="1268"/>
      <c r="AV66" s="1268"/>
      <c r="AW66" s="1268"/>
      <c r="AX66" s="1268"/>
      <c r="AY66" s="1268"/>
      <c r="AZ66" s="1268"/>
      <c r="BA66" s="1268"/>
      <c r="BB66" s="1268"/>
      <c r="BC66" s="1268"/>
      <c r="BD66" s="1268"/>
      <c r="BE66" s="1268"/>
      <c r="BF66" s="1268"/>
      <c r="BG66" s="1268"/>
      <c r="BH66" s="1268"/>
      <c r="BI66" s="1268"/>
      <c r="BJ66" s="1268"/>
      <c r="BK66" s="1268"/>
      <c r="BL66" s="1268"/>
      <c r="BM66" s="1268"/>
      <c r="BN66" s="1268"/>
      <c r="BO66" s="1268"/>
      <c r="BP66" s="1268"/>
      <c r="BQ66" s="1268"/>
      <c r="BR66" s="1268"/>
      <c r="BS66" s="1268"/>
      <c r="BT66" s="1268"/>
      <c r="BU66" s="1268"/>
      <c r="BV66" s="1268"/>
      <c r="BW66" s="1268"/>
      <c r="BX66" s="1268"/>
      <c r="BY66" s="1268"/>
      <c r="BZ66" s="1268"/>
      <c r="CA66" s="1268"/>
      <c r="CB66" s="1268"/>
      <c r="CC66" s="1268"/>
      <c r="CD66" s="1268"/>
      <c r="CE66" s="1268"/>
      <c r="CF66" s="1268"/>
      <c r="CG66" s="1268"/>
      <c r="CH66" s="1268"/>
      <c r="CI66" s="1268"/>
      <c r="CJ66" s="1268"/>
      <c r="CK66" s="1268"/>
      <c r="CL66" s="1268"/>
      <c r="CM66" s="1268"/>
      <c r="CN66" s="1268"/>
      <c r="CO66" s="1268"/>
      <c r="CP66" s="1268"/>
      <c r="CQ66" s="1268"/>
      <c r="CR66" s="1268"/>
      <c r="CS66" s="1268"/>
      <c r="CT66" s="1268"/>
      <c r="CU66" s="1268"/>
      <c r="CV66" s="1268"/>
      <c r="CW66" s="1268"/>
      <c r="CX66" s="1268"/>
      <c r="CY66" s="1268"/>
      <c r="CZ66" s="1268"/>
      <c r="DA66" s="1268"/>
      <c r="DB66" s="1268"/>
      <c r="DC66" s="1269"/>
    </row>
    <row r="67" spans="2:107" x14ac:dyDescent="0.15">
      <c r="B67" s="373"/>
      <c r="AN67" s="1267"/>
      <c r="AO67" s="1268"/>
      <c r="AP67" s="1268"/>
      <c r="AQ67" s="1268"/>
      <c r="AR67" s="1268"/>
      <c r="AS67" s="1268"/>
      <c r="AT67" s="1268"/>
      <c r="AU67" s="1268"/>
      <c r="AV67" s="1268"/>
      <c r="AW67" s="1268"/>
      <c r="AX67" s="1268"/>
      <c r="AY67" s="1268"/>
      <c r="AZ67" s="1268"/>
      <c r="BA67" s="1268"/>
      <c r="BB67" s="1268"/>
      <c r="BC67" s="1268"/>
      <c r="BD67" s="1268"/>
      <c r="BE67" s="1268"/>
      <c r="BF67" s="1268"/>
      <c r="BG67" s="1268"/>
      <c r="BH67" s="1268"/>
      <c r="BI67" s="1268"/>
      <c r="BJ67" s="1268"/>
      <c r="BK67" s="1268"/>
      <c r="BL67" s="1268"/>
      <c r="BM67" s="1268"/>
      <c r="BN67" s="1268"/>
      <c r="BO67" s="1268"/>
      <c r="BP67" s="1268"/>
      <c r="BQ67" s="1268"/>
      <c r="BR67" s="1268"/>
      <c r="BS67" s="1268"/>
      <c r="BT67" s="1268"/>
      <c r="BU67" s="1268"/>
      <c r="BV67" s="1268"/>
      <c r="BW67" s="1268"/>
      <c r="BX67" s="1268"/>
      <c r="BY67" s="1268"/>
      <c r="BZ67" s="1268"/>
      <c r="CA67" s="1268"/>
      <c r="CB67" s="1268"/>
      <c r="CC67" s="1268"/>
      <c r="CD67" s="1268"/>
      <c r="CE67" s="1268"/>
      <c r="CF67" s="1268"/>
      <c r="CG67" s="1268"/>
      <c r="CH67" s="1268"/>
      <c r="CI67" s="1268"/>
      <c r="CJ67" s="1268"/>
      <c r="CK67" s="1268"/>
      <c r="CL67" s="1268"/>
      <c r="CM67" s="1268"/>
      <c r="CN67" s="1268"/>
      <c r="CO67" s="1268"/>
      <c r="CP67" s="1268"/>
      <c r="CQ67" s="1268"/>
      <c r="CR67" s="1268"/>
      <c r="CS67" s="1268"/>
      <c r="CT67" s="1268"/>
      <c r="CU67" s="1268"/>
      <c r="CV67" s="1268"/>
      <c r="CW67" s="1268"/>
      <c r="CX67" s="1268"/>
      <c r="CY67" s="1268"/>
      <c r="CZ67" s="1268"/>
      <c r="DA67" s="1268"/>
      <c r="DB67" s="1268"/>
      <c r="DC67" s="1269"/>
    </row>
    <row r="68" spans="2:107" x14ac:dyDescent="0.15">
      <c r="B68" s="373"/>
      <c r="AN68" s="1267"/>
      <c r="AO68" s="1268"/>
      <c r="AP68" s="1268"/>
      <c r="AQ68" s="1268"/>
      <c r="AR68" s="1268"/>
      <c r="AS68" s="1268"/>
      <c r="AT68" s="1268"/>
      <c r="AU68" s="1268"/>
      <c r="AV68" s="1268"/>
      <c r="AW68" s="1268"/>
      <c r="AX68" s="1268"/>
      <c r="AY68" s="1268"/>
      <c r="AZ68" s="1268"/>
      <c r="BA68" s="1268"/>
      <c r="BB68" s="1268"/>
      <c r="BC68" s="1268"/>
      <c r="BD68" s="1268"/>
      <c r="BE68" s="1268"/>
      <c r="BF68" s="1268"/>
      <c r="BG68" s="1268"/>
      <c r="BH68" s="1268"/>
      <c r="BI68" s="1268"/>
      <c r="BJ68" s="1268"/>
      <c r="BK68" s="1268"/>
      <c r="BL68" s="1268"/>
      <c r="BM68" s="1268"/>
      <c r="BN68" s="1268"/>
      <c r="BO68" s="1268"/>
      <c r="BP68" s="1268"/>
      <c r="BQ68" s="1268"/>
      <c r="BR68" s="1268"/>
      <c r="BS68" s="1268"/>
      <c r="BT68" s="1268"/>
      <c r="BU68" s="1268"/>
      <c r="BV68" s="1268"/>
      <c r="BW68" s="1268"/>
      <c r="BX68" s="1268"/>
      <c r="BY68" s="1268"/>
      <c r="BZ68" s="1268"/>
      <c r="CA68" s="1268"/>
      <c r="CB68" s="1268"/>
      <c r="CC68" s="1268"/>
      <c r="CD68" s="1268"/>
      <c r="CE68" s="1268"/>
      <c r="CF68" s="1268"/>
      <c r="CG68" s="1268"/>
      <c r="CH68" s="1268"/>
      <c r="CI68" s="1268"/>
      <c r="CJ68" s="1268"/>
      <c r="CK68" s="1268"/>
      <c r="CL68" s="1268"/>
      <c r="CM68" s="1268"/>
      <c r="CN68" s="1268"/>
      <c r="CO68" s="1268"/>
      <c r="CP68" s="1268"/>
      <c r="CQ68" s="1268"/>
      <c r="CR68" s="1268"/>
      <c r="CS68" s="1268"/>
      <c r="CT68" s="1268"/>
      <c r="CU68" s="1268"/>
      <c r="CV68" s="1268"/>
      <c r="CW68" s="1268"/>
      <c r="CX68" s="1268"/>
      <c r="CY68" s="1268"/>
      <c r="CZ68" s="1268"/>
      <c r="DA68" s="1268"/>
      <c r="DB68" s="1268"/>
      <c r="DC68" s="1269"/>
    </row>
    <row r="69" spans="2:107" x14ac:dyDescent="0.15">
      <c r="B69" s="373"/>
      <c r="AN69" s="1270"/>
      <c r="AO69" s="1271"/>
      <c r="AP69" s="1271"/>
      <c r="AQ69" s="1271"/>
      <c r="AR69" s="1271"/>
      <c r="AS69" s="1271"/>
      <c r="AT69" s="1271"/>
      <c r="AU69" s="1271"/>
      <c r="AV69" s="1271"/>
      <c r="AW69" s="1271"/>
      <c r="AX69" s="1271"/>
      <c r="AY69" s="1271"/>
      <c r="AZ69" s="1271"/>
      <c r="BA69" s="1271"/>
      <c r="BB69" s="1271"/>
      <c r="BC69" s="1271"/>
      <c r="BD69" s="1271"/>
      <c r="BE69" s="1271"/>
      <c r="BF69" s="1271"/>
      <c r="BG69" s="1271"/>
      <c r="BH69" s="1271"/>
      <c r="BI69" s="1271"/>
      <c r="BJ69" s="1271"/>
      <c r="BK69" s="1271"/>
      <c r="BL69" s="1271"/>
      <c r="BM69" s="1271"/>
      <c r="BN69" s="1271"/>
      <c r="BO69" s="1271"/>
      <c r="BP69" s="1271"/>
      <c r="BQ69" s="1271"/>
      <c r="BR69" s="1271"/>
      <c r="BS69" s="1271"/>
      <c r="BT69" s="1271"/>
      <c r="BU69" s="1271"/>
      <c r="BV69" s="1271"/>
      <c r="BW69" s="1271"/>
      <c r="BX69" s="1271"/>
      <c r="BY69" s="1271"/>
      <c r="BZ69" s="1271"/>
      <c r="CA69" s="1271"/>
      <c r="CB69" s="1271"/>
      <c r="CC69" s="1271"/>
      <c r="CD69" s="1271"/>
      <c r="CE69" s="1271"/>
      <c r="CF69" s="1271"/>
      <c r="CG69" s="1271"/>
      <c r="CH69" s="1271"/>
      <c r="CI69" s="1271"/>
      <c r="CJ69" s="1271"/>
      <c r="CK69" s="1271"/>
      <c r="CL69" s="1271"/>
      <c r="CM69" s="1271"/>
      <c r="CN69" s="1271"/>
      <c r="CO69" s="1271"/>
      <c r="CP69" s="1271"/>
      <c r="CQ69" s="1271"/>
      <c r="CR69" s="1271"/>
      <c r="CS69" s="1271"/>
      <c r="CT69" s="1271"/>
      <c r="CU69" s="1271"/>
      <c r="CV69" s="1271"/>
      <c r="CW69" s="1271"/>
      <c r="CX69" s="1271"/>
      <c r="CY69" s="1271"/>
      <c r="CZ69" s="1271"/>
      <c r="DA69" s="1271"/>
      <c r="DB69" s="1271"/>
      <c r="DC69" s="1272"/>
    </row>
    <row r="70" spans="2:107" x14ac:dyDescent="0.15">
      <c r="B70" s="373"/>
      <c r="H70" s="395"/>
      <c r="I70" s="395"/>
      <c r="J70" s="396"/>
      <c r="K70" s="396"/>
      <c r="L70" s="397"/>
      <c r="M70" s="396"/>
      <c r="N70" s="397"/>
      <c r="AN70" s="382"/>
      <c r="AO70" s="382"/>
      <c r="AP70" s="382"/>
      <c r="AZ70" s="382"/>
      <c r="BA70" s="382"/>
      <c r="BB70" s="382"/>
      <c r="BL70" s="382"/>
      <c r="BM70" s="382"/>
      <c r="BN70" s="382"/>
      <c r="BX70" s="382"/>
      <c r="BY70" s="382"/>
      <c r="BZ70" s="382"/>
      <c r="CJ70" s="382"/>
      <c r="CK70" s="382"/>
      <c r="CL70" s="382"/>
      <c r="CV70" s="382"/>
      <c r="CW70" s="382"/>
      <c r="CX70" s="382"/>
    </row>
    <row r="71" spans="2:107" x14ac:dyDescent="0.15">
      <c r="B71" s="373"/>
      <c r="G71" s="398"/>
      <c r="I71" s="399"/>
      <c r="J71" s="396"/>
      <c r="K71" s="396"/>
      <c r="L71" s="397"/>
      <c r="M71" s="396"/>
      <c r="N71" s="397"/>
      <c r="AM71" s="398"/>
      <c r="AN71" s="367" t="s">
        <v>621</v>
      </c>
    </row>
    <row r="72" spans="2:107" x14ac:dyDescent="0.15">
      <c r="B72" s="373"/>
      <c r="G72" s="1256"/>
      <c r="H72" s="1256"/>
      <c r="I72" s="1256"/>
      <c r="J72" s="1256"/>
      <c r="K72" s="383"/>
      <c r="L72" s="383"/>
      <c r="M72" s="384"/>
      <c r="N72" s="384"/>
      <c r="AN72" s="1274"/>
      <c r="AO72" s="1275"/>
      <c r="AP72" s="1275"/>
      <c r="AQ72" s="1275"/>
      <c r="AR72" s="1275"/>
      <c r="AS72" s="1275"/>
      <c r="AT72" s="1275"/>
      <c r="AU72" s="1275"/>
      <c r="AV72" s="1275"/>
      <c r="AW72" s="1275"/>
      <c r="AX72" s="1275"/>
      <c r="AY72" s="1275"/>
      <c r="AZ72" s="1275"/>
      <c r="BA72" s="1275"/>
      <c r="BB72" s="1275"/>
      <c r="BC72" s="1275"/>
      <c r="BD72" s="1275"/>
      <c r="BE72" s="1275"/>
      <c r="BF72" s="1275"/>
      <c r="BG72" s="1275"/>
      <c r="BH72" s="1275"/>
      <c r="BI72" s="1275"/>
      <c r="BJ72" s="1275"/>
      <c r="BK72" s="1275"/>
      <c r="BL72" s="1275"/>
      <c r="BM72" s="1275"/>
      <c r="BN72" s="1275"/>
      <c r="BO72" s="1276"/>
      <c r="BP72" s="1262" t="s">
        <v>563</v>
      </c>
      <c r="BQ72" s="1262"/>
      <c r="BR72" s="1262"/>
      <c r="BS72" s="1262"/>
      <c r="BT72" s="1262"/>
      <c r="BU72" s="1262"/>
      <c r="BV72" s="1262"/>
      <c r="BW72" s="1262"/>
      <c r="BX72" s="1262" t="s">
        <v>564</v>
      </c>
      <c r="BY72" s="1262"/>
      <c r="BZ72" s="1262"/>
      <c r="CA72" s="1262"/>
      <c r="CB72" s="1262"/>
      <c r="CC72" s="1262"/>
      <c r="CD72" s="1262"/>
      <c r="CE72" s="1262"/>
      <c r="CF72" s="1262" t="s">
        <v>565</v>
      </c>
      <c r="CG72" s="1262"/>
      <c r="CH72" s="1262"/>
      <c r="CI72" s="1262"/>
      <c r="CJ72" s="1262"/>
      <c r="CK72" s="1262"/>
      <c r="CL72" s="1262"/>
      <c r="CM72" s="1262"/>
      <c r="CN72" s="1262" t="s">
        <v>566</v>
      </c>
      <c r="CO72" s="1262"/>
      <c r="CP72" s="1262"/>
      <c r="CQ72" s="1262"/>
      <c r="CR72" s="1262"/>
      <c r="CS72" s="1262"/>
      <c r="CT72" s="1262"/>
      <c r="CU72" s="1262"/>
      <c r="CV72" s="1262" t="s">
        <v>567</v>
      </c>
      <c r="CW72" s="1262"/>
      <c r="CX72" s="1262"/>
      <c r="CY72" s="1262"/>
      <c r="CZ72" s="1262"/>
      <c r="DA72" s="1262"/>
      <c r="DB72" s="1262"/>
      <c r="DC72" s="1262"/>
    </row>
    <row r="73" spans="2:107" x14ac:dyDescent="0.15">
      <c r="B73" s="373"/>
      <c r="G73" s="1273"/>
      <c r="H73" s="1273"/>
      <c r="I73" s="1273"/>
      <c r="J73" s="1273"/>
      <c r="K73" s="1257"/>
      <c r="L73" s="1257"/>
      <c r="M73" s="1257"/>
      <c r="N73" s="1257"/>
      <c r="AM73" s="382"/>
      <c r="AN73" s="1261" t="s">
        <v>622</v>
      </c>
      <c r="AO73" s="1261"/>
      <c r="AP73" s="1261"/>
      <c r="AQ73" s="1261"/>
      <c r="AR73" s="1261"/>
      <c r="AS73" s="1261"/>
      <c r="AT73" s="1261"/>
      <c r="AU73" s="1261"/>
      <c r="AV73" s="1261"/>
      <c r="AW73" s="1261"/>
      <c r="AX73" s="1261"/>
      <c r="AY73" s="1261"/>
      <c r="AZ73" s="1261"/>
      <c r="BA73" s="1261"/>
      <c r="BB73" s="1261" t="s">
        <v>623</v>
      </c>
      <c r="BC73" s="1261"/>
      <c r="BD73" s="1261"/>
      <c r="BE73" s="1261"/>
      <c r="BF73" s="1261"/>
      <c r="BG73" s="1261"/>
      <c r="BH73" s="1261"/>
      <c r="BI73" s="1261"/>
      <c r="BJ73" s="1261"/>
      <c r="BK73" s="1261"/>
      <c r="BL73" s="1261"/>
      <c r="BM73" s="1261"/>
      <c r="BN73" s="1261"/>
      <c r="BO73" s="1261"/>
      <c r="BP73" s="1258">
        <v>128.9</v>
      </c>
      <c r="BQ73" s="1258"/>
      <c r="BR73" s="1258"/>
      <c r="BS73" s="1258"/>
      <c r="BT73" s="1258"/>
      <c r="BU73" s="1258"/>
      <c r="BV73" s="1258"/>
      <c r="BW73" s="1258"/>
      <c r="BX73" s="1258">
        <v>130.80000000000001</v>
      </c>
      <c r="BY73" s="1258"/>
      <c r="BZ73" s="1258"/>
      <c r="CA73" s="1258"/>
      <c r="CB73" s="1258"/>
      <c r="CC73" s="1258"/>
      <c r="CD73" s="1258"/>
      <c r="CE73" s="1258"/>
      <c r="CF73" s="1258">
        <v>125</v>
      </c>
      <c r="CG73" s="1258"/>
      <c r="CH73" s="1258"/>
      <c r="CI73" s="1258"/>
      <c r="CJ73" s="1258"/>
      <c r="CK73" s="1258"/>
      <c r="CL73" s="1258"/>
      <c r="CM73" s="1258"/>
      <c r="CN73" s="1258">
        <v>104.1</v>
      </c>
      <c r="CO73" s="1258"/>
      <c r="CP73" s="1258"/>
      <c r="CQ73" s="1258"/>
      <c r="CR73" s="1258"/>
      <c r="CS73" s="1258"/>
      <c r="CT73" s="1258"/>
      <c r="CU73" s="1258"/>
      <c r="CV73" s="1258">
        <v>96</v>
      </c>
      <c r="CW73" s="1258"/>
      <c r="CX73" s="1258"/>
      <c r="CY73" s="1258"/>
      <c r="CZ73" s="1258"/>
      <c r="DA73" s="1258"/>
      <c r="DB73" s="1258"/>
      <c r="DC73" s="1258"/>
    </row>
    <row r="74" spans="2:107" x14ac:dyDescent="0.15">
      <c r="B74" s="373"/>
      <c r="G74" s="1273"/>
      <c r="H74" s="1273"/>
      <c r="I74" s="1273"/>
      <c r="J74" s="1273"/>
      <c r="K74" s="1257"/>
      <c r="L74" s="1257"/>
      <c r="M74" s="1257"/>
      <c r="N74" s="1257"/>
      <c r="AM74" s="382"/>
      <c r="AN74" s="1261"/>
      <c r="AO74" s="1261"/>
      <c r="AP74" s="1261"/>
      <c r="AQ74" s="1261"/>
      <c r="AR74" s="1261"/>
      <c r="AS74" s="1261"/>
      <c r="AT74" s="1261"/>
      <c r="AU74" s="1261"/>
      <c r="AV74" s="1261"/>
      <c r="AW74" s="1261"/>
      <c r="AX74" s="1261"/>
      <c r="AY74" s="1261"/>
      <c r="AZ74" s="1261"/>
      <c r="BA74" s="1261"/>
      <c r="BB74" s="1261"/>
      <c r="BC74" s="1261"/>
      <c r="BD74" s="1261"/>
      <c r="BE74" s="1261"/>
      <c r="BF74" s="1261"/>
      <c r="BG74" s="1261"/>
      <c r="BH74" s="1261"/>
      <c r="BI74" s="1261"/>
      <c r="BJ74" s="1261"/>
      <c r="BK74" s="1261"/>
      <c r="BL74" s="1261"/>
      <c r="BM74" s="1261"/>
      <c r="BN74" s="1261"/>
      <c r="BO74" s="1261"/>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x14ac:dyDescent="0.15">
      <c r="B75" s="373"/>
      <c r="G75" s="1273"/>
      <c r="H75" s="1273"/>
      <c r="I75" s="1256"/>
      <c r="J75" s="1256"/>
      <c r="K75" s="1263"/>
      <c r="L75" s="1263"/>
      <c r="M75" s="1263"/>
      <c r="N75" s="1263"/>
      <c r="AM75" s="382"/>
      <c r="AN75" s="1261"/>
      <c r="AO75" s="1261"/>
      <c r="AP75" s="1261"/>
      <c r="AQ75" s="1261"/>
      <c r="AR75" s="1261"/>
      <c r="AS75" s="1261"/>
      <c r="AT75" s="1261"/>
      <c r="AU75" s="1261"/>
      <c r="AV75" s="1261"/>
      <c r="AW75" s="1261"/>
      <c r="AX75" s="1261"/>
      <c r="AY75" s="1261"/>
      <c r="AZ75" s="1261"/>
      <c r="BA75" s="1261"/>
      <c r="BB75" s="1261" t="s">
        <v>628</v>
      </c>
      <c r="BC75" s="1261"/>
      <c r="BD75" s="1261"/>
      <c r="BE75" s="1261"/>
      <c r="BF75" s="1261"/>
      <c r="BG75" s="1261"/>
      <c r="BH75" s="1261"/>
      <c r="BI75" s="1261"/>
      <c r="BJ75" s="1261"/>
      <c r="BK75" s="1261"/>
      <c r="BL75" s="1261"/>
      <c r="BM75" s="1261"/>
      <c r="BN75" s="1261"/>
      <c r="BO75" s="1261"/>
      <c r="BP75" s="1258">
        <v>11.5</v>
      </c>
      <c r="BQ75" s="1258"/>
      <c r="BR75" s="1258"/>
      <c r="BS75" s="1258"/>
      <c r="BT75" s="1258"/>
      <c r="BU75" s="1258"/>
      <c r="BV75" s="1258"/>
      <c r="BW75" s="1258"/>
      <c r="BX75" s="1258">
        <v>11.1</v>
      </c>
      <c r="BY75" s="1258"/>
      <c r="BZ75" s="1258"/>
      <c r="CA75" s="1258"/>
      <c r="CB75" s="1258"/>
      <c r="CC75" s="1258"/>
      <c r="CD75" s="1258"/>
      <c r="CE75" s="1258"/>
      <c r="CF75" s="1258">
        <v>10.5</v>
      </c>
      <c r="CG75" s="1258"/>
      <c r="CH75" s="1258"/>
      <c r="CI75" s="1258"/>
      <c r="CJ75" s="1258"/>
      <c r="CK75" s="1258"/>
      <c r="CL75" s="1258"/>
      <c r="CM75" s="1258"/>
      <c r="CN75" s="1258">
        <v>10</v>
      </c>
      <c r="CO75" s="1258"/>
      <c r="CP75" s="1258"/>
      <c r="CQ75" s="1258"/>
      <c r="CR75" s="1258"/>
      <c r="CS75" s="1258"/>
      <c r="CT75" s="1258"/>
      <c r="CU75" s="1258"/>
      <c r="CV75" s="1258">
        <v>9.4</v>
      </c>
      <c r="CW75" s="1258"/>
      <c r="CX75" s="1258"/>
      <c r="CY75" s="1258"/>
      <c r="CZ75" s="1258"/>
      <c r="DA75" s="1258"/>
      <c r="DB75" s="1258"/>
      <c r="DC75" s="1258"/>
    </row>
    <row r="76" spans="2:107" x14ac:dyDescent="0.15">
      <c r="B76" s="373"/>
      <c r="G76" s="1273"/>
      <c r="H76" s="1273"/>
      <c r="I76" s="1256"/>
      <c r="J76" s="1256"/>
      <c r="K76" s="1263"/>
      <c r="L76" s="1263"/>
      <c r="M76" s="1263"/>
      <c r="N76" s="1263"/>
      <c r="AM76" s="382"/>
      <c r="AN76" s="1261"/>
      <c r="AO76" s="1261"/>
      <c r="AP76" s="1261"/>
      <c r="AQ76" s="1261"/>
      <c r="AR76" s="1261"/>
      <c r="AS76" s="1261"/>
      <c r="AT76" s="1261"/>
      <c r="AU76" s="1261"/>
      <c r="AV76" s="1261"/>
      <c r="AW76" s="1261"/>
      <c r="AX76" s="1261"/>
      <c r="AY76" s="1261"/>
      <c r="AZ76" s="1261"/>
      <c r="BA76" s="1261"/>
      <c r="BB76" s="1261"/>
      <c r="BC76" s="1261"/>
      <c r="BD76" s="1261"/>
      <c r="BE76" s="1261"/>
      <c r="BF76" s="1261"/>
      <c r="BG76" s="1261"/>
      <c r="BH76" s="1261"/>
      <c r="BI76" s="1261"/>
      <c r="BJ76" s="1261"/>
      <c r="BK76" s="1261"/>
      <c r="BL76" s="1261"/>
      <c r="BM76" s="1261"/>
      <c r="BN76" s="1261"/>
      <c r="BO76" s="1261"/>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x14ac:dyDescent="0.15">
      <c r="B77" s="373"/>
      <c r="G77" s="1256"/>
      <c r="H77" s="1256"/>
      <c r="I77" s="1256"/>
      <c r="J77" s="1256"/>
      <c r="K77" s="1257"/>
      <c r="L77" s="1257"/>
      <c r="M77" s="1257"/>
      <c r="N77" s="1257"/>
      <c r="AN77" s="1262" t="s">
        <v>625</v>
      </c>
      <c r="AO77" s="1262"/>
      <c r="AP77" s="1262"/>
      <c r="AQ77" s="1262"/>
      <c r="AR77" s="1262"/>
      <c r="AS77" s="1262"/>
      <c r="AT77" s="1262"/>
      <c r="AU77" s="1262"/>
      <c r="AV77" s="1262"/>
      <c r="AW77" s="1262"/>
      <c r="AX77" s="1262"/>
      <c r="AY77" s="1262"/>
      <c r="AZ77" s="1262"/>
      <c r="BA77" s="1262"/>
      <c r="BB77" s="1261" t="s">
        <v>623</v>
      </c>
      <c r="BC77" s="1261"/>
      <c r="BD77" s="1261"/>
      <c r="BE77" s="1261"/>
      <c r="BF77" s="1261"/>
      <c r="BG77" s="1261"/>
      <c r="BH77" s="1261"/>
      <c r="BI77" s="1261"/>
      <c r="BJ77" s="1261"/>
      <c r="BK77" s="1261"/>
      <c r="BL77" s="1261"/>
      <c r="BM77" s="1261"/>
      <c r="BN77" s="1261"/>
      <c r="BO77" s="1261"/>
      <c r="BP77" s="1258">
        <v>25.4</v>
      </c>
      <c r="BQ77" s="1258"/>
      <c r="BR77" s="1258"/>
      <c r="BS77" s="1258"/>
      <c r="BT77" s="1258"/>
      <c r="BU77" s="1258"/>
      <c r="BV77" s="1258"/>
      <c r="BW77" s="1258"/>
      <c r="BX77" s="1258">
        <v>23</v>
      </c>
      <c r="BY77" s="1258"/>
      <c r="BZ77" s="1258"/>
      <c r="CA77" s="1258"/>
      <c r="CB77" s="1258"/>
      <c r="CC77" s="1258"/>
      <c r="CD77" s="1258"/>
      <c r="CE77" s="1258"/>
      <c r="CF77" s="1258">
        <v>28</v>
      </c>
      <c r="CG77" s="1258"/>
      <c r="CH77" s="1258"/>
      <c r="CI77" s="1258"/>
      <c r="CJ77" s="1258"/>
      <c r="CK77" s="1258"/>
      <c r="CL77" s="1258"/>
      <c r="CM77" s="1258"/>
      <c r="CN77" s="1258">
        <v>19.2</v>
      </c>
      <c r="CO77" s="1258"/>
      <c r="CP77" s="1258"/>
      <c r="CQ77" s="1258"/>
      <c r="CR77" s="1258"/>
      <c r="CS77" s="1258"/>
      <c r="CT77" s="1258"/>
      <c r="CU77" s="1258"/>
      <c r="CV77" s="1258">
        <v>4</v>
      </c>
      <c r="CW77" s="1258"/>
      <c r="CX77" s="1258"/>
      <c r="CY77" s="1258"/>
      <c r="CZ77" s="1258"/>
      <c r="DA77" s="1258"/>
      <c r="DB77" s="1258"/>
      <c r="DC77" s="1258"/>
    </row>
    <row r="78" spans="2:107" x14ac:dyDescent="0.15">
      <c r="B78" s="373"/>
      <c r="G78" s="1256"/>
      <c r="H78" s="1256"/>
      <c r="I78" s="1256"/>
      <c r="J78" s="1256"/>
      <c r="K78" s="1257"/>
      <c r="L78" s="1257"/>
      <c r="M78" s="1257"/>
      <c r="N78" s="1257"/>
      <c r="AN78" s="1262"/>
      <c r="AO78" s="1262"/>
      <c r="AP78" s="1262"/>
      <c r="AQ78" s="1262"/>
      <c r="AR78" s="1262"/>
      <c r="AS78" s="1262"/>
      <c r="AT78" s="1262"/>
      <c r="AU78" s="1262"/>
      <c r="AV78" s="1262"/>
      <c r="AW78" s="1262"/>
      <c r="AX78" s="1262"/>
      <c r="AY78" s="1262"/>
      <c r="AZ78" s="1262"/>
      <c r="BA78" s="1262"/>
      <c r="BB78" s="1261"/>
      <c r="BC78" s="1261"/>
      <c r="BD78" s="1261"/>
      <c r="BE78" s="1261"/>
      <c r="BF78" s="1261"/>
      <c r="BG78" s="1261"/>
      <c r="BH78" s="1261"/>
      <c r="BI78" s="1261"/>
      <c r="BJ78" s="1261"/>
      <c r="BK78" s="1261"/>
      <c r="BL78" s="1261"/>
      <c r="BM78" s="1261"/>
      <c r="BN78" s="1261"/>
      <c r="BO78" s="1261"/>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x14ac:dyDescent="0.15">
      <c r="B79" s="373"/>
      <c r="G79" s="1256"/>
      <c r="H79" s="1256"/>
      <c r="I79" s="1259"/>
      <c r="J79" s="1259"/>
      <c r="K79" s="1260"/>
      <c r="L79" s="1260"/>
      <c r="M79" s="1260"/>
      <c r="N79" s="1260"/>
      <c r="AN79" s="1262"/>
      <c r="AO79" s="1262"/>
      <c r="AP79" s="1262"/>
      <c r="AQ79" s="1262"/>
      <c r="AR79" s="1262"/>
      <c r="AS79" s="1262"/>
      <c r="AT79" s="1262"/>
      <c r="AU79" s="1262"/>
      <c r="AV79" s="1262"/>
      <c r="AW79" s="1262"/>
      <c r="AX79" s="1262"/>
      <c r="AY79" s="1262"/>
      <c r="AZ79" s="1262"/>
      <c r="BA79" s="1262"/>
      <c r="BB79" s="1261" t="s">
        <v>628</v>
      </c>
      <c r="BC79" s="1261"/>
      <c r="BD79" s="1261"/>
      <c r="BE79" s="1261"/>
      <c r="BF79" s="1261"/>
      <c r="BG79" s="1261"/>
      <c r="BH79" s="1261"/>
      <c r="BI79" s="1261"/>
      <c r="BJ79" s="1261"/>
      <c r="BK79" s="1261"/>
      <c r="BL79" s="1261"/>
      <c r="BM79" s="1261"/>
      <c r="BN79" s="1261"/>
      <c r="BO79" s="1261"/>
      <c r="BP79" s="1258">
        <v>7.8</v>
      </c>
      <c r="BQ79" s="1258"/>
      <c r="BR79" s="1258"/>
      <c r="BS79" s="1258"/>
      <c r="BT79" s="1258"/>
      <c r="BU79" s="1258"/>
      <c r="BV79" s="1258"/>
      <c r="BW79" s="1258"/>
      <c r="BX79" s="1258">
        <v>7.7</v>
      </c>
      <c r="BY79" s="1258"/>
      <c r="BZ79" s="1258"/>
      <c r="CA79" s="1258"/>
      <c r="CB79" s="1258"/>
      <c r="CC79" s="1258"/>
      <c r="CD79" s="1258"/>
      <c r="CE79" s="1258"/>
      <c r="CF79" s="1258">
        <v>7.5</v>
      </c>
      <c r="CG79" s="1258"/>
      <c r="CH79" s="1258"/>
      <c r="CI79" s="1258"/>
      <c r="CJ79" s="1258"/>
      <c r="CK79" s="1258"/>
      <c r="CL79" s="1258"/>
      <c r="CM79" s="1258"/>
      <c r="CN79" s="1258">
        <v>8</v>
      </c>
      <c r="CO79" s="1258"/>
      <c r="CP79" s="1258"/>
      <c r="CQ79" s="1258"/>
      <c r="CR79" s="1258"/>
      <c r="CS79" s="1258"/>
      <c r="CT79" s="1258"/>
      <c r="CU79" s="1258"/>
      <c r="CV79" s="1258">
        <v>8</v>
      </c>
      <c r="CW79" s="1258"/>
      <c r="CX79" s="1258"/>
      <c r="CY79" s="1258"/>
      <c r="CZ79" s="1258"/>
      <c r="DA79" s="1258"/>
      <c r="DB79" s="1258"/>
      <c r="DC79" s="1258"/>
    </row>
    <row r="80" spans="2:107" x14ac:dyDescent="0.15">
      <c r="B80" s="373"/>
      <c r="G80" s="1256"/>
      <c r="H80" s="1256"/>
      <c r="I80" s="1259"/>
      <c r="J80" s="1259"/>
      <c r="K80" s="1260"/>
      <c r="L80" s="1260"/>
      <c r="M80" s="1260"/>
      <c r="N80" s="1260"/>
      <c r="AN80" s="1262"/>
      <c r="AO80" s="1262"/>
      <c r="AP80" s="1262"/>
      <c r="AQ80" s="1262"/>
      <c r="AR80" s="1262"/>
      <c r="AS80" s="1262"/>
      <c r="AT80" s="1262"/>
      <c r="AU80" s="1262"/>
      <c r="AV80" s="1262"/>
      <c r="AW80" s="1262"/>
      <c r="AX80" s="1262"/>
      <c r="AY80" s="1262"/>
      <c r="AZ80" s="1262"/>
      <c r="BA80" s="1262"/>
      <c r="BB80" s="1261"/>
      <c r="BC80" s="1261"/>
      <c r="BD80" s="1261"/>
      <c r="BE80" s="1261"/>
      <c r="BF80" s="1261"/>
      <c r="BG80" s="1261"/>
      <c r="BH80" s="1261"/>
      <c r="BI80" s="1261"/>
      <c r="BJ80" s="1261"/>
      <c r="BK80" s="1261"/>
      <c r="BL80" s="1261"/>
      <c r="BM80" s="1261"/>
      <c r="BN80" s="1261"/>
      <c r="BO80" s="1261"/>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x14ac:dyDescent="0.15">
      <c r="B81" s="373"/>
    </row>
    <row r="82" spans="2:109" ht="17.25" x14ac:dyDescent="0.15">
      <c r="B82" s="373"/>
      <c r="K82" s="400"/>
      <c r="L82" s="400"/>
      <c r="M82" s="400"/>
      <c r="N82" s="400"/>
      <c r="AQ82" s="400"/>
      <c r="AR82" s="400"/>
      <c r="AS82" s="400"/>
      <c r="AT82" s="400"/>
      <c r="BC82" s="400"/>
      <c r="BD82" s="400"/>
      <c r="BE82" s="400"/>
      <c r="BF82" s="400"/>
      <c r="BO82" s="400"/>
      <c r="BP82" s="400"/>
      <c r="BQ82" s="400"/>
      <c r="BR82" s="400"/>
      <c r="CA82" s="400"/>
      <c r="CB82" s="400"/>
      <c r="CC82" s="400"/>
      <c r="CD82" s="400"/>
      <c r="CM82" s="400"/>
      <c r="CN82" s="400"/>
      <c r="CO82" s="400"/>
      <c r="CP82" s="400"/>
      <c r="CY82" s="400"/>
      <c r="CZ82" s="400"/>
      <c r="DA82" s="400"/>
      <c r="DB82" s="400"/>
      <c r="DC82" s="400"/>
    </row>
    <row r="83" spans="2:109" x14ac:dyDescent="0.15">
      <c r="B83" s="375"/>
      <c r="C83" s="376"/>
      <c r="D83" s="376"/>
      <c r="E83" s="376"/>
      <c r="F83" s="376"/>
      <c r="G83" s="376"/>
      <c r="H83" s="376"/>
      <c r="I83" s="376"/>
      <c r="J83" s="376"/>
      <c r="K83" s="376"/>
      <c r="L83" s="376"/>
      <c r="M83" s="376"/>
      <c r="N83" s="376"/>
      <c r="O83" s="376"/>
      <c r="P83" s="376"/>
      <c r="Q83" s="376"/>
      <c r="R83" s="376"/>
      <c r="S83" s="376"/>
      <c r="T83" s="376"/>
      <c r="U83" s="376"/>
      <c r="V83" s="376"/>
      <c r="W83" s="376"/>
      <c r="X83" s="376"/>
      <c r="Y83" s="376"/>
      <c r="Z83" s="376"/>
      <c r="AA83" s="376"/>
      <c r="AB83" s="376"/>
      <c r="AC83" s="376"/>
      <c r="AD83" s="376"/>
      <c r="AE83" s="376"/>
      <c r="AF83" s="376"/>
      <c r="AG83" s="376"/>
      <c r="AH83" s="376"/>
      <c r="AI83" s="376"/>
      <c r="AJ83" s="376"/>
      <c r="AK83" s="376"/>
      <c r="AL83" s="376"/>
      <c r="AM83" s="376"/>
      <c r="AN83" s="376"/>
      <c r="AO83" s="376"/>
      <c r="AP83" s="376"/>
      <c r="AQ83" s="376"/>
      <c r="AR83" s="376"/>
      <c r="AS83" s="376"/>
      <c r="AT83" s="376"/>
      <c r="AU83" s="376"/>
      <c r="AV83" s="376"/>
      <c r="AW83" s="376"/>
      <c r="AX83" s="376"/>
      <c r="AY83" s="376"/>
      <c r="AZ83" s="376"/>
      <c r="BA83" s="376"/>
      <c r="BB83" s="376"/>
      <c r="BC83" s="376"/>
      <c r="BD83" s="376"/>
      <c r="BE83" s="376"/>
      <c r="BF83" s="376"/>
      <c r="BG83" s="376"/>
      <c r="BH83" s="376"/>
      <c r="BI83" s="376"/>
      <c r="BJ83" s="376"/>
      <c r="BK83" s="376"/>
      <c r="BL83" s="376"/>
      <c r="BM83" s="376"/>
      <c r="BN83" s="376"/>
      <c r="BO83" s="376"/>
      <c r="BP83" s="376"/>
      <c r="BQ83" s="376"/>
      <c r="BR83" s="376"/>
      <c r="BS83" s="376"/>
      <c r="BT83" s="376"/>
      <c r="BU83" s="376"/>
      <c r="BV83" s="376"/>
      <c r="BW83" s="376"/>
      <c r="BX83" s="376"/>
      <c r="BY83" s="376"/>
      <c r="BZ83" s="376"/>
      <c r="CA83" s="376"/>
      <c r="CB83" s="376"/>
      <c r="CC83" s="376"/>
      <c r="CD83" s="376"/>
      <c r="CE83" s="376"/>
      <c r="CF83" s="376"/>
      <c r="CG83" s="376"/>
      <c r="CH83" s="376"/>
      <c r="CI83" s="376"/>
      <c r="CJ83" s="376"/>
      <c r="CK83" s="376"/>
      <c r="CL83" s="376"/>
      <c r="CM83" s="376"/>
      <c r="CN83" s="376"/>
      <c r="CO83" s="376"/>
      <c r="CP83" s="376"/>
      <c r="CQ83" s="376"/>
      <c r="CR83" s="376"/>
      <c r="CS83" s="376"/>
      <c r="CT83" s="376"/>
      <c r="CU83" s="376"/>
      <c r="CV83" s="376"/>
      <c r="CW83" s="376"/>
      <c r="CX83" s="376"/>
      <c r="CY83" s="376"/>
      <c r="CZ83" s="376"/>
      <c r="DA83" s="376"/>
      <c r="DB83" s="376"/>
      <c r="DC83" s="376"/>
      <c r="DD83" s="377"/>
    </row>
    <row r="84" spans="2:109" x14ac:dyDescent="0.15">
      <c r="DD84" s="367"/>
      <c r="DE84" s="367"/>
    </row>
    <row r="85" spans="2:109" x14ac:dyDescent="0.15">
      <c r="DD85" s="367"/>
      <c r="DE85" s="367"/>
    </row>
  </sheetData>
  <sheetProtection algorithmName="SHA-512" hashValue="945QaV2Xe9lh9zuDWsAXfPmiNBdvOWKbJ3KfnX6NOCTs3bIf76AgNqgqEfjHmhc1VB6859M2bmzbD++MOrH3fg==" saltValue="2ZAnpPFMUiP/ijmbqCoi8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6BC78-4AE4-4527-BBC3-C16F791F11F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9" customWidth="1"/>
    <col min="35" max="122" width="2.5" style="258" customWidth="1"/>
    <col min="123" max="16384" width="2.5" style="258" hidden="1"/>
  </cols>
  <sheetData>
    <row r="1" spans="1:34"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4" x14ac:dyDescent="0.15">
      <c r="S2" s="258"/>
      <c r="AH2" s="258"/>
    </row>
    <row r="3" spans="1:34"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1:34" x14ac:dyDescent="0.15"/>
    <row r="5" spans="1:34" x14ac:dyDescent="0.15"/>
    <row r="6" spans="1:34" x14ac:dyDescent="0.15"/>
    <row r="7" spans="1:34" x14ac:dyDescent="0.15"/>
    <row r="8" spans="1:34" x14ac:dyDescent="0.15"/>
    <row r="9" spans="1:34" x14ac:dyDescent="0.15">
      <c r="AH9" s="25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8"/>
    </row>
    <row r="18" spans="12:34" x14ac:dyDescent="0.15"/>
    <row r="19" spans="12:34" x14ac:dyDescent="0.15"/>
    <row r="20" spans="12:34" x14ac:dyDescent="0.15">
      <c r="AH20" s="258"/>
    </row>
    <row r="21" spans="12:34" x14ac:dyDescent="0.15">
      <c r="AH21" s="258"/>
    </row>
    <row r="22" spans="12:34" x14ac:dyDescent="0.15"/>
    <row r="23" spans="12:34" x14ac:dyDescent="0.15"/>
    <row r="24" spans="12:34" x14ac:dyDescent="0.15">
      <c r="Q24" s="258"/>
    </row>
    <row r="25" spans="12:34" x14ac:dyDescent="0.15"/>
    <row r="26" spans="12:34" x14ac:dyDescent="0.15"/>
    <row r="27" spans="12:34" x14ac:dyDescent="0.15"/>
    <row r="28" spans="12:34" x14ac:dyDescent="0.15">
      <c r="O28" s="258"/>
      <c r="T28" s="258"/>
      <c r="AH28" s="258"/>
    </row>
    <row r="29" spans="12:34" x14ac:dyDescent="0.15"/>
    <row r="30" spans="12:34" x14ac:dyDescent="0.15"/>
    <row r="31" spans="12:34" x14ac:dyDescent="0.15">
      <c r="Q31" s="258"/>
    </row>
    <row r="32" spans="12:34" x14ac:dyDescent="0.15">
      <c r="L32" s="258"/>
    </row>
    <row r="33" spans="2:34" x14ac:dyDescent="0.15">
      <c r="C33" s="258"/>
      <c r="E33" s="258"/>
      <c r="G33" s="258"/>
      <c r="I33" s="258"/>
      <c r="X33" s="258"/>
    </row>
    <row r="34" spans="2:34" x14ac:dyDescent="0.15">
      <c r="B34" s="258"/>
      <c r="P34" s="258"/>
      <c r="R34" s="258"/>
      <c r="T34" s="258"/>
    </row>
    <row r="35" spans="2:34" x14ac:dyDescent="0.15">
      <c r="D35" s="258"/>
      <c r="W35" s="258"/>
      <c r="AC35" s="258"/>
      <c r="AD35" s="258"/>
      <c r="AE35" s="258"/>
      <c r="AF35" s="258"/>
      <c r="AG35" s="258"/>
      <c r="AH35" s="258"/>
    </row>
    <row r="36" spans="2:34" x14ac:dyDescent="0.15">
      <c r="H36" s="258"/>
      <c r="J36" s="258"/>
      <c r="K36" s="258"/>
      <c r="M36" s="258"/>
      <c r="Y36" s="258"/>
      <c r="Z36" s="258"/>
      <c r="AA36" s="258"/>
      <c r="AB36" s="258"/>
      <c r="AC36" s="258"/>
      <c r="AD36" s="258"/>
      <c r="AE36" s="258"/>
      <c r="AF36" s="258"/>
      <c r="AG36" s="258"/>
      <c r="AH36" s="258"/>
    </row>
    <row r="37" spans="2:34" x14ac:dyDescent="0.15">
      <c r="AH37" s="258"/>
    </row>
    <row r="38" spans="2:34" x14ac:dyDescent="0.15">
      <c r="AG38" s="258"/>
      <c r="AH38" s="258"/>
    </row>
    <row r="39" spans="2:34" x14ac:dyDescent="0.15"/>
    <row r="40" spans="2:34" x14ac:dyDescent="0.15">
      <c r="X40" s="258"/>
    </row>
    <row r="41" spans="2:34" x14ac:dyDescent="0.15">
      <c r="R41" s="258"/>
    </row>
    <row r="42" spans="2:34" x14ac:dyDescent="0.15">
      <c r="W42" s="258"/>
    </row>
    <row r="43" spans="2:34" x14ac:dyDescent="0.15">
      <c r="Y43" s="258"/>
      <c r="Z43" s="258"/>
      <c r="AA43" s="258"/>
      <c r="AB43" s="258"/>
      <c r="AC43" s="258"/>
      <c r="AD43" s="258"/>
      <c r="AE43" s="258"/>
      <c r="AF43" s="258"/>
      <c r="AG43" s="258"/>
      <c r="AH43" s="258"/>
    </row>
    <row r="44" spans="2:34" x14ac:dyDescent="0.15">
      <c r="AH44" s="258"/>
    </row>
    <row r="45" spans="2:34" x14ac:dyDescent="0.15">
      <c r="X45" s="258"/>
    </row>
    <row r="46" spans="2:34" x14ac:dyDescent="0.15"/>
    <row r="47" spans="2:34" x14ac:dyDescent="0.15"/>
    <row r="48" spans="2:34" x14ac:dyDescent="0.15">
      <c r="W48" s="258"/>
      <c r="Y48" s="258"/>
      <c r="Z48" s="258"/>
      <c r="AA48" s="258"/>
      <c r="AB48" s="258"/>
      <c r="AC48" s="258"/>
      <c r="AD48" s="258"/>
      <c r="AE48" s="258"/>
      <c r="AF48" s="258"/>
      <c r="AG48" s="258"/>
      <c r="AH48" s="258"/>
    </row>
    <row r="49" spans="28:34" x14ac:dyDescent="0.15"/>
    <row r="50" spans="28:34" x14ac:dyDescent="0.15">
      <c r="AE50" s="258"/>
      <c r="AF50" s="258"/>
      <c r="AG50" s="258"/>
      <c r="AH50" s="258"/>
    </row>
    <row r="51" spans="28:34" x14ac:dyDescent="0.15">
      <c r="AC51" s="258"/>
      <c r="AD51" s="258"/>
      <c r="AE51" s="258"/>
      <c r="AF51" s="258"/>
      <c r="AG51" s="258"/>
      <c r="AH51" s="258"/>
    </row>
    <row r="52" spans="28:34" x14ac:dyDescent="0.15"/>
    <row r="53" spans="28:34" x14ac:dyDescent="0.15">
      <c r="AF53" s="258"/>
      <c r="AG53" s="258"/>
      <c r="AH53" s="258"/>
    </row>
    <row r="54" spans="28:34" x14ac:dyDescent="0.15">
      <c r="AH54" s="258"/>
    </row>
    <row r="55" spans="28:34" x14ac:dyDescent="0.15"/>
    <row r="56" spans="28:34" x14ac:dyDescent="0.15">
      <c r="AB56" s="258"/>
      <c r="AC56" s="258"/>
      <c r="AD56" s="258"/>
      <c r="AE56" s="258"/>
      <c r="AF56" s="258"/>
      <c r="AG56" s="258"/>
      <c r="AH56" s="258"/>
    </row>
    <row r="57" spans="28:34" x14ac:dyDescent="0.15">
      <c r="AH57" s="258"/>
    </row>
    <row r="58" spans="28:34" x14ac:dyDescent="0.15">
      <c r="AH58" s="258"/>
    </row>
    <row r="59" spans="28:34" x14ac:dyDescent="0.15"/>
    <row r="60" spans="28:34" x14ac:dyDescent="0.15"/>
    <row r="61" spans="28:34" x14ac:dyDescent="0.15"/>
    <row r="62" spans="28:34" x14ac:dyDescent="0.15"/>
    <row r="63" spans="28:34" x14ac:dyDescent="0.15">
      <c r="AH63" s="258"/>
    </row>
    <row r="64" spans="28:34" x14ac:dyDescent="0.15">
      <c r="AG64" s="258"/>
      <c r="AH64" s="258"/>
    </row>
    <row r="65" spans="28:34" x14ac:dyDescent="0.15"/>
    <row r="66" spans="28:34" x14ac:dyDescent="0.15"/>
    <row r="67" spans="28:34" x14ac:dyDescent="0.15"/>
    <row r="68" spans="28:34" x14ac:dyDescent="0.15">
      <c r="AB68" s="258"/>
      <c r="AC68" s="258"/>
      <c r="AD68" s="258"/>
      <c r="AE68" s="258"/>
      <c r="AF68" s="258"/>
      <c r="AG68" s="258"/>
      <c r="AH68" s="258"/>
    </row>
    <row r="69" spans="28:34" x14ac:dyDescent="0.15">
      <c r="AF69" s="258"/>
      <c r="AG69" s="258"/>
      <c r="AH69" s="258"/>
    </row>
    <row r="70" spans="28:34" x14ac:dyDescent="0.15"/>
    <row r="71" spans="28:34" x14ac:dyDescent="0.15"/>
    <row r="72" spans="28:34" x14ac:dyDescent="0.15"/>
    <row r="73" spans="28:34" x14ac:dyDescent="0.15"/>
    <row r="74" spans="28:34" x14ac:dyDescent="0.15"/>
    <row r="75" spans="28:34" x14ac:dyDescent="0.15">
      <c r="AH75" s="258"/>
    </row>
    <row r="76" spans="28:34" x14ac:dyDescent="0.15">
      <c r="AF76" s="258"/>
      <c r="AG76" s="258"/>
      <c r="AH76" s="258"/>
    </row>
    <row r="77" spans="28:34" x14ac:dyDescent="0.15">
      <c r="AG77" s="258"/>
      <c r="AH77" s="258"/>
    </row>
    <row r="78" spans="28:34" x14ac:dyDescent="0.15"/>
    <row r="79" spans="28:34" x14ac:dyDescent="0.15"/>
    <row r="80" spans="28:34" x14ac:dyDescent="0.15"/>
    <row r="81" spans="25:34" x14ac:dyDescent="0.15"/>
    <row r="82" spans="25:34" x14ac:dyDescent="0.15">
      <c r="Y82" s="258"/>
    </row>
    <row r="83" spans="25:34" x14ac:dyDescent="0.15">
      <c r="Y83" s="258"/>
      <c r="Z83" s="258"/>
      <c r="AA83" s="258"/>
      <c r="AB83" s="258"/>
      <c r="AC83" s="258"/>
      <c r="AD83" s="258"/>
      <c r="AE83" s="258"/>
      <c r="AF83" s="258"/>
      <c r="AG83" s="258"/>
      <c r="AH83" s="258"/>
    </row>
    <row r="84" spans="25:34" x14ac:dyDescent="0.15"/>
    <row r="85" spans="25:34" x14ac:dyDescent="0.15"/>
    <row r="86" spans="25:34" x14ac:dyDescent="0.15"/>
    <row r="87" spans="25:34" x14ac:dyDescent="0.15"/>
    <row r="88" spans="25:34" x14ac:dyDescent="0.15">
      <c r="AH88" s="2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8"/>
      <c r="AG94" s="258"/>
      <c r="AH94" s="258"/>
    </row>
    <row r="95" spans="25:34" ht="13.5" customHeight="1" x14ac:dyDescent="0.15">
      <c r="AH95" s="2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8"/>
    </row>
    <row r="102" spans="33:34" ht="13.5" customHeight="1" x14ac:dyDescent="0.15"/>
    <row r="103" spans="33:34" ht="13.5" customHeight="1" x14ac:dyDescent="0.15"/>
    <row r="104" spans="33:34" ht="13.5" customHeight="1" x14ac:dyDescent="0.15">
      <c r="AG104" s="258"/>
      <c r="AH104" s="2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8"/>
    </row>
    <row r="117" spans="34:122" ht="13.5" customHeight="1" x14ac:dyDescent="0.15"/>
    <row r="118" spans="34:122" ht="13.5" customHeight="1" x14ac:dyDescent="0.15"/>
    <row r="119" spans="34:122" ht="13.5" customHeight="1" x14ac:dyDescent="0.15"/>
    <row r="120" spans="34:122" ht="13.5" customHeight="1" x14ac:dyDescent="0.15">
      <c r="AH120" s="258"/>
    </row>
    <row r="121" spans="34:122" ht="13.5" customHeight="1" x14ac:dyDescent="0.15">
      <c r="AH121" s="258"/>
    </row>
    <row r="122" spans="34:122" ht="13.5" customHeight="1" x14ac:dyDescent="0.15"/>
    <row r="123" spans="34:122" ht="13.5" customHeight="1" x14ac:dyDescent="0.15"/>
    <row r="124" spans="34:122" ht="13.5" customHeight="1" x14ac:dyDescent="0.15"/>
    <row r="125" spans="34:122" ht="13.5" customHeight="1" x14ac:dyDescent="0.15">
      <c r="DR125" s="258" t="s">
        <v>510</v>
      </c>
    </row>
  </sheetData>
  <sheetProtection algorithmName="SHA-512" hashValue="WLxVIKIzy8k31sZdDEd+V6lrtXEh/emTjZmfBBIums5B2ETKVR7O8/2ZdPGT196cJYLSNaeaAuxPH2MPH9agSw==" saltValue="wKCC1pCKKcaN7YImbSmZB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72357-3081-407D-9E38-B65E734A2F94}">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9" customWidth="1"/>
    <col min="35" max="122" width="2.5" style="258" customWidth="1"/>
    <col min="123" max="16384" width="2.5" style="258" hidden="1"/>
  </cols>
  <sheetData>
    <row r="1" spans="2:34"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2:34" x14ac:dyDescent="0.15">
      <c r="S2" s="258"/>
      <c r="AH2" s="258"/>
    </row>
    <row r="3" spans="2:34"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2:34" x14ac:dyDescent="0.15"/>
    <row r="5" spans="2:34" x14ac:dyDescent="0.15"/>
    <row r="6" spans="2:34" x14ac:dyDescent="0.15"/>
    <row r="7" spans="2:34" x14ac:dyDescent="0.15"/>
    <row r="8" spans="2:34" x14ac:dyDescent="0.15"/>
    <row r="9" spans="2:34" x14ac:dyDescent="0.15">
      <c r="AH9" s="25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8"/>
    </row>
    <row r="18" spans="12:34" x14ac:dyDescent="0.15"/>
    <row r="19" spans="12:34" x14ac:dyDescent="0.15"/>
    <row r="20" spans="12:34" x14ac:dyDescent="0.15">
      <c r="AH20" s="258"/>
    </row>
    <row r="21" spans="12:34" x14ac:dyDescent="0.15">
      <c r="AH21" s="258"/>
    </row>
    <row r="22" spans="12:34" x14ac:dyDescent="0.15"/>
    <row r="23" spans="12:34" x14ac:dyDescent="0.15"/>
    <row r="24" spans="12:34" x14ac:dyDescent="0.15">
      <c r="Q24" s="258"/>
    </row>
    <row r="25" spans="12:34" x14ac:dyDescent="0.15"/>
    <row r="26" spans="12:34" x14ac:dyDescent="0.15"/>
    <row r="27" spans="12:34" x14ac:dyDescent="0.15"/>
    <row r="28" spans="12:34" x14ac:dyDescent="0.15">
      <c r="O28" s="258"/>
      <c r="T28" s="258"/>
      <c r="AH28" s="258"/>
    </row>
    <row r="29" spans="12:34" x14ac:dyDescent="0.15"/>
    <row r="30" spans="12:34" x14ac:dyDescent="0.15"/>
    <row r="31" spans="12:34" x14ac:dyDescent="0.15">
      <c r="Q31" s="258"/>
    </row>
    <row r="32" spans="12:34" x14ac:dyDescent="0.15">
      <c r="L32" s="258"/>
    </row>
    <row r="33" spans="2:34" x14ac:dyDescent="0.15">
      <c r="C33" s="258"/>
      <c r="E33" s="258"/>
      <c r="G33" s="258"/>
      <c r="I33" s="258"/>
      <c r="X33" s="258"/>
    </row>
    <row r="34" spans="2:34" x14ac:dyDescent="0.15">
      <c r="B34" s="258"/>
      <c r="P34" s="258"/>
      <c r="R34" s="258"/>
      <c r="T34" s="258"/>
    </row>
    <row r="35" spans="2:34" x14ac:dyDescent="0.15">
      <c r="D35" s="258"/>
      <c r="W35" s="258"/>
      <c r="AC35" s="258"/>
      <c r="AD35" s="258"/>
      <c r="AE35" s="258"/>
      <c r="AF35" s="258"/>
      <c r="AG35" s="258"/>
      <c r="AH35" s="258"/>
    </row>
    <row r="36" spans="2:34" x14ac:dyDescent="0.15">
      <c r="H36" s="258"/>
      <c r="J36" s="258"/>
      <c r="K36" s="258"/>
      <c r="M36" s="258"/>
      <c r="Y36" s="258"/>
      <c r="Z36" s="258"/>
      <c r="AA36" s="258"/>
      <c r="AB36" s="258"/>
      <c r="AC36" s="258"/>
      <c r="AD36" s="258"/>
      <c r="AE36" s="258"/>
      <c r="AF36" s="258"/>
      <c r="AG36" s="258"/>
      <c r="AH36" s="258"/>
    </row>
    <row r="37" spans="2:34" x14ac:dyDescent="0.15">
      <c r="AH37" s="258"/>
    </row>
    <row r="38" spans="2:34" x14ac:dyDescent="0.15">
      <c r="AG38" s="258"/>
      <c r="AH38" s="258"/>
    </row>
    <row r="39" spans="2:34" x14ac:dyDescent="0.15"/>
    <row r="40" spans="2:34" x14ac:dyDescent="0.15">
      <c r="X40" s="258"/>
    </row>
    <row r="41" spans="2:34" x14ac:dyDescent="0.15">
      <c r="R41" s="258"/>
    </row>
    <row r="42" spans="2:34" x14ac:dyDescent="0.15">
      <c r="W42" s="258"/>
    </row>
    <row r="43" spans="2:34" x14ac:dyDescent="0.15">
      <c r="Y43" s="258"/>
      <c r="Z43" s="258"/>
      <c r="AA43" s="258"/>
      <c r="AB43" s="258"/>
      <c r="AC43" s="258"/>
      <c r="AD43" s="258"/>
      <c r="AE43" s="258"/>
      <c r="AF43" s="258"/>
      <c r="AG43" s="258"/>
      <c r="AH43" s="258"/>
    </row>
    <row r="44" spans="2:34" x14ac:dyDescent="0.15">
      <c r="AH44" s="258"/>
    </row>
    <row r="45" spans="2:34" x14ac:dyDescent="0.15">
      <c r="X45" s="258"/>
    </row>
    <row r="46" spans="2:34" x14ac:dyDescent="0.15"/>
    <row r="47" spans="2:34" x14ac:dyDescent="0.15"/>
    <row r="48" spans="2:34" x14ac:dyDescent="0.15">
      <c r="W48" s="258"/>
      <c r="Y48" s="258"/>
      <c r="Z48" s="258"/>
      <c r="AA48" s="258"/>
      <c r="AB48" s="258"/>
      <c r="AC48" s="258"/>
      <c r="AD48" s="258"/>
      <c r="AE48" s="258"/>
      <c r="AF48" s="258"/>
      <c r="AG48" s="258"/>
      <c r="AH48" s="258"/>
    </row>
    <row r="49" spans="28:34" x14ac:dyDescent="0.15"/>
    <row r="50" spans="28:34" x14ac:dyDescent="0.15">
      <c r="AE50" s="258"/>
      <c r="AF50" s="258"/>
      <c r="AG50" s="258"/>
      <c r="AH50" s="258"/>
    </row>
    <row r="51" spans="28:34" x14ac:dyDescent="0.15">
      <c r="AC51" s="258"/>
      <c r="AD51" s="258"/>
      <c r="AE51" s="258"/>
      <c r="AF51" s="258"/>
      <c r="AG51" s="258"/>
      <c r="AH51" s="258"/>
    </row>
    <row r="52" spans="28:34" x14ac:dyDescent="0.15"/>
    <row r="53" spans="28:34" x14ac:dyDescent="0.15">
      <c r="AF53" s="258"/>
      <c r="AG53" s="258"/>
      <c r="AH53" s="258"/>
    </row>
    <row r="54" spans="28:34" x14ac:dyDescent="0.15">
      <c r="AH54" s="258"/>
    </row>
    <row r="55" spans="28:34" x14ac:dyDescent="0.15"/>
    <row r="56" spans="28:34" x14ac:dyDescent="0.15">
      <c r="AB56" s="258"/>
      <c r="AC56" s="258"/>
      <c r="AD56" s="258"/>
      <c r="AE56" s="258"/>
      <c r="AF56" s="258"/>
      <c r="AG56" s="258"/>
      <c r="AH56" s="258"/>
    </row>
    <row r="57" spans="28:34" x14ac:dyDescent="0.15">
      <c r="AH57" s="258"/>
    </row>
    <row r="58" spans="28:34" x14ac:dyDescent="0.15">
      <c r="AH58" s="258"/>
    </row>
    <row r="59" spans="28:34" x14ac:dyDescent="0.15">
      <c r="AG59" s="258"/>
      <c r="AH59" s="258"/>
    </row>
    <row r="60" spans="28:34" x14ac:dyDescent="0.15"/>
    <row r="61" spans="28:34" x14ac:dyDescent="0.15"/>
    <row r="62" spans="28:34" x14ac:dyDescent="0.15"/>
    <row r="63" spans="28:34" x14ac:dyDescent="0.15">
      <c r="AH63" s="258"/>
    </row>
    <row r="64" spans="28:34" x14ac:dyDescent="0.15">
      <c r="AG64" s="258"/>
      <c r="AH64" s="258"/>
    </row>
    <row r="65" spans="28:34" x14ac:dyDescent="0.15"/>
    <row r="66" spans="28:34" x14ac:dyDescent="0.15"/>
    <row r="67" spans="28:34" x14ac:dyDescent="0.15"/>
    <row r="68" spans="28:34" x14ac:dyDescent="0.15">
      <c r="AB68" s="258"/>
      <c r="AC68" s="258"/>
      <c r="AD68" s="258"/>
      <c r="AE68" s="258"/>
      <c r="AF68" s="258"/>
      <c r="AG68" s="258"/>
      <c r="AH68" s="258"/>
    </row>
    <row r="69" spans="28:34" x14ac:dyDescent="0.15">
      <c r="AF69" s="258"/>
      <c r="AG69" s="258"/>
      <c r="AH69" s="258"/>
    </row>
    <row r="70" spans="28:34" x14ac:dyDescent="0.15"/>
    <row r="71" spans="28:34" x14ac:dyDescent="0.15"/>
    <row r="72" spans="28:34" x14ac:dyDescent="0.15"/>
    <row r="73" spans="28:34" x14ac:dyDescent="0.15"/>
    <row r="74" spans="28:34" x14ac:dyDescent="0.15"/>
    <row r="75" spans="28:34" x14ac:dyDescent="0.15">
      <c r="AH75" s="258"/>
    </row>
    <row r="76" spans="28:34" x14ac:dyDescent="0.15">
      <c r="AF76" s="258"/>
      <c r="AG76" s="258"/>
      <c r="AH76" s="258"/>
    </row>
    <row r="77" spans="28:34" x14ac:dyDescent="0.15">
      <c r="AG77" s="258"/>
      <c r="AH77" s="258"/>
    </row>
    <row r="78" spans="28:34" x14ac:dyDescent="0.15"/>
    <row r="79" spans="28:34" x14ac:dyDescent="0.15"/>
    <row r="80" spans="28:34" x14ac:dyDescent="0.15"/>
    <row r="81" spans="25:34" x14ac:dyDescent="0.15"/>
    <row r="82" spans="25:34" x14ac:dyDescent="0.15">
      <c r="Y82" s="258"/>
    </row>
    <row r="83" spans="25:34" x14ac:dyDescent="0.15">
      <c r="Y83" s="258"/>
      <c r="Z83" s="258"/>
      <c r="AA83" s="258"/>
      <c r="AB83" s="258"/>
      <c r="AC83" s="258"/>
      <c r="AD83" s="258"/>
      <c r="AE83" s="258"/>
      <c r="AF83" s="258"/>
      <c r="AG83" s="258"/>
      <c r="AH83" s="258"/>
    </row>
    <row r="84" spans="25:34" x14ac:dyDescent="0.15"/>
    <row r="85" spans="25:34" x14ac:dyDescent="0.15"/>
    <row r="86" spans="25:34" x14ac:dyDescent="0.15"/>
    <row r="87" spans="25:34" x14ac:dyDescent="0.15"/>
    <row r="88" spans="25:34" x14ac:dyDescent="0.15">
      <c r="AH88" s="2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8"/>
      <c r="AG94" s="258"/>
      <c r="AH94" s="258"/>
    </row>
    <row r="95" spans="25:34" ht="13.5" customHeight="1" x14ac:dyDescent="0.15">
      <c r="AH95" s="2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8"/>
    </row>
    <row r="102" spans="33:34" ht="13.5" customHeight="1" x14ac:dyDescent="0.15"/>
    <row r="103" spans="33:34" ht="13.5" customHeight="1" x14ac:dyDescent="0.15"/>
    <row r="104" spans="33:34" ht="13.5" customHeight="1" x14ac:dyDescent="0.15">
      <c r="AG104" s="258"/>
      <c r="AH104" s="2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8"/>
    </row>
    <row r="117" spans="34:122" ht="13.5" customHeight="1" x14ac:dyDescent="0.15"/>
    <row r="118" spans="34:122" ht="13.5" customHeight="1" x14ac:dyDescent="0.15"/>
    <row r="119" spans="34:122" ht="13.5" customHeight="1" x14ac:dyDescent="0.15"/>
    <row r="120" spans="34:122" ht="13.5" customHeight="1" x14ac:dyDescent="0.15">
      <c r="AH120" s="258"/>
    </row>
    <row r="121" spans="34:122" ht="13.5" customHeight="1" x14ac:dyDescent="0.15">
      <c r="AH121" s="258"/>
    </row>
    <row r="122" spans="34:122" ht="13.5" customHeight="1" x14ac:dyDescent="0.15"/>
    <row r="123" spans="34:122" ht="13.5" customHeight="1" x14ac:dyDescent="0.15"/>
    <row r="124" spans="34:122" ht="13.5" customHeight="1" x14ac:dyDescent="0.15"/>
    <row r="125" spans="34:122" ht="13.5" customHeight="1" x14ac:dyDescent="0.15">
      <c r="DR125" s="258" t="s">
        <v>510</v>
      </c>
    </row>
  </sheetData>
  <sheetProtection algorithmName="SHA-512" hashValue="yq+YJZoeR7zY9omBc+QoohmMZLl1s2xL7Qf82oWy0FVBbol5YPP8hRtZapKEl2MRHJvIrVTsQnDuP9WxqyY8IQ==" saltValue="0Hdp4zfdolgsFGz2dCotJ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3" customWidth="1"/>
    <col min="2" max="8" width="13.375" style="143" customWidth="1"/>
    <col min="9" max="16384" width="11.125" style="143"/>
  </cols>
  <sheetData>
    <row r="1" spans="1:8" x14ac:dyDescent="0.15">
      <c r="A1" s="137"/>
      <c r="B1" s="138"/>
      <c r="C1" s="139"/>
      <c r="D1" s="140"/>
      <c r="E1" s="141"/>
      <c r="F1" s="141"/>
      <c r="G1" s="141"/>
      <c r="H1" s="142"/>
    </row>
    <row r="2" spans="1:8" x14ac:dyDescent="0.15">
      <c r="A2" s="144"/>
      <c r="B2" s="145"/>
      <c r="C2" s="146"/>
      <c r="D2" s="147" t="s">
        <v>53</v>
      </c>
      <c r="E2" s="148"/>
      <c r="F2" s="149" t="s">
        <v>560</v>
      </c>
      <c r="G2" s="150"/>
      <c r="H2" s="151"/>
    </row>
    <row r="3" spans="1:8" x14ac:dyDescent="0.15">
      <c r="A3" s="147" t="s">
        <v>553</v>
      </c>
      <c r="B3" s="152"/>
      <c r="C3" s="153"/>
      <c r="D3" s="154">
        <v>55728</v>
      </c>
      <c r="E3" s="155"/>
      <c r="F3" s="156">
        <v>69185</v>
      </c>
      <c r="G3" s="157"/>
      <c r="H3" s="158"/>
    </row>
    <row r="4" spans="1:8" x14ac:dyDescent="0.15">
      <c r="A4" s="159"/>
      <c r="B4" s="160"/>
      <c r="C4" s="161"/>
      <c r="D4" s="162">
        <v>27989</v>
      </c>
      <c r="E4" s="163"/>
      <c r="F4" s="164">
        <v>38519</v>
      </c>
      <c r="G4" s="165"/>
      <c r="H4" s="166"/>
    </row>
    <row r="5" spans="1:8" x14ac:dyDescent="0.15">
      <c r="A5" s="147" t="s">
        <v>555</v>
      </c>
      <c r="B5" s="152"/>
      <c r="C5" s="153"/>
      <c r="D5" s="154">
        <v>79265</v>
      </c>
      <c r="E5" s="155"/>
      <c r="F5" s="156">
        <v>70166</v>
      </c>
      <c r="G5" s="157"/>
      <c r="H5" s="158"/>
    </row>
    <row r="6" spans="1:8" x14ac:dyDescent="0.15">
      <c r="A6" s="159"/>
      <c r="B6" s="160"/>
      <c r="C6" s="161"/>
      <c r="D6" s="162">
        <v>20260</v>
      </c>
      <c r="E6" s="163"/>
      <c r="F6" s="164">
        <v>36115</v>
      </c>
      <c r="G6" s="165"/>
      <c r="H6" s="166"/>
    </row>
    <row r="7" spans="1:8" x14ac:dyDescent="0.15">
      <c r="A7" s="147" t="s">
        <v>556</v>
      </c>
      <c r="B7" s="152"/>
      <c r="C7" s="153"/>
      <c r="D7" s="154">
        <v>70484</v>
      </c>
      <c r="E7" s="155"/>
      <c r="F7" s="156">
        <v>70329</v>
      </c>
      <c r="G7" s="157"/>
      <c r="H7" s="158"/>
    </row>
    <row r="8" spans="1:8" x14ac:dyDescent="0.15">
      <c r="A8" s="159"/>
      <c r="B8" s="160"/>
      <c r="C8" s="161"/>
      <c r="D8" s="162">
        <v>24774</v>
      </c>
      <c r="E8" s="163"/>
      <c r="F8" s="164">
        <v>39403</v>
      </c>
      <c r="G8" s="165"/>
      <c r="H8" s="166"/>
    </row>
    <row r="9" spans="1:8" x14ac:dyDescent="0.15">
      <c r="A9" s="147" t="s">
        <v>557</v>
      </c>
      <c r="B9" s="152"/>
      <c r="C9" s="153"/>
      <c r="D9" s="154">
        <v>48735</v>
      </c>
      <c r="E9" s="155"/>
      <c r="F9" s="156">
        <v>71871</v>
      </c>
      <c r="G9" s="157"/>
      <c r="H9" s="158"/>
    </row>
    <row r="10" spans="1:8" x14ac:dyDescent="0.15">
      <c r="A10" s="159"/>
      <c r="B10" s="160"/>
      <c r="C10" s="161"/>
      <c r="D10" s="162">
        <v>20882</v>
      </c>
      <c r="E10" s="163"/>
      <c r="F10" s="164">
        <v>38232</v>
      </c>
      <c r="G10" s="165"/>
      <c r="H10" s="166"/>
    </row>
    <row r="11" spans="1:8" x14ac:dyDescent="0.15">
      <c r="A11" s="147" t="s">
        <v>558</v>
      </c>
      <c r="B11" s="152"/>
      <c r="C11" s="153"/>
      <c r="D11" s="154">
        <v>31091</v>
      </c>
      <c r="E11" s="155"/>
      <c r="F11" s="156">
        <v>71807</v>
      </c>
      <c r="G11" s="157"/>
      <c r="H11" s="158"/>
    </row>
    <row r="12" spans="1:8" x14ac:dyDescent="0.15">
      <c r="A12" s="159"/>
      <c r="B12" s="160"/>
      <c r="C12" s="167"/>
      <c r="D12" s="162">
        <v>13604</v>
      </c>
      <c r="E12" s="163"/>
      <c r="F12" s="164">
        <v>37333</v>
      </c>
      <c r="G12" s="165"/>
      <c r="H12" s="166"/>
    </row>
    <row r="13" spans="1:8" x14ac:dyDescent="0.15">
      <c r="A13" s="147"/>
      <c r="B13" s="152"/>
      <c r="C13" s="168"/>
      <c r="D13" s="169">
        <v>57061</v>
      </c>
      <c r="E13" s="170"/>
      <c r="F13" s="171">
        <v>70672</v>
      </c>
      <c r="G13" s="172"/>
      <c r="H13" s="158"/>
    </row>
    <row r="14" spans="1:8" x14ac:dyDescent="0.15">
      <c r="A14" s="159"/>
      <c r="B14" s="160"/>
      <c r="C14" s="161"/>
      <c r="D14" s="162">
        <v>21502</v>
      </c>
      <c r="E14" s="163"/>
      <c r="F14" s="164">
        <v>37920</v>
      </c>
      <c r="G14" s="165"/>
      <c r="H14" s="166"/>
    </row>
    <row r="17" spans="1:11" x14ac:dyDescent="0.15">
      <c r="A17" s="143" t="s">
        <v>54</v>
      </c>
    </row>
    <row r="18" spans="1:11" x14ac:dyDescent="0.15">
      <c r="A18" s="173"/>
      <c r="B18" s="173" t="str">
        <f>実質収支比率等に係る経年分析!F$46</f>
        <v>H30</v>
      </c>
      <c r="C18" s="173" t="str">
        <f>実質収支比率等に係る経年分析!G$46</f>
        <v>R01</v>
      </c>
      <c r="D18" s="173" t="str">
        <f>実質収支比率等に係る経年分析!H$46</f>
        <v>R02</v>
      </c>
      <c r="E18" s="173" t="str">
        <f>実質収支比率等に係る経年分析!I$46</f>
        <v>R03</v>
      </c>
      <c r="F18" s="173" t="str">
        <f>実質収支比率等に係る経年分析!J$46</f>
        <v>R04</v>
      </c>
    </row>
    <row r="19" spans="1:11" x14ac:dyDescent="0.15">
      <c r="A19" s="173" t="s">
        <v>55</v>
      </c>
      <c r="B19" s="173">
        <f>ROUND(VALUE(SUBSTITUTE(実質収支比率等に係る経年分析!F$48,"▲","-")),2)</f>
        <v>3.88</v>
      </c>
      <c r="C19" s="173">
        <f>ROUND(VALUE(SUBSTITUTE(実質収支比率等に係る経年分析!G$48,"▲","-")),2)</f>
        <v>3.49</v>
      </c>
      <c r="D19" s="173">
        <f>ROUND(VALUE(SUBSTITUTE(実質収支比率等に係る経年分析!H$48,"▲","-")),2)</f>
        <v>5.03</v>
      </c>
      <c r="E19" s="173">
        <f>ROUND(VALUE(SUBSTITUTE(実質収支比率等に係る経年分析!I$48,"▲","-")),2)</f>
        <v>10.9</v>
      </c>
      <c r="F19" s="173">
        <f>ROUND(VALUE(SUBSTITUTE(実質収支比率等に係る経年分析!J$48,"▲","-")),2)</f>
        <v>9.59</v>
      </c>
    </row>
    <row r="20" spans="1:11" x14ac:dyDescent="0.15">
      <c r="A20" s="173" t="s">
        <v>56</v>
      </c>
      <c r="B20" s="173">
        <f>ROUND(VALUE(SUBSTITUTE(実質収支比率等に係る経年分析!F$47,"▲","-")),2)</f>
        <v>3.49</v>
      </c>
      <c r="C20" s="173">
        <f>ROUND(VALUE(SUBSTITUTE(実質収支比率等に係る経年分析!G$47,"▲","-")),2)</f>
        <v>3.95</v>
      </c>
      <c r="D20" s="173">
        <f>ROUND(VALUE(SUBSTITUTE(実質収支比率等に係る経年分析!H$47,"▲","-")),2)</f>
        <v>6.75</v>
      </c>
      <c r="E20" s="173">
        <f>ROUND(VALUE(SUBSTITUTE(実質収支比率等に係る経年分析!I$47,"▲","-")),2)</f>
        <v>6.54</v>
      </c>
      <c r="F20" s="173">
        <f>ROUND(VALUE(SUBSTITUTE(実質収支比率等に係る経年分析!J$47,"▲","-")),2)</f>
        <v>4.2300000000000004</v>
      </c>
    </row>
    <row r="21" spans="1:11" x14ac:dyDescent="0.15">
      <c r="A21" s="173" t="s">
        <v>57</v>
      </c>
      <c r="B21" s="173">
        <f>IF(ISNUMBER(VALUE(SUBSTITUTE(実質収支比率等に係る経年分析!F$49,"▲","-"))),ROUND(VALUE(SUBSTITUTE(実質収支比率等に係る経年分析!F$49,"▲","-")),2),NA())</f>
        <v>-0.96</v>
      </c>
      <c r="C21" s="173">
        <f>IF(ISNUMBER(VALUE(SUBSTITUTE(実質収支比率等に係る経年分析!G$49,"▲","-"))),ROUND(VALUE(SUBSTITUTE(実質収支比率等に係る経年分析!G$49,"▲","-")),2),NA())</f>
        <v>-3.65</v>
      </c>
      <c r="D21" s="173">
        <f>IF(ISNUMBER(VALUE(SUBSTITUTE(実質収支比率等に係る経年分析!H$49,"▲","-"))),ROUND(VALUE(SUBSTITUTE(実質収支比率等に係る経年分析!H$49,"▲","-")),2),NA())</f>
        <v>1.22</v>
      </c>
      <c r="E21" s="173">
        <f>IF(ISNUMBER(VALUE(SUBSTITUTE(実質収支比率等に係る経年分析!I$49,"▲","-"))),ROUND(VALUE(SUBSTITUTE(実質収支比率等に係る経年分析!I$49,"▲","-")),2),NA())</f>
        <v>1.39</v>
      </c>
      <c r="F21" s="173">
        <f>IF(ISNUMBER(VALUE(SUBSTITUTE(実質収支比率等に係る経年分析!J$49,"▲","-"))),ROUND(VALUE(SUBSTITUTE(実質収支比率等に係る経年分析!J$49,"▲","-")),2),NA())</f>
        <v>-11.31</v>
      </c>
    </row>
    <row r="24" spans="1:11" x14ac:dyDescent="0.15">
      <c r="A24" s="143" t="s">
        <v>58</v>
      </c>
    </row>
    <row r="25" spans="1:11" x14ac:dyDescent="0.15">
      <c r="A25" s="174"/>
      <c r="B25" s="174" t="str">
        <f>連結実質赤字比率に係る赤字・黒字の構成分析!F$33</f>
        <v>H30</v>
      </c>
      <c r="C25" s="174"/>
      <c r="D25" s="174" t="str">
        <f>連結実質赤字比率に係る赤字・黒字の構成分析!G$33</f>
        <v>R01</v>
      </c>
      <c r="E25" s="174"/>
      <c r="F25" s="174" t="str">
        <f>連結実質赤字比率に係る赤字・黒字の構成分析!H$33</f>
        <v>R02</v>
      </c>
      <c r="G25" s="174"/>
      <c r="H25" s="174" t="str">
        <f>連結実質赤字比率に係る赤字・黒字の構成分析!I$33</f>
        <v>R03</v>
      </c>
      <c r="I25" s="174"/>
      <c r="J25" s="174" t="str">
        <f>連結実質赤字比率に係る赤字・黒字の構成分析!J$33</f>
        <v>R04</v>
      </c>
      <c r="K25" s="174"/>
    </row>
    <row r="26" spans="1:11" x14ac:dyDescent="0.15">
      <c r="A26" s="174"/>
      <c r="B26" s="174" t="s">
        <v>59</v>
      </c>
      <c r="C26" s="174" t="s">
        <v>60</v>
      </c>
      <c r="D26" s="174" t="s">
        <v>59</v>
      </c>
      <c r="E26" s="174" t="s">
        <v>60</v>
      </c>
      <c r="F26" s="174" t="s">
        <v>59</v>
      </c>
      <c r="G26" s="174" t="s">
        <v>60</v>
      </c>
      <c r="H26" s="174" t="s">
        <v>59</v>
      </c>
      <c r="I26" s="174" t="s">
        <v>60</v>
      </c>
      <c r="J26" s="174" t="s">
        <v>59</v>
      </c>
      <c r="K26" s="174" t="s">
        <v>60</v>
      </c>
    </row>
    <row r="27" spans="1:11" x14ac:dyDescent="0.15">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#N/A</v>
      </c>
      <c r="C27" s="174">
        <f>IF(ROUND(VALUE(SUBSTITUTE(連結実質赤字比率に係る赤字・黒字の構成分析!F$43,"▲", "-")), 2) &gt;= 0, ABS(ROUND(VALUE(SUBSTITUTE(連結実質赤字比率に係る赤字・黒字の構成分析!F$43,"▲", "-")), 2)), NA())</f>
        <v>0.13</v>
      </c>
      <c r="D27" s="174" t="e">
        <f>IF(ROUND(VALUE(SUBSTITUTE(連結実質赤字比率に係る赤字・黒字の構成分析!G$43,"▲", "-")), 2) &lt; 0, ABS(ROUND(VALUE(SUBSTITUTE(連結実質赤字比率に係る赤字・黒字の構成分析!G$43,"▲", "-")), 2)), NA())</f>
        <v>#N/A</v>
      </c>
      <c r="E27" s="174">
        <f>IF(ROUND(VALUE(SUBSTITUTE(連結実質赤字比率に係る赤字・黒字の構成分析!G$43,"▲", "-")), 2) &gt;= 0, ABS(ROUND(VALUE(SUBSTITUTE(連結実質赤字比率に係る赤字・黒字の構成分析!G$43,"▲", "-")), 2)), NA())</f>
        <v>0.08</v>
      </c>
      <c r="F27" s="174" t="e">
        <f>IF(ROUND(VALUE(SUBSTITUTE(連結実質赤字比率に係る赤字・黒字の構成分析!H$43,"▲", "-")), 2) &lt; 0, ABS(ROUND(VALUE(SUBSTITUTE(連結実質赤字比率に係る赤字・黒字の構成分析!H$43,"▲", "-")), 2)), NA())</f>
        <v>#N/A</v>
      </c>
      <c r="G27" s="174">
        <f>IF(ROUND(VALUE(SUBSTITUTE(連結実質赤字比率に係る赤字・黒字の構成分析!H$43,"▲", "-")), 2) &gt;= 0, ABS(ROUND(VALUE(SUBSTITUTE(連結実質赤字比率に係る赤字・黒字の構成分析!H$43,"▲", "-")), 2)), NA())</f>
        <v>0.09</v>
      </c>
      <c r="H27" s="174" t="e">
        <f>IF(ROUND(VALUE(SUBSTITUTE(連結実質赤字比率に係る赤字・黒字の構成分析!I$43,"▲", "-")), 2) &lt; 0, ABS(ROUND(VALUE(SUBSTITUTE(連結実質赤字比率に係る赤字・黒字の構成分析!I$43,"▲", "-")), 2)), NA())</f>
        <v>#N/A</v>
      </c>
      <c r="I27" s="174">
        <f>IF(ROUND(VALUE(SUBSTITUTE(連結実質赤字比率に係る赤字・黒字の構成分析!I$43,"▲", "-")), 2) &gt;= 0, ABS(ROUND(VALUE(SUBSTITUTE(連結実質赤字比率に係る赤字・黒字の構成分析!I$43,"▲", "-")), 2)), NA())</f>
        <v>0.09</v>
      </c>
      <c r="J27" s="174" t="e">
        <f>IF(ROUND(VALUE(SUBSTITUTE(連結実質赤字比率に係る赤字・黒字の構成分析!J$43,"▲", "-")), 2) &lt; 0, ABS(ROUND(VALUE(SUBSTITUTE(連結実質赤字比率に係る赤字・黒字の構成分析!J$43,"▲", "-")), 2)), NA())</f>
        <v>#N/A</v>
      </c>
      <c r="K27" s="174">
        <f>IF(ROUND(VALUE(SUBSTITUTE(連結実質赤字比率に係る赤字・黒字の構成分析!J$43,"▲", "-")), 2) &gt;= 0, ABS(ROUND(VALUE(SUBSTITUTE(連結実質赤字比率に係る赤字・黒字の構成分析!J$43,"▲", "-")), 2)), NA())</f>
        <v>0.08</v>
      </c>
    </row>
    <row r="28" spans="1:11" x14ac:dyDescent="0.15">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15">
      <c r="A29" s="174" t="str">
        <f>IF(連結実質赤字比率に係る赤字・黒字の構成分析!C$41="",NA(),連結実質赤字比率に係る赤字・黒字の構成分析!C$41)</f>
        <v>後期高齢者医療特別会計</v>
      </c>
      <c r="B29" s="174" t="e">
        <f>IF(ROUND(VALUE(SUBSTITUTE(連結実質赤字比率に係る赤字・黒字の構成分析!F$41,"▲", "-")), 2) &lt; 0, ABS(ROUND(VALUE(SUBSTITUTE(連結実質赤字比率に係る赤字・黒字の構成分析!F$41,"▲", "-")), 2)), NA())</f>
        <v>#N/A</v>
      </c>
      <c r="C29" s="174">
        <f>IF(ROUND(VALUE(SUBSTITUTE(連結実質赤字比率に係る赤字・黒字の構成分析!F$41,"▲", "-")), 2) &gt;= 0, ABS(ROUND(VALUE(SUBSTITUTE(連結実質赤字比率に係る赤字・黒字の構成分析!F$41,"▲", "-")), 2)), NA())</f>
        <v>0.02</v>
      </c>
      <c r="D29" s="174" t="e">
        <f>IF(ROUND(VALUE(SUBSTITUTE(連結実質赤字比率に係る赤字・黒字の構成分析!G$41,"▲", "-")), 2) &lt; 0, ABS(ROUND(VALUE(SUBSTITUTE(連結実質赤字比率に係る赤字・黒字の構成分析!G$41,"▲", "-")), 2)), NA())</f>
        <v>#N/A</v>
      </c>
      <c r="E29" s="174">
        <f>IF(ROUND(VALUE(SUBSTITUTE(連結実質赤字比率に係る赤字・黒字の構成分析!G$41,"▲", "-")), 2) &gt;= 0, ABS(ROUND(VALUE(SUBSTITUTE(連結実質赤字比率に係る赤字・黒字の構成分析!G$41,"▲", "-")), 2)), NA())</f>
        <v>0.14000000000000001</v>
      </c>
      <c r="F29" s="174" t="e">
        <f>IF(ROUND(VALUE(SUBSTITUTE(連結実質赤字比率に係る赤字・黒字の構成分析!H$41,"▲", "-")), 2) &lt; 0, ABS(ROUND(VALUE(SUBSTITUTE(連結実質赤字比率に係る赤字・黒字の構成分析!H$41,"▲", "-")), 2)), NA())</f>
        <v>#N/A</v>
      </c>
      <c r="G29" s="174">
        <f>IF(ROUND(VALUE(SUBSTITUTE(連結実質赤字比率に係る赤字・黒字の構成分析!H$41,"▲", "-")), 2) &gt;= 0, ABS(ROUND(VALUE(SUBSTITUTE(連結実質赤字比率に係る赤字・黒字の構成分析!H$41,"▲", "-")), 2)), NA())</f>
        <v>0.08</v>
      </c>
      <c r="H29" s="174" t="e">
        <f>IF(ROUND(VALUE(SUBSTITUTE(連結実質赤字比率に係る赤字・黒字の構成分析!I$41,"▲", "-")), 2) &lt; 0, ABS(ROUND(VALUE(SUBSTITUTE(連結実質赤字比率に係る赤字・黒字の構成分析!I$41,"▲", "-")), 2)), NA())</f>
        <v>#N/A</v>
      </c>
      <c r="I29" s="174">
        <f>IF(ROUND(VALUE(SUBSTITUTE(連結実質赤字比率に係る赤字・黒字の構成分析!I$41,"▲", "-")), 2) &gt;= 0, ABS(ROUND(VALUE(SUBSTITUTE(連結実質赤字比率に係る赤字・黒字の構成分析!I$41,"▲", "-")), 2)), NA())</f>
        <v>0.16</v>
      </c>
      <c r="J29" s="174" t="e">
        <f>IF(ROUND(VALUE(SUBSTITUTE(連結実質赤字比率に係る赤字・黒字の構成分析!J$41,"▲", "-")), 2) &lt; 0, ABS(ROUND(VALUE(SUBSTITUTE(連結実質赤字比率に係る赤字・黒字の構成分析!J$41,"▲", "-")), 2)), NA())</f>
        <v>#N/A</v>
      </c>
      <c r="K29" s="174">
        <f>IF(ROUND(VALUE(SUBSTITUTE(連結実質赤字比率に係る赤字・黒字の構成分析!J$41,"▲", "-")), 2) &gt;= 0, ABS(ROUND(VALUE(SUBSTITUTE(連結実質赤字比率に係る赤字・黒字の構成分析!J$41,"▲", "-")), 2)), NA())</f>
        <v>0.22</v>
      </c>
    </row>
    <row r="30" spans="1:11" x14ac:dyDescent="0.15">
      <c r="A30" s="174" t="str">
        <f>IF(連結実質赤字比率に係る赤字・黒字の構成分析!C$40="",NA(),連結実質赤字比率に係る赤字・黒字の構成分析!C$40)</f>
        <v>国民健康保険医科診療施設勘定特別会計</v>
      </c>
      <c r="B30" s="174" t="e">
        <f>IF(ROUND(VALUE(SUBSTITUTE(連結実質赤字比率に係る赤字・黒字の構成分析!F$40,"▲", "-")), 2) &lt; 0, ABS(ROUND(VALUE(SUBSTITUTE(連結実質赤字比率に係る赤字・黒字の構成分析!F$40,"▲", "-")), 2)), NA())</f>
        <v>#N/A</v>
      </c>
      <c r="C30" s="174">
        <f>IF(ROUND(VALUE(SUBSTITUTE(連結実質赤字比率に係る赤字・黒字の構成分析!F$40,"▲", "-")), 2) &gt;= 0, ABS(ROUND(VALUE(SUBSTITUTE(連結実質赤字比率に係る赤字・黒字の構成分析!F$40,"▲", "-")), 2)), NA())</f>
        <v>0.35</v>
      </c>
      <c r="D30" s="174" t="e">
        <f>IF(ROUND(VALUE(SUBSTITUTE(連結実質赤字比率に係る赤字・黒字の構成分析!G$40,"▲", "-")), 2) &lt; 0, ABS(ROUND(VALUE(SUBSTITUTE(連結実質赤字比率に係る赤字・黒字の構成分析!G$40,"▲", "-")), 2)), NA())</f>
        <v>#N/A</v>
      </c>
      <c r="E30" s="174">
        <f>IF(ROUND(VALUE(SUBSTITUTE(連結実質赤字比率に係る赤字・黒字の構成分析!G$40,"▲", "-")), 2) &gt;= 0, ABS(ROUND(VALUE(SUBSTITUTE(連結実質赤字比率に係る赤字・黒字の構成分析!G$40,"▲", "-")), 2)), NA())</f>
        <v>0.3</v>
      </c>
      <c r="F30" s="174" t="e">
        <f>IF(ROUND(VALUE(SUBSTITUTE(連結実質赤字比率に係る赤字・黒字の構成分析!H$40,"▲", "-")), 2) &lt; 0, ABS(ROUND(VALUE(SUBSTITUTE(連結実質赤字比率に係る赤字・黒字の構成分析!H$40,"▲", "-")), 2)), NA())</f>
        <v>#N/A</v>
      </c>
      <c r="G30" s="174">
        <f>IF(ROUND(VALUE(SUBSTITUTE(連結実質赤字比率に係る赤字・黒字の構成分析!H$40,"▲", "-")), 2) &gt;= 0, ABS(ROUND(VALUE(SUBSTITUTE(連結実質赤字比率に係る赤字・黒字の構成分析!H$40,"▲", "-")), 2)), NA())</f>
        <v>0.27</v>
      </c>
      <c r="H30" s="174" t="e">
        <f>IF(ROUND(VALUE(SUBSTITUTE(連結実質赤字比率に係る赤字・黒字の構成分析!I$40,"▲", "-")), 2) &lt; 0, ABS(ROUND(VALUE(SUBSTITUTE(連結実質赤字比率に係る赤字・黒字の構成分析!I$40,"▲", "-")), 2)), NA())</f>
        <v>#N/A</v>
      </c>
      <c r="I30" s="174">
        <f>IF(ROUND(VALUE(SUBSTITUTE(連結実質赤字比率に係る赤字・黒字の構成分析!I$40,"▲", "-")), 2) &gt;= 0, ABS(ROUND(VALUE(SUBSTITUTE(連結実質赤字比率に係る赤字・黒字の構成分析!I$40,"▲", "-")), 2)), NA())</f>
        <v>0.28000000000000003</v>
      </c>
      <c r="J30" s="174" t="e">
        <f>IF(ROUND(VALUE(SUBSTITUTE(連結実質赤字比率に係る赤字・黒字の構成分析!J$40,"▲", "-")), 2) &lt; 0, ABS(ROUND(VALUE(SUBSTITUTE(連結実質赤字比率に係る赤字・黒字の構成分析!J$40,"▲", "-")), 2)), NA())</f>
        <v>#N/A</v>
      </c>
      <c r="K30" s="174">
        <f>IF(ROUND(VALUE(SUBSTITUTE(連結実質赤字比率に係る赤字・黒字の構成分析!J$40,"▲", "-")), 2) &gt;= 0, ABS(ROUND(VALUE(SUBSTITUTE(連結実質赤字比率に係る赤字・黒字の構成分析!J$40,"▲", "-")), 2)), NA())</f>
        <v>0.3</v>
      </c>
    </row>
    <row r="31" spans="1:11" x14ac:dyDescent="0.15">
      <c r="A31" s="174" t="str">
        <f>IF(連結実質赤字比率に係る赤字・黒字の構成分析!C$39="",NA(),連結実質赤字比率に係る赤字・黒字の構成分析!C$39)</f>
        <v>国民健康保険事業勘定特別会計</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1.67</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1.69</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1.96</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1.46</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0.74</v>
      </c>
    </row>
    <row r="32" spans="1:11" x14ac:dyDescent="0.15">
      <c r="A32" s="174" t="str">
        <f>IF(連結実質赤字比率に係る赤字・黒字の構成分析!C$38="",NA(),連結実質赤字比率に係る赤字・黒字の構成分析!C$38)</f>
        <v>下水道事業会計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1.04</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1.04</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1.01</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0.97</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0.99</v>
      </c>
    </row>
    <row r="33" spans="1:16" x14ac:dyDescent="0.15">
      <c r="A33" s="174" t="str">
        <f>IF(連結実質赤字比率に係る赤字・黒字の構成分析!C$37="",NA(),連結実質赤字比率に係る赤字・黒字の構成分析!C$37)</f>
        <v>介護保険特別会計</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1.5</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1.57</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1.06</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0.99</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1.86</v>
      </c>
    </row>
    <row r="34" spans="1:16" x14ac:dyDescent="0.15">
      <c r="A34" s="174" t="str">
        <f>IF(連結実質赤字比率に係る赤字・黒字の構成分析!C$36="",NA(),連結実質赤字比率に係る赤字・黒字の構成分析!C$36)</f>
        <v>工業用水道事業会計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1.31</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1.55</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1.85</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1.96</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2.14</v>
      </c>
    </row>
    <row r="35" spans="1:16" x14ac:dyDescent="0.15">
      <c r="A35" s="174" t="str">
        <f>IF(連結実質赤字比率に係る赤字・黒字の構成分析!C$35="",NA(),連結実質赤字比率に係る赤字・黒字の構成分析!C$35)</f>
        <v>水道事業会計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5.81</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6.97</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7.65</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8.33</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9.5</v>
      </c>
    </row>
    <row r="36" spans="1:16" x14ac:dyDescent="0.15">
      <c r="A36" s="174" t="str">
        <f>IF(連結実質赤字比率に係る赤字・黒字の構成分析!C$34="",NA(),連結実質赤字比率に係る赤字・黒字の構成分析!C$34)</f>
        <v>一般会計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3.79</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3.43</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4.97</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10.85</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9.56</v>
      </c>
    </row>
    <row r="39" spans="1:16" x14ac:dyDescent="0.15">
      <c r="A39" s="143" t="s">
        <v>61</v>
      </c>
    </row>
    <row r="40" spans="1:16" x14ac:dyDescent="0.15">
      <c r="A40" s="175"/>
      <c r="B40" s="175" t="str">
        <f>'実質公債費比率（分子）の構造'!K$44</f>
        <v>H30</v>
      </c>
      <c r="C40" s="175"/>
      <c r="D40" s="175"/>
      <c r="E40" s="175" t="str">
        <f>'実質公債費比率（分子）の構造'!L$44</f>
        <v>R01</v>
      </c>
      <c r="F40" s="175"/>
      <c r="G40" s="175"/>
      <c r="H40" s="175" t="str">
        <f>'実質公債費比率（分子）の構造'!M$44</f>
        <v>R02</v>
      </c>
      <c r="I40" s="175"/>
      <c r="J40" s="175"/>
      <c r="K40" s="175" t="str">
        <f>'実質公債費比率（分子）の構造'!N$44</f>
        <v>R03</v>
      </c>
      <c r="L40" s="175"/>
      <c r="M40" s="175"/>
      <c r="N40" s="175" t="str">
        <f>'実質公債費比率（分子）の構造'!O$44</f>
        <v>R04</v>
      </c>
      <c r="O40" s="175"/>
      <c r="P40" s="175"/>
    </row>
    <row r="41" spans="1:16" x14ac:dyDescent="0.15">
      <c r="A41" s="175"/>
      <c r="B41" s="175" t="s">
        <v>62</v>
      </c>
      <c r="C41" s="175"/>
      <c r="D41" s="175" t="s">
        <v>63</v>
      </c>
      <c r="E41" s="175" t="s">
        <v>62</v>
      </c>
      <c r="F41" s="175"/>
      <c r="G41" s="175" t="s">
        <v>63</v>
      </c>
      <c r="H41" s="175" t="s">
        <v>62</v>
      </c>
      <c r="I41" s="175"/>
      <c r="J41" s="175" t="s">
        <v>63</v>
      </c>
      <c r="K41" s="175" t="s">
        <v>62</v>
      </c>
      <c r="L41" s="175"/>
      <c r="M41" s="175" t="s">
        <v>63</v>
      </c>
      <c r="N41" s="175" t="s">
        <v>62</v>
      </c>
      <c r="O41" s="175"/>
      <c r="P41" s="175" t="s">
        <v>63</v>
      </c>
    </row>
    <row r="42" spans="1:16" x14ac:dyDescent="0.15">
      <c r="A42" s="175" t="s">
        <v>64</v>
      </c>
      <c r="B42" s="175"/>
      <c r="C42" s="175"/>
      <c r="D42" s="175">
        <f>'実質公債費比率（分子）の構造'!K$52</f>
        <v>3456</v>
      </c>
      <c r="E42" s="175"/>
      <c r="F42" s="175"/>
      <c r="G42" s="175">
        <f>'実質公債費比率（分子）の構造'!L$52</f>
        <v>3406</v>
      </c>
      <c r="H42" s="175"/>
      <c r="I42" s="175"/>
      <c r="J42" s="175">
        <f>'実質公債費比率（分子）の構造'!M$52</f>
        <v>3597</v>
      </c>
      <c r="K42" s="175"/>
      <c r="L42" s="175"/>
      <c r="M42" s="175">
        <f>'実質公債費比率（分子）の構造'!N$52</f>
        <v>3689</v>
      </c>
      <c r="N42" s="175"/>
      <c r="O42" s="175"/>
      <c r="P42" s="175">
        <f>'実質公債費比率（分子）の構造'!O$52</f>
        <v>3772</v>
      </c>
    </row>
    <row r="43" spans="1:16" x14ac:dyDescent="0.15">
      <c r="A43" s="175" t="s">
        <v>65</v>
      </c>
      <c r="B43" s="175">
        <f>'実質公債費比率（分子）の構造'!K$51</f>
        <v>0</v>
      </c>
      <c r="C43" s="175"/>
      <c r="D43" s="175"/>
      <c r="E43" s="175">
        <f>'実質公債費比率（分子）の構造'!L$51</f>
        <v>0</v>
      </c>
      <c r="F43" s="175"/>
      <c r="G43" s="175"/>
      <c r="H43" s="175" t="str">
        <f>'実質公債費比率（分子）の構造'!M$51</f>
        <v>-</v>
      </c>
      <c r="I43" s="175"/>
      <c r="J43" s="175"/>
      <c r="K43" s="175" t="str">
        <f>'実質公債費比率（分子）の構造'!N$51</f>
        <v>-</v>
      </c>
      <c r="L43" s="175"/>
      <c r="M43" s="175"/>
      <c r="N43" s="175" t="str">
        <f>'実質公債費比率（分子）の構造'!O$51</f>
        <v>-</v>
      </c>
      <c r="O43" s="175"/>
      <c r="P43" s="175"/>
    </row>
    <row r="44" spans="1:16" x14ac:dyDescent="0.15">
      <c r="A44" s="175" t="s">
        <v>66</v>
      </c>
      <c r="B44" s="175">
        <f>'実質公債費比率（分子）の構造'!K$50</f>
        <v>1</v>
      </c>
      <c r="C44" s="175"/>
      <c r="D44" s="175"/>
      <c r="E44" s="175">
        <f>'実質公債費比率（分子）の構造'!L$50</f>
        <v>1</v>
      </c>
      <c r="F44" s="175"/>
      <c r="G44" s="175"/>
      <c r="H44" s="175">
        <f>'実質公債費比率（分子）の構造'!M$50</f>
        <v>1</v>
      </c>
      <c r="I44" s="175"/>
      <c r="J44" s="175"/>
      <c r="K44" s="175">
        <f>'実質公債費比率（分子）の構造'!N$50</f>
        <v>18</v>
      </c>
      <c r="L44" s="175"/>
      <c r="M44" s="175"/>
      <c r="N44" s="175">
        <f>'実質公債費比率（分子）の構造'!O$50</f>
        <v>2</v>
      </c>
      <c r="O44" s="175"/>
      <c r="P44" s="175"/>
    </row>
    <row r="45" spans="1:16" x14ac:dyDescent="0.15">
      <c r="A45" s="175" t="s">
        <v>67</v>
      </c>
      <c r="B45" s="175">
        <f>'実質公債費比率（分子）の構造'!K$49</f>
        <v>180</v>
      </c>
      <c r="C45" s="175"/>
      <c r="D45" s="175"/>
      <c r="E45" s="175">
        <f>'実質公債費比率（分子）の構造'!L$49</f>
        <v>122</v>
      </c>
      <c r="F45" s="175"/>
      <c r="G45" s="175"/>
      <c r="H45" s="175">
        <f>'実質公債費比率（分子）の構造'!M$49</f>
        <v>118</v>
      </c>
      <c r="I45" s="175"/>
      <c r="J45" s="175"/>
      <c r="K45" s="175">
        <f>'実質公債費比率（分子）の構造'!N$49</f>
        <v>186</v>
      </c>
      <c r="L45" s="175"/>
      <c r="M45" s="175"/>
      <c r="N45" s="175">
        <f>'実質公債費比率（分子）の構造'!O$49</f>
        <v>205</v>
      </c>
      <c r="O45" s="175"/>
      <c r="P45" s="175"/>
    </row>
    <row r="46" spans="1:16" x14ac:dyDescent="0.15">
      <c r="A46" s="175" t="s">
        <v>68</v>
      </c>
      <c r="B46" s="175">
        <f>'実質公債費比率（分子）の構造'!K$48</f>
        <v>119</v>
      </c>
      <c r="C46" s="175"/>
      <c r="D46" s="175"/>
      <c r="E46" s="175">
        <f>'実質公債費比率（分子）の構造'!L$48</f>
        <v>117</v>
      </c>
      <c r="F46" s="175"/>
      <c r="G46" s="175"/>
      <c r="H46" s="175">
        <f>'実質公債費比率（分子）の構造'!M$48</f>
        <v>96</v>
      </c>
      <c r="I46" s="175"/>
      <c r="J46" s="175"/>
      <c r="K46" s="175">
        <f>'実質公債費比率（分子）の構造'!N$48</f>
        <v>101</v>
      </c>
      <c r="L46" s="175"/>
      <c r="M46" s="175"/>
      <c r="N46" s="175">
        <f>'実質公債費比率（分子）の構造'!O$48</f>
        <v>85</v>
      </c>
      <c r="O46" s="175"/>
      <c r="P46" s="175"/>
    </row>
    <row r="47" spans="1:16" x14ac:dyDescent="0.15">
      <c r="A47" s="175" t="s">
        <v>69</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15">
      <c r="A48" s="175" t="s">
        <v>70</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15">
      <c r="A49" s="175" t="s">
        <v>71</v>
      </c>
      <c r="B49" s="175">
        <f>'実質公債費比率（分子）の構造'!K$45</f>
        <v>4645</v>
      </c>
      <c r="C49" s="175"/>
      <c r="D49" s="175"/>
      <c r="E49" s="175">
        <f>'実質公債費比率（分子）の構造'!L$45</f>
        <v>4591</v>
      </c>
      <c r="F49" s="175"/>
      <c r="G49" s="175"/>
      <c r="H49" s="175">
        <f>'実質公債費比率（分子）の構造'!M$45</f>
        <v>4744</v>
      </c>
      <c r="I49" s="175"/>
      <c r="J49" s="175"/>
      <c r="K49" s="175">
        <f>'実質公債費比率（分子）の構造'!N$45</f>
        <v>4770</v>
      </c>
      <c r="L49" s="175"/>
      <c r="M49" s="175"/>
      <c r="N49" s="175">
        <f>'実質公債費比率（分子）の構造'!O$45</f>
        <v>4721</v>
      </c>
      <c r="O49" s="175"/>
      <c r="P49" s="175"/>
    </row>
    <row r="50" spans="1:16" x14ac:dyDescent="0.15">
      <c r="A50" s="175" t="s">
        <v>72</v>
      </c>
      <c r="B50" s="175" t="e">
        <f>NA()</f>
        <v>#N/A</v>
      </c>
      <c r="C50" s="175">
        <f>IF(ISNUMBER('実質公債費比率（分子）の構造'!K$53),'実質公債費比率（分子）の構造'!K$53,NA())</f>
        <v>1489</v>
      </c>
      <c r="D50" s="175" t="e">
        <f>NA()</f>
        <v>#N/A</v>
      </c>
      <c r="E50" s="175" t="e">
        <f>NA()</f>
        <v>#N/A</v>
      </c>
      <c r="F50" s="175">
        <f>IF(ISNUMBER('実質公債費比率（分子）の構造'!L$53),'実質公債費比率（分子）の構造'!L$53,NA())</f>
        <v>1425</v>
      </c>
      <c r="G50" s="175" t="e">
        <f>NA()</f>
        <v>#N/A</v>
      </c>
      <c r="H50" s="175" t="e">
        <f>NA()</f>
        <v>#N/A</v>
      </c>
      <c r="I50" s="175">
        <f>IF(ISNUMBER('実質公債費比率（分子）の構造'!M$53),'実質公債費比率（分子）の構造'!M$53,NA())</f>
        <v>1362</v>
      </c>
      <c r="J50" s="175" t="e">
        <f>NA()</f>
        <v>#N/A</v>
      </c>
      <c r="K50" s="175" t="e">
        <f>NA()</f>
        <v>#N/A</v>
      </c>
      <c r="L50" s="175">
        <f>IF(ISNUMBER('実質公債費比率（分子）の構造'!N$53),'実質公債費比率（分子）の構造'!N$53,NA())</f>
        <v>1386</v>
      </c>
      <c r="M50" s="175" t="e">
        <f>NA()</f>
        <v>#N/A</v>
      </c>
      <c r="N50" s="175" t="e">
        <f>NA()</f>
        <v>#N/A</v>
      </c>
      <c r="O50" s="175">
        <f>IF(ISNUMBER('実質公債費比率（分子）の構造'!O$53),'実質公債費比率（分子）の構造'!O$53,NA())</f>
        <v>1241</v>
      </c>
      <c r="P50" s="175" t="e">
        <f>NA()</f>
        <v>#N/A</v>
      </c>
    </row>
    <row r="53" spans="1:16" x14ac:dyDescent="0.15">
      <c r="A53" s="143" t="s">
        <v>73</v>
      </c>
    </row>
    <row r="54" spans="1:16" x14ac:dyDescent="0.15">
      <c r="A54" s="174"/>
      <c r="B54" s="174" t="str">
        <f>'将来負担比率（分子）の構造'!I$40</f>
        <v>H30</v>
      </c>
      <c r="C54" s="174"/>
      <c r="D54" s="174"/>
      <c r="E54" s="174" t="str">
        <f>'将来負担比率（分子）の構造'!J$40</f>
        <v>R01</v>
      </c>
      <c r="F54" s="174"/>
      <c r="G54" s="174"/>
      <c r="H54" s="174" t="str">
        <f>'将来負担比率（分子）の構造'!K$40</f>
        <v>R02</v>
      </c>
      <c r="I54" s="174"/>
      <c r="J54" s="174"/>
      <c r="K54" s="174" t="str">
        <f>'将来負担比率（分子）の構造'!L$40</f>
        <v>R03</v>
      </c>
      <c r="L54" s="174"/>
      <c r="M54" s="174"/>
      <c r="N54" s="174" t="str">
        <f>'将来負担比率（分子）の構造'!M$40</f>
        <v>R04</v>
      </c>
      <c r="O54" s="174"/>
      <c r="P54" s="174"/>
    </row>
    <row r="55" spans="1:16" x14ac:dyDescent="0.15">
      <c r="A55" s="174"/>
      <c r="B55" s="174" t="s">
        <v>74</v>
      </c>
      <c r="C55" s="174"/>
      <c r="D55" s="174" t="s">
        <v>75</v>
      </c>
      <c r="E55" s="174" t="s">
        <v>74</v>
      </c>
      <c r="F55" s="174"/>
      <c r="G55" s="174" t="s">
        <v>75</v>
      </c>
      <c r="H55" s="174" t="s">
        <v>74</v>
      </c>
      <c r="I55" s="174"/>
      <c r="J55" s="174" t="s">
        <v>75</v>
      </c>
      <c r="K55" s="174" t="s">
        <v>74</v>
      </c>
      <c r="L55" s="174"/>
      <c r="M55" s="174" t="s">
        <v>75</v>
      </c>
      <c r="N55" s="174" t="s">
        <v>74</v>
      </c>
      <c r="O55" s="174"/>
      <c r="P55" s="174" t="s">
        <v>75</v>
      </c>
    </row>
    <row r="56" spans="1:16" x14ac:dyDescent="0.15">
      <c r="A56" s="174" t="s">
        <v>44</v>
      </c>
      <c r="B56" s="174"/>
      <c r="C56" s="174"/>
      <c r="D56" s="174">
        <f>'将来負担比率（分子）の構造'!I$52</f>
        <v>40665</v>
      </c>
      <c r="E56" s="174"/>
      <c r="F56" s="174"/>
      <c r="G56" s="174">
        <f>'将来負担比率（分子）の構造'!J$52</f>
        <v>39965</v>
      </c>
      <c r="H56" s="174"/>
      <c r="I56" s="174"/>
      <c r="J56" s="174">
        <f>'将来負担比率（分子）の構造'!K$52</f>
        <v>39790</v>
      </c>
      <c r="K56" s="174"/>
      <c r="L56" s="174"/>
      <c r="M56" s="174">
        <f>'将来負担比率（分子）の構造'!L$52</f>
        <v>38936</v>
      </c>
      <c r="N56" s="174"/>
      <c r="O56" s="174"/>
      <c r="P56" s="174">
        <f>'将来負担比率（分子）の構造'!M$52</f>
        <v>36519</v>
      </c>
    </row>
    <row r="57" spans="1:16" x14ac:dyDescent="0.15">
      <c r="A57" s="174" t="s">
        <v>43</v>
      </c>
      <c r="B57" s="174"/>
      <c r="C57" s="174"/>
      <c r="D57" s="174">
        <f>'将来負担比率（分子）の構造'!I$51</f>
        <v>2655</v>
      </c>
      <c r="E57" s="174"/>
      <c r="F57" s="174"/>
      <c r="G57" s="174">
        <f>'将来負担比率（分子）の構造'!J$51</f>
        <v>2415</v>
      </c>
      <c r="H57" s="174"/>
      <c r="I57" s="174"/>
      <c r="J57" s="174">
        <f>'将来負担比率（分子）の構造'!K$51</f>
        <v>2334</v>
      </c>
      <c r="K57" s="174"/>
      <c r="L57" s="174"/>
      <c r="M57" s="174">
        <f>'将来負担比率（分子）の構造'!L$51</f>
        <v>2266</v>
      </c>
      <c r="N57" s="174"/>
      <c r="O57" s="174"/>
      <c r="P57" s="174">
        <f>'将来負担比率（分子）の構造'!M$51</f>
        <v>2120</v>
      </c>
    </row>
    <row r="58" spans="1:16" x14ac:dyDescent="0.15">
      <c r="A58" s="174" t="s">
        <v>42</v>
      </c>
      <c r="B58" s="174"/>
      <c r="C58" s="174"/>
      <c r="D58" s="174">
        <f>'将来負担比率（分子）の構造'!I$50</f>
        <v>1338</v>
      </c>
      <c r="E58" s="174"/>
      <c r="F58" s="174"/>
      <c r="G58" s="174">
        <f>'将来負担比率（分子）の構造'!J$50</f>
        <v>1747</v>
      </c>
      <c r="H58" s="174"/>
      <c r="I58" s="174"/>
      <c r="J58" s="174">
        <f>'将来負担比率（分子）の構造'!K$50</f>
        <v>2725</v>
      </c>
      <c r="K58" s="174"/>
      <c r="L58" s="174"/>
      <c r="M58" s="174">
        <f>'将来負担比率（分子）の構造'!L$50</f>
        <v>3086</v>
      </c>
      <c r="N58" s="174"/>
      <c r="O58" s="174"/>
      <c r="P58" s="174">
        <f>'将来負担比率（分子）の構造'!M$50</f>
        <v>3517</v>
      </c>
    </row>
    <row r="59" spans="1:16" x14ac:dyDescent="0.15">
      <c r="A59" s="174" t="s">
        <v>40</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15">
      <c r="A60" s="174" t="s">
        <v>39</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15">
      <c r="A61" s="174" t="s">
        <v>37</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x14ac:dyDescent="0.15">
      <c r="A62" s="174" t="s">
        <v>36</v>
      </c>
      <c r="B62" s="174">
        <f>'将来負担比率（分子）の構造'!I$45</f>
        <v>2432</v>
      </c>
      <c r="C62" s="174"/>
      <c r="D62" s="174"/>
      <c r="E62" s="174">
        <f>'将来負担比率（分子）の構造'!J$45</f>
        <v>2344</v>
      </c>
      <c r="F62" s="174"/>
      <c r="G62" s="174"/>
      <c r="H62" s="174">
        <f>'将来負担比率（分子）の構造'!K$45</f>
        <v>2251</v>
      </c>
      <c r="I62" s="174"/>
      <c r="J62" s="174"/>
      <c r="K62" s="174">
        <f>'将来負担比率（分子）の構造'!L$45</f>
        <v>2202</v>
      </c>
      <c r="L62" s="174"/>
      <c r="M62" s="174"/>
      <c r="N62" s="174">
        <f>'将来負担比率（分子）の構造'!M$45</f>
        <v>2256</v>
      </c>
      <c r="O62" s="174"/>
      <c r="P62" s="174"/>
    </row>
    <row r="63" spans="1:16" x14ac:dyDescent="0.15">
      <c r="A63" s="174" t="s">
        <v>35</v>
      </c>
      <c r="B63" s="174">
        <f>'将来負担比率（分子）の構造'!I$44</f>
        <v>2058</v>
      </c>
      <c r="C63" s="174"/>
      <c r="D63" s="174"/>
      <c r="E63" s="174">
        <f>'将来負担比率（分子）の構造'!J$44</f>
        <v>2286</v>
      </c>
      <c r="F63" s="174"/>
      <c r="G63" s="174"/>
      <c r="H63" s="174">
        <f>'将来負担比率（分子）の構造'!K$44</f>
        <v>2287</v>
      </c>
      <c r="I63" s="174"/>
      <c r="J63" s="174"/>
      <c r="K63" s="174">
        <f>'将来負担比率（分子）の構造'!L$44</f>
        <v>2242</v>
      </c>
      <c r="L63" s="174"/>
      <c r="M63" s="174"/>
      <c r="N63" s="174">
        <f>'将来負担比率（分子）の構造'!M$44</f>
        <v>2109</v>
      </c>
      <c r="O63" s="174"/>
      <c r="P63" s="174"/>
    </row>
    <row r="64" spans="1:16" x14ac:dyDescent="0.15">
      <c r="A64" s="174" t="s">
        <v>34</v>
      </c>
      <c r="B64" s="174">
        <f>'将来負担比率（分子）の構造'!I$43</f>
        <v>3508</v>
      </c>
      <c r="C64" s="174"/>
      <c r="D64" s="174"/>
      <c r="E64" s="174">
        <f>'将来負担比率（分子）の構造'!J$43</f>
        <v>3394</v>
      </c>
      <c r="F64" s="174"/>
      <c r="G64" s="174"/>
      <c r="H64" s="174">
        <f>'将来負担比率（分子）の構造'!K$43</f>
        <v>3802</v>
      </c>
      <c r="I64" s="174"/>
      <c r="J64" s="174"/>
      <c r="K64" s="174">
        <f>'将来負担比率（分子）の構造'!L$43</f>
        <v>3523</v>
      </c>
      <c r="L64" s="174"/>
      <c r="M64" s="174"/>
      <c r="N64" s="174">
        <f>'将来負担比率（分子）の構造'!M$43</f>
        <v>3083</v>
      </c>
      <c r="O64" s="174"/>
      <c r="P64" s="174"/>
    </row>
    <row r="65" spans="1:16" x14ac:dyDescent="0.15">
      <c r="A65" s="174" t="s">
        <v>33</v>
      </c>
      <c r="B65" s="174">
        <f>'将来負担比率（分子）の構造'!I$42</f>
        <v>2</v>
      </c>
      <c r="C65" s="174"/>
      <c r="D65" s="174"/>
      <c r="E65" s="174">
        <f>'将来負担比率（分子）の構造'!J$42</f>
        <v>11</v>
      </c>
      <c r="F65" s="174"/>
      <c r="G65" s="174"/>
      <c r="H65" s="174">
        <f>'将来負担比率（分子）の構造'!K$42</f>
        <v>973</v>
      </c>
      <c r="I65" s="174"/>
      <c r="J65" s="174"/>
      <c r="K65" s="174">
        <f>'将来負担比率（分子）の構造'!L$42</f>
        <v>535</v>
      </c>
      <c r="L65" s="174"/>
      <c r="M65" s="174"/>
      <c r="N65" s="174">
        <f>'将来負担比率（分子）の構造'!M$42</f>
        <v>511</v>
      </c>
      <c r="O65" s="174"/>
      <c r="P65" s="174"/>
    </row>
    <row r="66" spans="1:16" x14ac:dyDescent="0.15">
      <c r="A66" s="174" t="s">
        <v>32</v>
      </c>
      <c r="B66" s="174">
        <f>'将来負担比率（分子）の構造'!I$41</f>
        <v>53997</v>
      </c>
      <c r="C66" s="174"/>
      <c r="D66" s="174"/>
      <c r="E66" s="174">
        <f>'将来負担比率（分子）の構造'!J$41</f>
        <v>53643</v>
      </c>
      <c r="F66" s="174"/>
      <c r="G66" s="174"/>
      <c r="H66" s="174">
        <f>'将来負担比率（分子）の構造'!K$41</f>
        <v>52678</v>
      </c>
      <c r="I66" s="174"/>
      <c r="J66" s="174"/>
      <c r="K66" s="174">
        <f>'将来負担比率（分子）の構造'!L$41</f>
        <v>50730</v>
      </c>
      <c r="L66" s="174"/>
      <c r="M66" s="174"/>
      <c r="N66" s="174">
        <f>'将来負担比率（分子）の構造'!M$41</f>
        <v>47638</v>
      </c>
      <c r="O66" s="174"/>
      <c r="P66" s="174"/>
    </row>
    <row r="67" spans="1:16" x14ac:dyDescent="0.15">
      <c r="A67" s="174" t="s">
        <v>76</v>
      </c>
      <c r="B67" s="174" t="e">
        <f>NA()</f>
        <v>#N/A</v>
      </c>
      <c r="C67" s="174">
        <f>IF(ISNUMBER('将来負担比率（分子）の構造'!I$53), IF('将来負担比率（分子）の構造'!I$53 &lt; 0, 0, '将来負担比率（分子）の構造'!I$53), NA())</f>
        <v>17339</v>
      </c>
      <c r="D67" s="174" t="e">
        <f>NA()</f>
        <v>#N/A</v>
      </c>
      <c r="E67" s="174" t="e">
        <f>NA()</f>
        <v>#N/A</v>
      </c>
      <c r="F67" s="174">
        <f>IF(ISNUMBER('将来負担比率（分子）の構造'!J$53), IF('将来負担比率（分子）の構造'!J$53 &lt; 0, 0, '将来負担比率（分子）の構造'!J$53), NA())</f>
        <v>17549</v>
      </c>
      <c r="G67" s="174" t="e">
        <f>NA()</f>
        <v>#N/A</v>
      </c>
      <c r="H67" s="174" t="e">
        <f>NA()</f>
        <v>#N/A</v>
      </c>
      <c r="I67" s="174">
        <f>IF(ISNUMBER('将来負担比率（分子）の構造'!K$53), IF('将来負担比率（分子）の構造'!K$53 &lt; 0, 0, '将来負担比率（分子）の構造'!K$53), NA())</f>
        <v>17143</v>
      </c>
      <c r="J67" s="174" t="e">
        <f>NA()</f>
        <v>#N/A</v>
      </c>
      <c r="K67" s="174" t="e">
        <f>NA()</f>
        <v>#N/A</v>
      </c>
      <c r="L67" s="174">
        <f>IF(ISNUMBER('将来負担比率（分子）の構造'!L$53), IF('将来負担比率（分子）の構造'!L$53 &lt; 0, 0, '将来負担比率（分子）の構造'!L$53), NA())</f>
        <v>14943</v>
      </c>
      <c r="M67" s="174" t="e">
        <f>NA()</f>
        <v>#N/A</v>
      </c>
      <c r="N67" s="174" t="e">
        <f>NA()</f>
        <v>#N/A</v>
      </c>
      <c r="O67" s="174">
        <f>IF(ISNUMBER('将来負担比率（分子）の構造'!M$53), IF('将来負担比率（分子）の構造'!M$53 &lt; 0, 0, '将来負担比率（分子）の構造'!M$53), NA())</f>
        <v>13441</v>
      </c>
      <c r="P67" s="174" t="e">
        <f>NA()</f>
        <v>#N/A</v>
      </c>
    </row>
    <row r="70" spans="1:16" x14ac:dyDescent="0.15">
      <c r="A70" s="176" t="s">
        <v>77</v>
      </c>
      <c r="B70" s="176"/>
      <c r="C70" s="176"/>
      <c r="D70" s="176"/>
      <c r="E70" s="176"/>
      <c r="F70" s="176"/>
    </row>
    <row r="71" spans="1:16" x14ac:dyDescent="0.15">
      <c r="A71" s="177"/>
      <c r="B71" s="177" t="str">
        <f>基金残高に係る経年分析!F54</f>
        <v>R02</v>
      </c>
      <c r="C71" s="177" t="str">
        <f>基金残高に係る経年分析!G54</f>
        <v>R03</v>
      </c>
      <c r="D71" s="177" t="str">
        <f>基金残高に係る経年分析!H54</f>
        <v>R04</v>
      </c>
    </row>
    <row r="72" spans="1:16" x14ac:dyDescent="0.15">
      <c r="A72" s="177" t="s">
        <v>78</v>
      </c>
      <c r="B72" s="178">
        <f>基金残高に係る経年分析!F55</f>
        <v>1150</v>
      </c>
      <c r="C72" s="178">
        <f>基金残高に係る経年分析!G55</f>
        <v>1163</v>
      </c>
      <c r="D72" s="178">
        <f>基金残高に係る経年分析!H55</f>
        <v>741</v>
      </c>
    </row>
    <row r="73" spans="1:16" x14ac:dyDescent="0.15">
      <c r="A73" s="177" t="s">
        <v>79</v>
      </c>
      <c r="B73" s="178">
        <f>基金残高に係る経年分析!F56</f>
        <v>10</v>
      </c>
      <c r="C73" s="178">
        <f>基金残高に係る経年分析!G56</f>
        <v>10</v>
      </c>
      <c r="D73" s="178">
        <f>基金残高に係る経年分析!H56</f>
        <v>339</v>
      </c>
    </row>
    <row r="74" spans="1:16" x14ac:dyDescent="0.15">
      <c r="A74" s="177" t="s">
        <v>80</v>
      </c>
      <c r="B74" s="178">
        <f>基金残高に係る経年分析!F57</f>
        <v>1718</v>
      </c>
      <c r="C74" s="178">
        <f>基金残高に係る経年分析!G57</f>
        <v>1887</v>
      </c>
      <c r="D74" s="178">
        <f>基金残高に係る経年分析!H57</f>
        <v>2228</v>
      </c>
    </row>
  </sheetData>
  <sheetProtection algorithmName="SHA-512" hashValue="qOyRfXfYr5fBbV6DodXuKgWRyYh5oS0YyVk4AFPTDmzlBjKLjlZ06jt32pv+/YcAqj853dMhje0ifbbLZtBxYA==" saltValue="StDLntzpt/l9BmC7BiPF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2024-02-04T23:48:45Z</dcterms:created>
  <dcterms:modified xsi:type="dcterms:W3CDTF">2024-09-20T06:12:39Z</dcterms:modified>
  <cp:category/>
</cp:coreProperties>
</file>