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<sst xmlns="http://schemas.openxmlformats.org/spreadsheetml/2006/main" count="1129" uniqueCount="608">
  <si>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</si>
  <si>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</si>
  <si>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</si>
  <si>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</si>
  <si>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</si>
  <si>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</si>
  <si>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</si>
  <si>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</si>
  <si>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</si>
  <si>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</si>
  <si>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</si>
  <si>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</si>
  <si>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</si>
  <si>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</si>
  <si>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</si>
  <si>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</si>
  <si>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</si>
  <si>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</si>
  <si>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</si>
  <si>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</si>
  <si>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</si>
  <si>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</si>
  <si>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</si>
  <si>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</si>
  <si>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</si>
  <si>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</si>
  <si>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</si>
  <si>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</si>
  <si>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</si>
  <si>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</si>
  <si>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</si>
  <si>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</si>
  <si>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</si>
  <si>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</si>
  <si>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</si>
  <si>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</si>
  <si>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</si>
  <si>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</si>
  <si>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</si>
  <si>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</si>
  <si>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</si>
  <si>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</si>
  <si>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</si>
  <si>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</si>
  <si>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</si>
  <si>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</si>
  <si>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</si>
  <si>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</si>
  <si>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</si>
  <si>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</si>
  <si>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</si>
  <si>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</si>
  <si>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</si>
  <si>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</si>
  <si>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</si>
  <si>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</si>
  <si>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</si>
  <si>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</si>
  <si>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</si>
  <si>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</si>
  <si>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</si>
  <si>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</si>
  <si>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</si>
  <si>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</si>
  <si>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</si>
  <si>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</si>
  <si>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</si>
  <si>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</si>
  <si>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</si>
  <si>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</si>
  <si>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</si>
  <si>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</si>
  <si>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</si>
  <si>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</si>
  <si>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</si>
  <si>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</si>
  <si>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</si>
  <si>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</si>
  <si>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</si>
  <si>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</si>
  <si>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</si>
  <si>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</si>
  <si>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</si>
  <si>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</si>
  <si>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</si>
  <si>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</si>
  <si>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</si>
  <si>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</si>
  <si>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</si>
  <si>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</si>
  <si>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</si>
  <si>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</si>
  <si>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</si>
  <si>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</si>
  <si>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</si>
  <si>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</si>
  <si>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</si>
  <si>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</si>
  <si>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</si>
  <si>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</si>
  <si>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</si>
  <si>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</si>
  <si>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</si>
  <si>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</si>
  <si>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</si>
  <si>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</si>
  <si>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</si>
  <si>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</si>
  <si>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</si>
  <si>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</si>
  <si>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</si>
  <si>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</si>
  <si>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</si>
  <si>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</si>
  <si>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</si>
  <si>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</si>
  <si>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</si>
  <si>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</si>
  <si>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</si>
  <si>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</si>
  <si>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</si>
  <si>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</si>
  <si>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</si>
  <si>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</si>
  <si>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</si>
  <si>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</si>
  <si>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</si>
  <si>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</si>
  <si>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</si>
  <si>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</si>
  <si>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</si>
  <si>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</si>
  <si>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</si>
  <si>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</si>
  <si>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</si>
  <si>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</si>
  <si>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</si>
  <si>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</si>
  <si>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</si>
  <si>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</si>
  <si>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</si>
  <si>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</si>
  <si>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</si>
  <si>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</si>
  <si>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</si>
  <si>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</si>
  <si>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</si>
  <si>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</si>
  <si>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</si>
  <si>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病院事業会計</t>
    <phoneticPr fontId="5"/>
  </si>
  <si>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</si>
  <si>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</si>
  <si>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</si>
  <si>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</si>
  <si>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</si>
  <si>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</si>
  <si>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</si>
  <si>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</si>
  <si>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</si>
  <si>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</si>
  <si>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</si>
  <si>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</si>
  <si>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</si>
  <si>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</si>
  <si>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</si>
  <si>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</si>
  <si>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</si>
  <si>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</si>
  <si>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</si>
  <si>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</si>
  <si>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</si>
  <si>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</si>
  <si>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</si>
  <si>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</si>
  <si>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</si>
  <si>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</si>
  <si>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</si>
  <si>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</si>
  <si>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</si>
  <si>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</si>
  <si>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</si>
  <si>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</si>
  <si>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</si>
  <si>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</si>
  <si>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</si>
  <si>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</si>
  <si>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</si>
  <si>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</si>
  <si>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</si>
  <si>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</si>
  <si>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</si>
  <si>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</si>
  <si>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</si>
  <si>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</si>
  <si>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</si>
  <si>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</si>
  <si>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</si>
  <si>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</si>
  <si>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</si>
  <si>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</si>
  <si>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</si>
  <si>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</si>
  <si>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</si>
  <si>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</si>
  <si>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</si>
  <si>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</si>
  <si>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</si>
  <si>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</si>
  <si>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</si>
  <si>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</si>
  <si>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青森県十和田市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</si>
  <si>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</si>
  <si>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</si>
  <si>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</si>
  <si>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</si>
  <si>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</si>
  <si>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</si>
  <si>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</si>
  <si>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</si>
  <si>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</si>
  <si>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</si>
  <si>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</si>
  <si>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</si>
  <si>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</si>
  <si>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</si>
  <si>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</si>
  <si>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</si>
  <si>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</si>
  <si>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</si>
  <si>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</si>
  <si>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</si>
  <si>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</si>
  <si>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</si>
  <si>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</si>
  <si>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</si>
  <si>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</si>
  <si>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</si>
  <si>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</si>
  <si>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</si>
  <si>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</si>
  <si>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</si>
  <si>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</si>
  <si>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</si>
  <si>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</si>
  <si>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</si>
  <si>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</si>
  <si>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</si>
  <si>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</si>
  <si>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</si>
  <si>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</si>
  <si>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</si>
  <si>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</si>
  <si>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</si>
  <si>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</si>
  <si>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</si>
  <si>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</si>
  <si>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</si>
  <si>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</si>
  <si>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</si>
  <si>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</si>
  <si>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</si>
  <si>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</si>
  <si>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</si>
  <si>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</si>
  <si>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</si>
  <si>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</si>
  <si>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</si>
  <si>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</si>
  <si>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</si>
  <si>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</si>
  <si>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</si>
  <si>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</si>
  <si>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</si>
  <si>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</si>
  <si>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</si>
  <si>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</si>
  <si>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</si>
  <si>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</si>
  <si>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</si>
  <si>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</si>
  <si>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</si>
  <si>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</si>
  <si>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</si>
  <si>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</si>
  <si>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</si>
  <si>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</si>
  <si>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</si>
  <si>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</si>
  <si>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</si>
  <si>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</si>
  <si>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</si>
  <si>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</si>
  <si>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</si>
  <si>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</si>
  <si>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</si>
  <si>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</si>
  <si>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</si>
  <si>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</si>
  <si>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</si>
  <si>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</si>
  <si>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</si>
  <si>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</si>
  <si>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</si>
  <si>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</si>
  <si>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</si>
  <si>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</si>
  <si>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</si>
  <si>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</si>
  <si>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</si>
  <si>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</si>
  <si>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</si>
  <si>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</si>
  <si>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</si>
  <si>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</si>
  <si>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</si>
  <si>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</si>
  <si>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</si>
  <si>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</si>
  <si>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</si>
  <si>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</si>
  <si>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</si>
  <si>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</si>
  <si>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</si>
  <si>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</si>
  <si>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</si>
  <si>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</si>
  <si>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</si>
  <si>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</si>
  <si>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</si>
  <si>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</si>
  <si>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</si>
  <si>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</si>
  <si>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</si>
  <si>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</si>
  <si>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</si>
  <si>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</si>
  <si>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</si>
  <si>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</si>
  <si>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</si>
  <si>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</si>
  <si>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</si>
  <si>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</si>
  <si>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</si>
  <si>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</si>
  <si>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</si>
  <si>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</si>
  <si>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</si>
  <si>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</si>
  <si>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</si>
  <si>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</si>
  <si>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</si>
  <si>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</si>
  <si>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</si>
  <si>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</si>
  <si>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</si>
  <si>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</si>
  <si>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</si>
  <si>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</si>
  <si>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</si>
  <si>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青森県十和田市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</si>
  <si>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</si>
  <si>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</si>
  <si>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</si>
  <si>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</si>
  <si>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</si>
  <si>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</si>
  <si>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</si>
  <si>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</si>
  <si>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</si>
  <si>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</si>
  <si>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</si>
  <si>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</si>
  <si>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</si>
  <si>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</si>
  <si>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</si>
  <si>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</si>
  <si>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</si>
  <si>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</si>
  <si>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</si>
  <si>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</si>
  <si>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</si>
  <si>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</si>
  <si>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</si>
  <si>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</si>
  <si>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</si>
  <si>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</si>
  <si>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</si>
  <si>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</si>
  <si>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</si>
  <si>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</si>
  <si>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</si>
  <si>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</si>
  <si>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</si>
  <si>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</si>
  <si>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</si>
  <si>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</si>
  <si>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</si>
  <si>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</si>
  <si>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</si>
  <si>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</si>
  <si>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</si>
  <si>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</si>
  <si>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</si>
  <si>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</si>
  <si>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</si>
  <si>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</si>
  <si>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</si>
  <si>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</si>
  <si>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</si>
  <si>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</si>
  <si>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</si>
  <si>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</si>
  <si>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</si>
  <si>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</si>
  <si>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</si>
  <si>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</si>
  <si>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</si>
  <si>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</si>
  <si>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</si>
  <si>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</si>
  <si>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</si>
  <si>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</si>
  <si>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</si>
  <si>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</si>
  <si>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</si>
  <si>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</si>
  <si>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</si>
  <si>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</si>
  <si>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</si>
  <si>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</si>
  <si>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</si>
  <si>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</si>
  <si>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</si>
  <si>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</si>
  <si>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</si>
  <si>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</si>
  <si>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</si>
  <si>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</si>
  <si>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</si>
  <si>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</si>
  <si>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</si>
  <si>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</si>
  <si>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</si>
  <si>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</si>
  <si>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</si>
  <si>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</si>
  <si>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</si>
  <si>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</si>
  <si>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</si>
  <si>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</si>
  <si>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</si>
  <si>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</si>
  <si>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</si>
  <si>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</si>
  <si>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</si>
  <si>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</si>
  <si>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</si>
  <si>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</si>
  <si>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</si>
  <si>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</si>
  <si>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</si>
  <si>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</si>
  <si>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</si>
  <si>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</si>
  <si>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</si>
  <si>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</si>
  <si>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</si>
  <si>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</si>
  <si>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</si>
  <si>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</si>
  <si>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</si>
  <si>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</si>
  <si>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</si>
  <si>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</si>
  <si>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</si>
  <si>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</si>
  <si>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</si>
  <si>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</si>
  <si>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</si>
  <si>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</si>
  <si>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</si>
  <si>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</si>
  <si>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</si>
  <si>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</si>
  <si>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</si>
  <si>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</si>
  <si>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</si>
  <si>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</si>
  <si>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</si>
  <si>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</si>
  <si>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</si>
  <si>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</si>
  <si>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</si>
  <si>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</si>
  <si>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</si>
  <si>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</si>
  <si>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</si>
  <si>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</si>
  <si>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</si>
  <si>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</si>
  <si>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</si>
  <si>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</si>
  <si>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</si>
  <si>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</si>
  <si>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</si>
  <si>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</si>
  <si>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</si>
  <si>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</si>
  <si>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</si>
  <si>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</si>
  <si>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</si>
  <si>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</si>
  <si>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</si>
  <si>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</si>
  <si>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</si>
  <si>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</si>
  <si>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</si>
  <si>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</si>
  <si>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</si>
  <si>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</si>
  <si>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</si>
  <si>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</si>
  <si>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</si>
  <si>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</si>
  <si>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</si>
  <si>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</si>
  <si>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</si>
  <si>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</si>
  <si>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</si>
  <si>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</si>
  <si>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</si>
  <si>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</si>
  <si>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</si>
  <si>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</si>
  <si>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</si>
  <si>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</si>
  <si>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</si>
  <si>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</si>
  <si>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</si>
  <si>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</si>
  <si>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</si>
  <si>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</si>
  <si>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</si>
  <si>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</si>
  <si>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</si>
  <si>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</si>
  <si>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</si>
  <si>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</si>
  <si>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</si>
  <si>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3.92</t>
  </si>
  <si>
    <t>▲ 4.26</t>
  </si>
  <si>
    <t>▲ 1.64</t>
  </si>
  <si>
    <t>▲ 5.70</t>
  </si>
  <si>
    <t>▲ 3.32</t>
  </si>
  <si>
    <t>病院事業会計</t>
  </si>
  <si>
    <t>▲ 0.20</t>
  </si>
  <si>
    <t>▲ 1.46</t>
  </si>
  <si>
    <t>▲ 0.68</t>
  </si>
  <si>
    <t>水道事業会計</t>
  </si>
  <si>
    <t>一般会計</t>
  </si>
  <si>
    <t>国民健康保険事業特別会計</t>
  </si>
  <si>
    <t>下水道事業会計</t>
  </si>
  <si>
    <t>介護保険事業特別会計</t>
  </si>
  <si>
    <t>後期高齢者医療特別会計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</si>
  <si>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</si>
  <si>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</si>
  <si>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</si>
  <si>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</si>
  <si>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</si>
  <si>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</si>
  <si>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</si>
  <si>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</si>
  <si>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</si>
  <si>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</si>
  <si>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</si>
  <si>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3">
      <t>ジムクミアイ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</si>
  <si>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</si>
  <si>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</si>
  <si>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</si>
  <si>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</si>
  <si>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12">
      <t>ソウゴウジムクミアイ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</si>
  <si>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</si>
  <si>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11">
      <t>カンリクミアイ</t>
    </rPh>
    <phoneticPr fontId="2"/>
  </si>
  <si>
    <t>逓次繰越額1百万円</t>
    <rPh sb="0" eb="2">
      <t>テイジ</t>
    </rPh>
    <rPh sb="2" eb="4">
      <t>クリコシ</t>
    </rPh>
    <rPh sb="4" eb="5">
      <t>ガク</t>
    </rPh>
    <rPh sb="6" eb="9">
      <t>ヒャクマンエン</t>
    </rPh>
    <phoneticPr fontId="2"/>
  </si>
  <si>
    <t>支払繰延額3百万円</t>
    <rPh sb="0" eb="2">
      <t>シハラ</t>
    </rPh>
    <rPh sb="2" eb="4">
      <t>クリノベ</t>
    </rPh>
    <rPh sb="4" eb="5">
      <t>ガク</t>
    </rPh>
    <rPh sb="6" eb="9">
      <t>ヒャクマンエン</t>
    </rPh>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</si>
  <si>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</si>
  <si>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</si>
  <si>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</si>
  <si>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</si>
  <si>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</si>
  <si>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</si>
  <si>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</si>
  <si>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まちづくり基金</t>
    <rPh sb="5" eb="7">
      <t>キキン</t>
    </rPh>
    <phoneticPr fontId="2"/>
  </si>
  <si>
    <t>地域福祉基金</t>
    <rPh sb="0" eb="2">
      <t>チイキ</t>
    </rPh>
    <rPh sb="2" eb="4">
      <t>フクシ</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</si>
  <si>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</si>
  <si>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</si>
  <si>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</si>
  <si>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</si>
  <si>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</si>
  <si>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</si>
  <si>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</si>
  <si>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</si>
  <si>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</si>
  <si>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</si>
  <si>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</si>
  <si>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</si>
  <si>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市では、将来負担比率において、地方債現在高及び公営企業債等繰入見込額の減少、また、基金等の充当可能財源が増となっていることから、前年度と比較して低下している。有形固定資産減価償却率については、類似団体及び全国平均より高い水準となっている。引き続き、公共施設等総合管理計画に基づき、老朽化対策等に取り組んでいく。</t>
    <rPh sb="110" eb="111">
      <t>タカ</t>
    </rPh>
    <phoneticPr fontId="5"/>
  </si>
  <si>
    <t>　実質公債費比率は類似団体と比較して高いものの、将来負担比率については低くなっている。主な要因として、過去の借入が償還終了したことや、地方債発行額の抑制による元利償還金の減などが考えられる。ただし、今後は新庁舎、学校等の大規模建設事業により多額の地方債の発行が予定されており、地方債残高が増加する見込みとなっていることから、今後も引き続き交付税措置のある有利な地方債を活用し、将来負担及び実質公債費比率の上昇の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</si>
</sst>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880E-4597-BA74-02EDF32405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59826</c:v>
                </c:pt>
                <c:pt idx="1">
                  <c:v>27223</c:v>
                </c:pt>
                <c:pt idx="2">
                  <c:v>21579</c:v>
                </c:pt>
                <c:pt idx="3">
                  <c:v>49857</c:v>
                </c:pt>
                <c:pt idx="4">
                  <c:v>68691</c:v>
                </c:pt>
              </c:numCache>
            </c:numRef>
          </c:val>
          <c:smooth val="0"/>
          <c:extLst>
            <c:ext xmlns:c16="http://schemas.microsoft.com/office/drawing/2014/chart" uri="{C3380CC4-5D6E-409C-BE32-E72D297353CC}">
              <c16:uniqueId val="{00000001-880E-4597-BA74-02EDF32405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6.87</c:v>
                </c:pt>
                <c:pt idx="1">
                  <c:v>7</c:v>
                </c:pt>
                <c:pt idx="2">
                  <c:v>8.1999999999999993</c:v>
                </c:pt>
                <c:pt idx="3">
                  <c:v>6.01</c:v>
                </c:pt>
                <c:pt idx="4">
                  <c:v>7.57</c:v>
                </c:pt>
              </c:numCache>
            </c:numRef>
          </c:val>
          <c:extLst>
            <c:ext xmlns:c16="http://schemas.microsoft.com/office/drawing/2014/chart" uri="{C3380CC4-5D6E-409C-BE32-E72D297353CC}">
              <c16:uniqueId val="{00000000-D782-40FF-B25D-823B6D52CD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30.37</c:v>
                </c:pt>
                <c:pt idx="1">
                  <c:v>30.52</c:v>
                </c:pt>
                <c:pt idx="2">
                  <c:v>32.32</c:v>
                </c:pt>
                <c:pt idx="3">
                  <c:v>32.58</c:v>
                </c:pt>
                <c:pt idx="4">
                  <c:v>30.65</c:v>
                </c:pt>
              </c:numCache>
            </c:numRef>
          </c:val>
          <c:extLst>
            <c:ext xmlns:c16="http://schemas.microsoft.com/office/drawing/2014/chart" uri="{C3380CC4-5D6E-409C-BE32-E72D297353CC}">
              <c16:uniqueId val="{00000001-D782-40FF-B25D-823B6D52CD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-3.92</c:v>
                </c:pt>
                <c:pt idx="1">
                  <c:v>-4.26</c:v>
                </c:pt>
                <c:pt idx="2">
                  <c:v>-1.64</c:v>
                </c:pt>
                <c:pt idx="3">
                  <c:v>-5.7</c:v>
                </c:pt>
                <c:pt idx="4">
                  <c:v>-3.32</c:v>
                </c:pt>
              </c:numCache>
            </c:numRef>
          </c:val>
          <c:smooth val="0"/>
          <c:extLst>
            <c:ext xmlns:c16="http://schemas.microsoft.com/office/drawing/2014/chart" uri="{C3380CC4-5D6E-409C-BE32-E72D297353CC}">
              <c16:uniqueId val="{00000002-D782-40FF-B25D-823B6D52CD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858B-412D-B58C-E242C4443B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B-412D-B58C-E242C4443B36}"/>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8B-412D-B58C-E242C4443B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3-858B-412D-B58C-E242C4443B3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1.41</c:v>
                </c:pt>
                <c:pt idx="2">
                  <c:v>#N/A</c:v>
                </c:pt>
                <c:pt idx="3">
                  <c:v>0.97</c:v>
                </c:pt>
                <c:pt idx="4">
                  <c:v>#N/A</c:v>
                </c:pt>
                <c:pt idx="5">
                  <c:v>0.98</c:v>
                </c:pt>
                <c:pt idx="6">
                  <c:v>#N/A</c:v>
                </c:pt>
                <c:pt idx="7">
                  <c:v>1.51</c:v>
                </c:pt>
                <c:pt idx="8">
                  <c:v>#N/A</c:v>
                </c:pt>
                <c:pt idx="9">
                  <c:v>0.91</c:v>
                </c:pt>
              </c:numCache>
            </c:numRef>
          </c:val>
          <c:extLst>
            <c:ext xmlns:c16="http://schemas.microsoft.com/office/drawing/2014/chart" uri="{C3380CC4-5D6E-409C-BE32-E72D297353CC}">
              <c16:uniqueId val="{00000004-858B-412D-B58C-E242C4443B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0.11</c:v>
                </c:pt>
                <c:pt idx="4">
                  <c:v>#N/A</c:v>
                </c:pt>
                <c:pt idx="5">
                  <c:v>1.44</c:v>
                </c:pt>
                <c:pt idx="6">
                  <c:v>#N/A</c:v>
                </c:pt>
                <c:pt idx="7">
                  <c:v>1.32</c:v>
                </c:pt>
                <c:pt idx="8">
                  <c:v>#N/A</c:v>
                </c:pt>
                <c:pt idx="9">
                  <c:v>1.36</c:v>
                </c:pt>
              </c:numCache>
            </c:numRef>
          </c:val>
          <c:extLst>
            <c:ext xmlns:c16="http://schemas.microsoft.com/office/drawing/2014/chart" uri="{C3380CC4-5D6E-409C-BE32-E72D297353CC}">
              <c16:uniqueId val="{00000005-858B-412D-B58C-E242C4443B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0.56000000000000005</c:v>
                </c:pt>
                <c:pt idx="4">
                  <c:v>#N/A</c:v>
                </c:pt>
                <c:pt idx="5">
                  <c:v>1.6</c:v>
                </c:pt>
                <c:pt idx="6">
                  <c:v>#N/A</c:v>
                </c:pt>
                <c:pt idx="7">
                  <c:v>1.71</c:v>
                </c:pt>
                <c:pt idx="8">
                  <c:v>#N/A</c:v>
                </c:pt>
                <c:pt idx="9">
                  <c:v>1.63</c:v>
                </c:pt>
              </c:numCache>
            </c:numRef>
          </c:val>
          <c:extLst>
            <c:ext xmlns:c16="http://schemas.microsoft.com/office/drawing/2014/chart" uri="{C3380CC4-5D6E-409C-BE32-E72D297353CC}">
              <c16:uniqueId val="{00000006-858B-412D-B58C-E242C4443B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6.86</c:v>
                </c:pt>
                <c:pt idx="2">
                  <c:v>#N/A</c:v>
                </c:pt>
                <c:pt idx="3">
                  <c:v>7</c:v>
                </c:pt>
                <c:pt idx="4">
                  <c:v>#N/A</c:v>
                </c:pt>
                <c:pt idx="5">
                  <c:v>8.19</c:v>
                </c:pt>
                <c:pt idx="6">
                  <c:v>#N/A</c:v>
                </c:pt>
                <c:pt idx="7">
                  <c:v>6</c:v>
                </c:pt>
                <c:pt idx="8">
                  <c:v>#N/A</c:v>
                </c:pt>
                <c:pt idx="9">
                  <c:v>7.56</c:v>
                </c:pt>
              </c:numCache>
            </c:numRef>
          </c:val>
          <c:extLst>
            <c:ext xmlns:c16="http://schemas.microsoft.com/office/drawing/2014/chart" uri="{C3380CC4-5D6E-409C-BE32-E72D297353CC}">
              <c16:uniqueId val="{00000007-858B-412D-B58C-E242C4443B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11.06</c:v>
                </c:pt>
                <c:pt idx="2">
                  <c:v>#N/A</c:v>
                </c:pt>
                <c:pt idx="3">
                  <c:v>10.52</c:v>
                </c:pt>
                <c:pt idx="4">
                  <c:v>#N/A</c:v>
                </c:pt>
                <c:pt idx="5">
                  <c:v>9.9</c:v>
                </c:pt>
                <c:pt idx="6">
                  <c:v>#N/A</c:v>
                </c:pt>
                <c:pt idx="7">
                  <c:v>8.3699999999999992</c:v>
                </c:pt>
                <c:pt idx="8">
                  <c:v>#N/A</c:v>
                </c:pt>
                <c:pt idx="9">
                  <c:v>7.75</c:v>
                </c:pt>
              </c:numCache>
            </c:numRef>
          </c:val>
          <c:extLst>
            <c:ext xmlns:c16="http://schemas.microsoft.com/office/drawing/2014/chart" uri="{C3380CC4-5D6E-409C-BE32-E72D297353CC}">
              <c16:uniqueId val="{00000008-858B-412D-B58C-E242C4443B3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c:v>
                </c:pt>
                <c:pt idx="2">
                  <c:v>#N/A</c:v>
                </c:pt>
                <c:pt idx="3">
                  <c:v>1.67</c:v>
                </c:pt>
                <c:pt idx="4">
                  <c:v>0.2</c:v>
                </c:pt>
                <c:pt idx="5">
                  <c:v>#N/A</c:v>
                </c:pt>
                <c:pt idx="6">
                  <c:v>1.46</c:v>
                </c:pt>
                <c:pt idx="7">
                  <c:v>#N/A</c:v>
                </c:pt>
                <c:pt idx="8">
                  <c:v>0.68</c:v>
                </c:pt>
                <c:pt idx="9">
                  <c:v>#N/A</c:v>
                </c:pt>
              </c:numCache>
            </c:numRef>
          </c:val>
          <c:extLst>
            <c:ext xmlns:c16="http://schemas.microsoft.com/office/drawing/2014/chart" uri="{C3380CC4-5D6E-409C-BE32-E72D297353CC}">
              <c16:uniqueId val="{00000009-858B-412D-B58C-E242C4443B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3724</c:v>
                </c:pt>
                <c:pt idx="5">
                  <c:v>3619</c:v>
                </c:pt>
                <c:pt idx="8">
                  <c:v>3614</c:v>
                </c:pt>
                <c:pt idx="11">
                  <c:v>3477</c:v>
                </c:pt>
                <c:pt idx="14">
                  <c:v>3370</c:v>
                </c:pt>
              </c:numCache>
            </c:numRef>
          </c:val>
          <c:extLst>
            <c:ext xmlns:c16="http://schemas.microsoft.com/office/drawing/2014/chart" uri="{C3380CC4-5D6E-409C-BE32-E72D297353CC}">
              <c16:uniqueId val="{00000000-0958-4046-9C12-49A2F32DB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58-4046-9C12-49A2F32DB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3</c:v>
                </c:pt>
                <c:pt idx="6">
                  <c:v>2</c:v>
                </c:pt>
                <c:pt idx="9">
                  <c:v>1</c:v>
                </c:pt>
                <c:pt idx="12">
                  <c:v>0</c:v>
                </c:pt>
              </c:numCache>
            </c:numRef>
          </c:val>
          <c:extLst>
            <c:ext xmlns:c16="http://schemas.microsoft.com/office/drawing/2014/chart" uri="{C3380CC4-5D6E-409C-BE32-E72D297353CC}">
              <c16:uniqueId val="{00000002-0958-4046-9C12-49A2F32DB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c:v>
                </c:pt>
                <c:pt idx="3">
                  <c:v>120</c:v>
                </c:pt>
                <c:pt idx="6">
                  <c:v>92</c:v>
                </c:pt>
                <c:pt idx="9">
                  <c:v>100</c:v>
                </c:pt>
                <c:pt idx="12">
                  <c:v>107</c:v>
                </c:pt>
              </c:numCache>
            </c:numRef>
          </c:val>
          <c:extLst>
            <c:ext xmlns:c16="http://schemas.microsoft.com/office/drawing/2014/chart" uri="{C3380CC4-5D6E-409C-BE32-E72D297353CC}">
              <c16:uniqueId val="{00000003-0958-4046-9C12-49A2F32DB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1619</c:v>
                </c:pt>
                <c:pt idx="3">
                  <c:v>1705</c:v>
                </c:pt>
                <c:pt idx="6">
                  <c:v>1475</c:v>
                </c:pt>
                <c:pt idx="9">
                  <c:v>1497</c:v>
                </c:pt>
                <c:pt idx="12">
                  <c:v>1587</c:v>
                </c:pt>
              </c:numCache>
            </c:numRef>
          </c:val>
          <c:extLst>
            <c:ext xmlns:c16="http://schemas.microsoft.com/office/drawing/2014/chart" uri="{C3380CC4-5D6E-409C-BE32-E72D297353CC}">
              <c16:uniqueId val="{00000004-0958-4046-9C12-49A2F32DB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58-4046-9C12-49A2F32DB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58-4046-9C12-49A2F32DB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3762</c:v>
                </c:pt>
                <c:pt idx="3">
                  <c:v>3584</c:v>
                </c:pt>
                <c:pt idx="6">
                  <c:v>3487</c:v>
                </c:pt>
                <c:pt idx="9">
                  <c:v>3256</c:v>
                </c:pt>
                <c:pt idx="12">
                  <c:v>3033</c:v>
                </c:pt>
              </c:numCache>
            </c:numRef>
          </c:val>
          <c:extLst>
            <c:ext xmlns:c16="http://schemas.microsoft.com/office/drawing/2014/chart" uri="{C3380CC4-5D6E-409C-BE32-E72D297353CC}">
              <c16:uniqueId val="{00000007-0958-4046-9C12-49A2F32DB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1782</c:v>
                </c:pt>
                <c:pt idx="2">
                  <c:v>#N/A</c:v>
                </c:pt>
                <c:pt idx="3">
                  <c:v>#N/A</c:v>
                </c:pt>
                <c:pt idx="4">
                  <c:v>1793</c:v>
                </c:pt>
                <c:pt idx="5">
                  <c:v>#N/A</c:v>
                </c:pt>
                <c:pt idx="6">
                  <c:v>#N/A</c:v>
                </c:pt>
                <c:pt idx="7">
                  <c:v>1442</c:v>
                </c:pt>
                <c:pt idx="8">
                  <c:v>#N/A</c:v>
                </c:pt>
                <c:pt idx="9">
                  <c:v>#N/A</c:v>
                </c:pt>
                <c:pt idx="10">
                  <c:v>1377</c:v>
                </c:pt>
                <c:pt idx="11">
                  <c:v>#N/A</c:v>
                </c:pt>
                <c:pt idx="12">
                  <c:v>#N/A</c:v>
                </c:pt>
                <c:pt idx="13">
                  <c:v>1357</c:v>
                </c:pt>
                <c:pt idx="14">
                  <c:v>#N/A</c:v>
                </c:pt>
              </c:numCache>
            </c:numRef>
          </c:val>
          <c:smooth val="0"/>
          <c:extLst>
            <c:ext xmlns:c16="http://schemas.microsoft.com/office/drawing/2014/chart" uri="{C3380CC4-5D6E-409C-BE32-E72D297353CC}">
              <c16:uniqueId val="{00000008-0958-4046-9C12-49A2F32DB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38087</c:v>
                </c:pt>
                <c:pt idx="5">
                  <c:v>36393</c:v>
                </c:pt>
                <c:pt idx="8">
                  <c:v>34897</c:v>
                </c:pt>
                <c:pt idx="11">
                  <c:v>33952</c:v>
                </c:pt>
                <c:pt idx="14">
                  <c:v>33610</c:v>
                </c:pt>
              </c:numCache>
            </c:numRef>
          </c:val>
          <c:extLst>
            <c:ext xmlns:c16="http://schemas.microsoft.com/office/drawing/2014/chart" uri="{C3380CC4-5D6E-409C-BE32-E72D297353CC}">
              <c16:uniqueId val="{00000000-4634-4687-AA14-133EA30D05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2849</c:v>
                </c:pt>
                <c:pt idx="5">
                  <c:v>2871</c:v>
                </c:pt>
                <c:pt idx="8">
                  <c:v>2047</c:v>
                </c:pt>
                <c:pt idx="11">
                  <c:v>1919</c:v>
                </c:pt>
                <c:pt idx="14">
                  <c:v>2229</c:v>
                </c:pt>
              </c:numCache>
            </c:numRef>
          </c:val>
          <c:extLst>
            <c:ext xmlns:c16="http://schemas.microsoft.com/office/drawing/2014/chart" uri="{C3380CC4-5D6E-409C-BE32-E72D297353CC}">
              <c16:uniqueId val="{00000001-4634-4687-AA14-133EA30D05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11752</c:v>
                </c:pt>
                <c:pt idx="5">
                  <c:v>12525</c:v>
                </c:pt>
                <c:pt idx="8">
                  <c:v>13602</c:v>
                </c:pt>
                <c:pt idx="11">
                  <c:v>15326</c:v>
                </c:pt>
                <c:pt idx="14">
                  <c:v>16191</c:v>
                </c:pt>
              </c:numCache>
            </c:numRef>
          </c:val>
          <c:extLst>
            <c:ext xmlns:c16="http://schemas.microsoft.com/office/drawing/2014/chart" uri="{C3380CC4-5D6E-409C-BE32-E72D297353CC}">
              <c16:uniqueId val="{00000002-4634-4687-AA14-133EA30D05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34-4687-AA14-133EA30D05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34-4687-AA14-133EA30D05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34-4687-AA14-133EA30D05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3926</c:v>
                </c:pt>
                <c:pt idx="3">
                  <c:v>3434</c:v>
                </c:pt>
                <c:pt idx="6">
                  <c:v>3219</c:v>
                </c:pt>
                <c:pt idx="9">
                  <c:v>2972</c:v>
                </c:pt>
                <c:pt idx="12">
                  <c:v>2594</c:v>
                </c:pt>
              </c:numCache>
            </c:numRef>
          </c:val>
          <c:extLst>
            <c:ext xmlns:c16="http://schemas.microsoft.com/office/drawing/2014/chart" uri="{C3380CC4-5D6E-409C-BE32-E72D297353CC}">
              <c16:uniqueId val="{00000006-4634-4687-AA14-133EA30D05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496</c:v>
                </c:pt>
                <c:pt idx="3">
                  <c:v>715</c:v>
                </c:pt>
                <c:pt idx="6">
                  <c:v>682</c:v>
                </c:pt>
                <c:pt idx="9">
                  <c:v>680</c:v>
                </c:pt>
                <c:pt idx="12">
                  <c:v>749</c:v>
                </c:pt>
              </c:numCache>
            </c:numRef>
          </c:val>
          <c:extLst>
            <c:ext xmlns:c16="http://schemas.microsoft.com/office/drawing/2014/chart" uri="{C3380CC4-5D6E-409C-BE32-E72D297353CC}">
              <c16:uniqueId val="{00000007-4634-4687-AA14-133EA30D05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22703</c:v>
                </c:pt>
                <c:pt idx="3">
                  <c:v>20935</c:v>
                </c:pt>
                <c:pt idx="6">
                  <c:v>19511</c:v>
                </c:pt>
                <c:pt idx="9">
                  <c:v>19065</c:v>
                </c:pt>
                <c:pt idx="12">
                  <c:v>17920</c:v>
                </c:pt>
              </c:numCache>
            </c:numRef>
          </c:val>
          <c:extLst>
            <c:ext xmlns:c16="http://schemas.microsoft.com/office/drawing/2014/chart" uri="{C3380CC4-5D6E-409C-BE32-E72D297353CC}">
              <c16:uniqueId val="{00000008-4634-4687-AA14-133EA30D05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4634-4687-AA14-133EA30D05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31747</c:v>
                </c:pt>
                <c:pt idx="3">
                  <c:v>29943</c:v>
                </c:pt>
                <c:pt idx="6">
                  <c:v>27943</c:v>
                </c:pt>
                <c:pt idx="9">
                  <c:v>27840</c:v>
                </c:pt>
                <c:pt idx="12">
                  <c:v>28626</c:v>
                </c:pt>
              </c:numCache>
            </c:numRef>
          </c:val>
          <c:extLst>
            <c:ext xmlns:c16="http://schemas.microsoft.com/office/drawing/2014/chart" uri="{C3380CC4-5D6E-409C-BE32-E72D297353CC}">
              <c16:uniqueId val="{0000000A-4634-4687-AA14-133EA30D05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6188</c:v>
                </c:pt>
                <c:pt idx="2">
                  <c:v>#N/A</c:v>
                </c:pt>
                <c:pt idx="3">
                  <c:v>#N/A</c:v>
                </c:pt>
                <c:pt idx="4">
                  <c:v>3241</c:v>
                </c:pt>
                <c:pt idx="5">
                  <c:v>#N/A</c:v>
                </c:pt>
                <c:pt idx="6">
                  <c:v>#N/A</c:v>
                </c:pt>
                <c:pt idx="7">
                  <c:v>810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34-4687-AA14-133EA30D05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5912</c:v>
                </c:pt>
                <c:pt idx="1">
                  <c:v>5894</c:v>
                </c:pt>
                <c:pt idx="2">
                  <c:v>5520</c:v>
                </c:pt>
              </c:numCache>
            </c:numRef>
          </c:val>
          <c:extLst>
            <c:ext xmlns:c16="http://schemas.microsoft.com/office/drawing/2014/chart" uri="{C3380CC4-5D6E-409C-BE32-E72D297353CC}">
              <c16:uniqueId val="{00000000-5D3A-4EAC-A07E-7860FE5A71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3113</c:v>
                </c:pt>
                <c:pt idx="1">
                  <c:v>3417</c:v>
                </c:pt>
                <c:pt idx="2">
                  <c:v>3419</c:v>
                </c:pt>
              </c:numCache>
            </c:numRef>
          </c:val>
          <c:extLst>
            <c:ext xmlns:c16="http://schemas.microsoft.com/office/drawing/2014/chart" uri="{C3380CC4-5D6E-409C-BE32-E72D297353CC}">
              <c16:uniqueId val="{00000001-5D3A-4EAC-A07E-7860FE5A71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5433</c:v>
                </c:pt>
                <c:pt idx="1">
                  <c:v>6684</c:v>
                </c:pt>
                <c:pt idx="2">
                  <c:v>7746</c:v>
                </c:pt>
              </c:numCache>
            </c:numRef>
          </c:val>
          <c:extLst>
            <c:ext xmlns:c16="http://schemas.microsoft.com/office/drawing/2014/chart" uri="{C3380CC4-5D6E-409C-BE32-E72D297353CC}">
              <c16:uniqueId val="{00000002-5D3A-4EAC-A07E-7860FE5A71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{53ACF79F-2ADA-4424-8CF5-BAB6007511CD}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C0-4BC6-8CC1-044541EE0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{6B522081-6C72-48F1-B944-9933D798E478}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0-4BC6-8CC1-044541EE0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{52B9EAA8-147F-4B6E-A837-09A632AB7745}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0-4BC6-8CC1-044541EE0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{80035D79-3169-46F3-A038-4E01B7F75135}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0-4BC6-8CC1-044541EE0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{BFF534FB-3C4C-4B3D-80A6-9855CA6ABBE6}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0-4BC6-8CC1-044541EE0DF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{6DCB8014-72BD-4F6B-8C96-80CEF88909E7}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C0-4BC6-8CC1-044541EE0D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{3842248B-F3DE-4959-9A4B-A856EAE851A3}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C0-4BC6-8CC1-044541EE0D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{FCA090C2-C7C9-481C-93B1-9017F25ED6F7}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C0-4BC6-8CC1-044541EE0D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{170ABA27-D2A5-40B5-9228-3F6BB6D5F660}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C0-4BC6-8CC1-044541EE0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54.2</c:v>
                </c:pt>
                <c:pt idx="24">
                  <c:v>55.7</c:v>
                </c:pt>
                <c:pt idx="32">
                  <c:v>65.3</c:v>
                </c:pt>
              </c:numCache>
            </c:numRef>
          </c:xVal>
          <c:yVal>
            <c:numRef>
              <c:f>公会計指標分析・財政指標組合せ分析表!$BP$51:$DC$51</c:f>
              <c:numCache>
                <c:formatCode>#,##0.0;"▲ "#,##0.0</c:formatCode>
                <c:ptCount val="40"/>
                <c:pt idx="8">
                  <c:v>21.5</c:v>
                </c:pt>
                <c:pt idx="16">
                  <c:v>5.4</c:v>
                </c:pt>
              </c:numCache>
            </c:numRef>
          </c:yVal>
          <c:smooth val="0"/>
          <c:extLst>
            <c:ext xmlns:c16="http://schemas.microsoft.com/office/drawing/2014/chart" uri="{C3380CC4-5D6E-409C-BE32-E72D297353CC}">
              <c16:uniqueId val="{00000009-96C0-4BC6-8CC1-044541EE0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{41607E1E-A137-4746-BD3A-94AFFDCCC715}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C0-4BC6-8CC1-044541EE0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{14C9A41C-2849-410D-BA03-9E0CDA6ED78E}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0-4BC6-8CC1-044541EE0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{A8631E11-E24F-4FFF-8F0A-435B596AD566}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0-4BC6-8CC1-044541EE0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{73B56EDE-AFE8-456C-8518-7B3E8DF51AD0}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0-4BC6-8CC1-044541EE0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{FF8BBE04-C2B9-43AA-8C15-D643CA062F50}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0-4BC6-8CC1-044541EE0DF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{25E306FA-39A7-403A-AC5A-F3CDDE1263E5}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C0-4BC6-8CC1-044541EE0D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{4A6D0D3E-7F35-4FD5-AFBA-7ED9506824E2}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C0-4BC6-8CC1-044541EE0DF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{33F1FB4A-584C-449C-9FCD-0F4ED45D31C3}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C0-4BC6-8CC1-044541EE0DF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{CFC2A4CC-28B3-4A6D-9A55-22DCE6D08701}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C0-4BC6-8CC1-044541EE0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96C0-4BC6-8CC1-044541EE0DFC}"/>
            </c:ext>
          </c:extLst>
        </c:ser>
        <c:dLbls>
          <c:showLegendKey val="0"/>
          <c:showVal val="1"/>
          <c:showCatName val="0"/>
          <c:showSerName val="0"/>
          <c:showPercent val="0"/>
          <c:showBubbleSize val="0"/>
        </c:dLbls>
        <c:axId val="46179840"/>
        <c:axId val="46181760"/>
      </c:scatterChart>
      <c:valAx>
        <c:axId val="46179840"/>
        <c:scaling>
          <c:orientation val="minMax"/>
          <c:max val="60.9"/>
          <c:min val="51.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{27E22837-4938-4119-848D-1A37D1EADB81}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EC-4339-AE74-1A3130563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{75F2E460-77E7-4754-A813-DCF5C6BA428A}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C-4339-AE74-1A3130563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{B7AC64F8-83B6-4233-B860-1914B7C19423}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C-4339-AE74-1A3130563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{0B9398DD-319B-471C-9212-C8609A086B1C}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C-4339-AE74-1A3130563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{8C6FEFEB-3F91-4437-AC04-4DBAF8CEB7C6}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C-4339-AE74-1A313056322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{D0433E49-6FC6-4142-84E1-6959D36081F9}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EC-4339-AE74-1A313056322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{33159990-7A44-4E7C-B351-24CB6CBD4088}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EC-4339-AE74-1A313056322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{A9680529-A7A3-4A16-A43D-9572C5945051}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EC-4339-AE74-1A313056322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{E222CD01-6FE5-4279-8322-6F30D28CD56F}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EC-4339-AE74-1A3130563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11.1</c:v>
                </c:pt>
                <c:pt idx="24">
                  <c:v>10.199999999999999</c:v>
                </c:pt>
                <c:pt idx="32">
                  <c:v>9.3000000000000007</c:v>
                </c:pt>
              </c:numCache>
            </c:numRef>
          </c:xVal>
          <c:yVal>
            <c:numRef>
              <c:f>公会計指標分析・財政指標組合せ分析表!$BP$73:$DC$73</c:f>
              <c:numCache>
                <c:formatCode>#,##0.0;"▲ "#,##0.0</c:formatCode>
                <c:ptCount val="40"/>
                <c:pt idx="0">
                  <c:v>41.1</c:v>
                </c:pt>
                <c:pt idx="8">
                  <c:v>21.5</c:v>
                </c:pt>
                <c:pt idx="16">
                  <c:v>5.4</c:v>
                </c:pt>
              </c:numCache>
            </c:numRef>
          </c:yVal>
          <c:smooth val="0"/>
          <c:extLst>
            <c:ext xmlns:c16="http://schemas.microsoft.com/office/drawing/2014/chart" uri="{C3380CC4-5D6E-409C-BE32-E72D297353CC}">
              <c16:uniqueId val="{00000009-91EC-4339-AE74-1A31305632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{8E6B2797-A3A9-42CB-A270-F84675B8F2E0}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EC-4339-AE74-1A31305632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{2F68FAC3-5DA5-4D95-87A3-0E7604AB4FD4}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C-4339-AE74-1A3130563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{E9B7A6BB-A90A-4A34-8FB2-2208F987C81A}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C-4339-AE74-1A3130563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{A77591DA-6EC2-4585-B883-A61F98C9E799}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C-4339-AE74-1A3130563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{E67CED5D-A6D1-4211-8359-A5990FFD31A1}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C-4339-AE74-1A313056322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{A7DF2D13-770E-4CB6-8ED9-5FF7891CF334}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EC-4339-AE74-1A313056322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{DDA9B4AA-E3D7-4236-81D5-15461984BDAC}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EC-4339-AE74-1A313056322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{96401483-9DCE-4DCE-881E-3FD307775A06}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EC-4339-AE74-1A313056322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{E20105B0-1C8B-4747-8744-67E22BB088F5}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EC-4339-AE74-1A3130563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91EC-4339-AE74-1A3130563225}"/>
            </c:ext>
          </c:extLst>
        </c:ser>
        <c:dLbls>
          <c:showLegendKey val="0"/>
          <c:showVal val="1"/>
          <c:showCatName val="0"/>
          <c:showSerName val="0"/>
          <c:showPercent val="0"/>
          <c:showBubbleSize val="0"/>
        </c:dLbls>
        <c:axId val="84219776"/>
        <c:axId val="84234240"/>
      </c:scatterChart>
      <c:valAx>
        <c:axId val="8421977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納税義務者の増加（所得割）及び店舗の新規開店等の設備投資の増加（償却資産）による市町村民税の増により、財政力指数は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類似団体との差は縮まっているが依然として低い水準にあることから、市税の収納率の向上に努め、自主財源の確保や財政基盤の強化を図る。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％で全国平均及び県平均を下回っている。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除雪業務費が増加となっているが、人件費や公債費、企業会計への繰出金減少により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しかし、今後も地方交付税の減少及び扶助費の増加が見込まれることから、経常経費のより一層の節減を図り、比率上昇の抑制に努める。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1694</xdr:rowOff>
    </xdr:to>
    <xdr:cxnSp macro="">
      <xdr:nvCxnSpPr>
        <xdr:cNvPr id="132" name="直線コネクタ 131"/>
        <xdr:cNvCxnSpPr/>
      </xdr:nvCxnSpPr>
      <xdr:spPr>
        <a:xfrm flipV="1">
          <a:off x="4114800" y="1078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1694</xdr:rowOff>
    </xdr:to>
    <xdr:cxnSp macro="">
      <xdr:nvCxnSpPr>
        <xdr:cNvPr id="135" name="直線コネクタ 134"/>
        <xdr:cNvCxnSpPr/>
      </xdr:nvCxnSpPr>
      <xdr:spPr>
        <a:xfrm>
          <a:off x="3225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98213</xdr:rowOff>
    </xdr:to>
    <xdr:cxnSp macro="">
      <xdr:nvCxnSpPr>
        <xdr:cNvPr id="138" name="直線コネクタ 137"/>
        <xdr:cNvCxnSpPr/>
      </xdr:nvCxnSpPr>
      <xdr:spPr>
        <a:xfrm flipV="1">
          <a:off x="2336800" y="1078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98213</xdr:rowOff>
    </xdr:to>
    <xdr:cxnSp macro="">
      <xdr:nvCxnSpPr>
        <xdr:cNvPr id="141" name="直線コネクタ 140"/>
        <xdr:cNvCxnSpPr/>
      </xdr:nvCxnSpPr>
      <xdr:spPr>
        <a:xfrm>
          <a:off x="1447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4" name="テキスト ボックス 153"/>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8" name="テキスト ボックス 157"/>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類似団体、全国及び県のいずれの平均より低い水準となっているが、前年度比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これは除雪業務費の増による維持補修費の増のほか、物件費（工事費）の大幅な増などによるものである。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今後も老朽化した施設の解体や統廃合による施設整備が予定されているため、公共施設等総合管理計画に基づき、費用の平準化を踏まえた計画的な実施に努める。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154281</xdr:rowOff>
    </xdr:from>
    <xdr:to>
      <xdr:col>23</xdr:col>
      <xdr:colOff>133350</xdr:colOff>
      <xdr:row>81</xdr:row>
      <xdr:rowOff>51264</xdr:rowOff>
    </xdr:to>
    <xdr:cxnSp macro="">
      <xdr:nvCxnSpPr>
        <xdr:cNvPr id="193" name="直線コネクタ 192"/>
        <xdr:cNvCxnSpPr/>
      </xdr:nvCxnSpPr>
      <xdr:spPr>
        <a:xfrm>
          <a:off x="4114800" y="13870281"/>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150053</xdr:rowOff>
    </xdr:from>
    <xdr:to>
      <xdr:col>19</xdr:col>
      <xdr:colOff>133350</xdr:colOff>
      <xdr:row>80</xdr:row>
      <xdr:rowOff>154281</xdr:rowOff>
    </xdr:to>
    <xdr:cxnSp macro="">
      <xdr:nvCxnSpPr>
        <xdr:cNvPr id="196" name="直線コネクタ 195"/>
        <xdr:cNvCxnSpPr/>
      </xdr:nvCxnSpPr>
      <xdr:spPr>
        <a:xfrm>
          <a:off x="3225800" y="13866053"/>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119610</xdr:rowOff>
    </xdr:from>
    <xdr:to>
      <xdr:col>15</xdr:col>
      <xdr:colOff>82550</xdr:colOff>
      <xdr:row>80</xdr:row>
      <xdr:rowOff>150053</xdr:rowOff>
    </xdr:to>
    <xdr:cxnSp macro="">
      <xdr:nvCxnSpPr>
        <xdr:cNvPr id="199" name="直線コネクタ 198"/>
        <xdr:cNvCxnSpPr/>
      </xdr:nvCxnSpPr>
      <xdr:spPr>
        <a:xfrm>
          <a:off x="2336800" y="13835610"/>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119610</xdr:rowOff>
    </xdr:from>
    <xdr:to>
      <xdr:col>11</xdr:col>
      <xdr:colOff>31750</xdr:colOff>
      <xdr:row>80</xdr:row>
      <xdr:rowOff>137080</xdr:rowOff>
    </xdr:to>
    <xdr:cxnSp macro="">
      <xdr:nvCxnSpPr>
        <xdr:cNvPr id="202" name="直線コネクタ 201"/>
        <xdr:cNvCxnSpPr/>
      </xdr:nvCxnSpPr>
      <xdr:spPr>
        <a:xfrm flipV="1">
          <a:off x="1447800" y="13835610"/>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464</xdr:rowOff>
    </xdr:from>
    <xdr:to>
      <xdr:col>23</xdr:col>
      <xdr:colOff>184150</xdr:colOff>
      <xdr:row>81</xdr:row>
      <xdr:rowOff>102064</xdr:rowOff>
    </xdr:to>
    <xdr:sp macro="" textlink="">
      <xdr:nvSpPr>
        <xdr:cNvPr id="212" name="楕円 211"/>
        <xdr:cNvSpPr/>
      </xdr:nvSpPr>
      <xdr:spPr>
        <a:xfrm>
          <a:off x="4902200" y="138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16991</xdr:rowOff>
    </xdr:from>
    <xdr:ext cx="762000" cy="259045"/>
    <xdr:sp macro="" textlink="">
      <xdr:nvSpPr>
        <xdr:cNvPr id="213" name="人件費・物件費等の状況該当値テキスト"/>
        <xdr:cNvSpPr txBox="1"/>
      </xdr:nvSpPr>
      <xdr:spPr>
        <a:xfrm>
          <a:off x="5041900" y="137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103481</xdr:rowOff>
    </xdr:from>
    <xdr:to>
      <xdr:col>19</xdr:col>
      <xdr:colOff>184150</xdr:colOff>
      <xdr:row>81</xdr:row>
      <xdr:rowOff>33631</xdr:rowOff>
    </xdr:to>
    <xdr:sp macro="" textlink="">
      <xdr:nvSpPr>
        <xdr:cNvPr id="214" name="楕円 213"/>
        <xdr:cNvSpPr/>
      </xdr:nvSpPr>
      <xdr:spPr>
        <a:xfrm>
          <a:off x="4064000" y="138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43808</xdr:rowOff>
    </xdr:from>
    <xdr:ext cx="736600" cy="259045"/>
    <xdr:sp macro="" textlink="">
      <xdr:nvSpPr>
        <xdr:cNvPr id="215" name="テキスト ボックス 214"/>
        <xdr:cNvSpPr txBox="1"/>
      </xdr:nvSpPr>
      <xdr:spPr>
        <a:xfrm>
          <a:off x="3733800" y="1358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99253</xdr:rowOff>
    </xdr:from>
    <xdr:to>
      <xdr:col>15</xdr:col>
      <xdr:colOff>133350</xdr:colOff>
      <xdr:row>81</xdr:row>
      <xdr:rowOff>29403</xdr:rowOff>
    </xdr:to>
    <xdr:sp macro="" textlink="">
      <xdr:nvSpPr>
        <xdr:cNvPr id="216" name="楕円 215"/>
        <xdr:cNvSpPr/>
      </xdr:nvSpPr>
      <xdr:spPr>
        <a:xfrm>
          <a:off x="3175000" y="138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39580</xdr:rowOff>
    </xdr:from>
    <xdr:ext cx="762000" cy="259045"/>
    <xdr:sp macro="" textlink="">
      <xdr:nvSpPr>
        <xdr:cNvPr id="217" name="テキスト ボックス 216"/>
        <xdr:cNvSpPr txBox="1"/>
      </xdr:nvSpPr>
      <xdr:spPr>
        <a:xfrm>
          <a:off x="2844800" y="1358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68810</xdr:rowOff>
    </xdr:from>
    <xdr:to>
      <xdr:col>11</xdr:col>
      <xdr:colOff>82550</xdr:colOff>
      <xdr:row>80</xdr:row>
      <xdr:rowOff>170410</xdr:rowOff>
    </xdr:to>
    <xdr:sp macro="" textlink="">
      <xdr:nvSpPr>
        <xdr:cNvPr id="218" name="楕円 217"/>
        <xdr:cNvSpPr/>
      </xdr:nvSpPr>
      <xdr:spPr>
        <a:xfrm>
          <a:off x="2286000" y="13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9137</xdr:rowOff>
    </xdr:from>
    <xdr:ext cx="762000" cy="259045"/>
    <xdr:sp macro="" textlink="">
      <xdr:nvSpPr>
        <xdr:cNvPr id="219" name="テキスト ボックス 218"/>
        <xdr:cNvSpPr txBox="1"/>
      </xdr:nvSpPr>
      <xdr:spPr>
        <a:xfrm>
          <a:off x="1955800" y="135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86280</xdr:rowOff>
    </xdr:from>
    <xdr:to>
      <xdr:col>7</xdr:col>
      <xdr:colOff>31750</xdr:colOff>
      <xdr:row>81</xdr:row>
      <xdr:rowOff>16430</xdr:rowOff>
    </xdr:to>
    <xdr:sp macro="" textlink="">
      <xdr:nvSpPr>
        <xdr:cNvPr id="220" name="楕円 219"/>
        <xdr:cNvSpPr/>
      </xdr:nvSpPr>
      <xdr:spPr>
        <a:xfrm>
          <a:off x="1397000" y="13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26607</xdr:rowOff>
    </xdr:from>
    <xdr:ext cx="762000" cy="259045"/>
    <xdr:sp macro="" textlink="">
      <xdr:nvSpPr>
        <xdr:cNvPr id="221" name="テキスト ボックス 220"/>
        <xdr:cNvSpPr txBox="1"/>
      </xdr:nvSpPr>
      <xdr:spPr>
        <a:xfrm>
          <a:off x="1066800" y="135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類似団体、全国市町村のいずれの平均よりも低い水準となっている。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となった要因は、職員構成の変動（経験年数階層の高い級の職員の減、低い級の職員の増）などによるものである。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112184</xdr:rowOff>
    </xdr:to>
    <xdr:cxnSp macro="">
      <xdr:nvCxnSpPr>
        <xdr:cNvPr id="255" name="直線コネクタ 254"/>
        <xdr:cNvCxnSpPr/>
      </xdr:nvCxnSpPr>
      <xdr:spPr>
        <a:xfrm flipV="1">
          <a:off x="16179800" y="146050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8" name="直線コネクタ 257"/>
        <xdr:cNvCxnSpPr/>
      </xdr:nvCxnSpPr>
      <xdr:spPr>
        <a:xfrm>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1" name="直線コネクタ 260"/>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4" name="直線コネクタ 263"/>
        <xdr:cNvCxnSpPr/>
      </xdr:nvCxnSpPr>
      <xdr:spPr>
        <a:xfrm>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類似団体、全国平均及び青森県のいずれの平均よりも低い水準となっている。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これは事務の見直しに係る統廃合などに伴う職員の減によるものであり、今後も、定員適正化計画に基づき、庁内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の推進による及び業務に合わせた適切な人員配置、職員数の管理に努める。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134801</xdr:rowOff>
    </xdr:to>
    <xdr:cxnSp macro="">
      <xdr:nvCxnSpPr>
        <xdr:cNvPr id="320" name="直線コネクタ 319"/>
        <xdr:cNvCxnSpPr/>
      </xdr:nvCxnSpPr>
      <xdr:spPr>
        <a:xfrm flipV="1">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126758</xdr:rowOff>
    </xdr:from>
    <xdr:to>
      <xdr:col>77</xdr:col>
      <xdr:colOff>44450</xdr:colOff>
      <xdr:row>59</xdr:row>
      <xdr:rowOff>134801</xdr:rowOff>
    </xdr:to>
    <xdr:cxnSp macro="">
      <xdr:nvCxnSpPr>
        <xdr:cNvPr id="323" name="直線コネクタ 322"/>
        <xdr:cNvCxnSpPr/>
      </xdr:nvCxnSpPr>
      <xdr:spPr>
        <a:xfrm>
          <a:off x="15290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126758</xdr:rowOff>
    </xdr:from>
    <xdr:to>
      <xdr:col>72</xdr:col>
      <xdr:colOff>203200</xdr:colOff>
      <xdr:row>59</xdr:row>
      <xdr:rowOff>129056</xdr:rowOff>
    </xdr:to>
    <xdr:cxnSp macro="">
      <xdr:nvCxnSpPr>
        <xdr:cNvPr id="326" name="直線コネクタ 325"/>
        <xdr:cNvCxnSpPr/>
      </xdr:nvCxnSpPr>
      <xdr:spPr>
        <a:xfrm flipV="1">
          <a:off x="14401800" y="102423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129056</xdr:rowOff>
    </xdr:from>
    <xdr:to>
      <xdr:col>68</xdr:col>
      <xdr:colOff>152400</xdr:colOff>
      <xdr:row>59</xdr:row>
      <xdr:rowOff>130205</xdr:rowOff>
    </xdr:to>
    <xdr:cxnSp macro="">
      <xdr:nvCxnSpPr>
        <xdr:cNvPr id="329" name="直線コネクタ 328"/>
        <xdr:cNvCxnSpPr/>
      </xdr:nvCxnSpPr>
      <xdr:spPr>
        <a:xfrm flipV="1">
          <a:off x="13512800" y="1024460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39" name="楕円 338"/>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162940</xdr:rowOff>
    </xdr:from>
    <xdr:ext cx="762000" cy="259045"/>
    <xdr:sp macro="" textlink="">
      <xdr:nvSpPr>
        <xdr:cNvPr id="340" name="定員管理の状況該当値テキスト"/>
        <xdr:cNvSpPr txBox="1"/>
      </xdr:nvSpPr>
      <xdr:spPr>
        <a:xfrm>
          <a:off x="17106900" y="101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1" name="楕円 340"/>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2" name="テキスト ボックス 341"/>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75958</xdr:rowOff>
    </xdr:from>
    <xdr:to>
      <xdr:col>73</xdr:col>
      <xdr:colOff>44450</xdr:colOff>
      <xdr:row>60</xdr:row>
      <xdr:rowOff>6108</xdr:rowOff>
    </xdr:to>
    <xdr:sp macro="" textlink="">
      <xdr:nvSpPr>
        <xdr:cNvPr id="343" name="楕円 342"/>
        <xdr:cNvSpPr/>
      </xdr:nvSpPr>
      <xdr:spPr>
        <a:xfrm>
          <a:off x="15240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16285</xdr:rowOff>
    </xdr:from>
    <xdr:ext cx="762000" cy="259045"/>
    <xdr:sp macro="" textlink="">
      <xdr:nvSpPr>
        <xdr:cNvPr id="344" name="テキスト ボックス 343"/>
        <xdr:cNvSpPr txBox="1"/>
      </xdr:nvSpPr>
      <xdr:spPr>
        <a:xfrm>
          <a:off x="14909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78256</xdr:rowOff>
    </xdr:from>
    <xdr:to>
      <xdr:col>68</xdr:col>
      <xdr:colOff>203200</xdr:colOff>
      <xdr:row>60</xdr:row>
      <xdr:rowOff>8406</xdr:rowOff>
    </xdr:to>
    <xdr:sp macro="" textlink="">
      <xdr:nvSpPr>
        <xdr:cNvPr id="345" name="楕円 344"/>
        <xdr:cNvSpPr/>
      </xdr:nvSpPr>
      <xdr:spPr>
        <a:xfrm>
          <a:off x="14351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18583</xdr:rowOff>
    </xdr:from>
    <xdr:ext cx="762000" cy="259045"/>
    <xdr:sp macro="" textlink="">
      <xdr:nvSpPr>
        <xdr:cNvPr id="346" name="テキスト ボックス 345"/>
        <xdr:cNvSpPr txBox="1"/>
      </xdr:nvSpPr>
      <xdr:spPr>
        <a:xfrm>
          <a:off x="14020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79405</xdr:rowOff>
    </xdr:from>
    <xdr:to>
      <xdr:col>64</xdr:col>
      <xdr:colOff>152400</xdr:colOff>
      <xdr:row>60</xdr:row>
      <xdr:rowOff>9555</xdr:rowOff>
    </xdr:to>
    <xdr:sp macro="" textlink="">
      <xdr:nvSpPr>
        <xdr:cNvPr id="347" name="楕円 346"/>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19732</xdr:rowOff>
    </xdr:from>
    <xdr:ext cx="762000" cy="259045"/>
    <xdr:sp macro="" textlink="">
      <xdr:nvSpPr>
        <xdr:cNvPr id="348" name="テキスト ボックス 347"/>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過去の借入の償還終了や地方債発行額の抑制による元利償還金の減により、前年度より▲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の活用及び減債基金を活用するなど、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44704</xdr:rowOff>
    </xdr:to>
    <xdr:cxnSp macro="">
      <xdr:nvCxnSpPr>
        <xdr:cNvPr id="380" name="直線コネクタ 379"/>
        <xdr:cNvCxnSpPr/>
      </xdr:nvCxnSpPr>
      <xdr:spPr>
        <a:xfrm flipV="1">
          <a:off x="16179800" y="7158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131572</xdr:rowOff>
    </xdr:to>
    <xdr:cxnSp macro="">
      <xdr:nvCxnSpPr>
        <xdr:cNvPr id="383" name="直線コネクタ 382"/>
        <xdr:cNvCxnSpPr/>
      </xdr:nvCxnSpPr>
      <xdr:spPr>
        <a:xfrm flipV="1">
          <a:off x="15290800" y="7245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46990</xdr:rowOff>
    </xdr:to>
    <xdr:cxnSp macro="">
      <xdr:nvCxnSpPr>
        <xdr:cNvPr id="386" name="直線コネクタ 385"/>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89" name="直線コネクタ 388"/>
        <xdr:cNvCxnSpPr/>
      </xdr:nvCxnSpPr>
      <xdr:spPr>
        <a:xfrm flipV="1">
          <a:off x="13512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元金償還額に対して地方債発行額を抑制していることにより、地方債残高が減少していることや、行財政改革の推進や経費節減に努めたことによる基金残高の増加により比率の低下が続いている。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建設及び学校建設事業に始まり、公共施設等総合管理計画に基づく事業の継続的な実施に伴い、地方債の借入や基金の取り崩しが予定されているため、今後も交付税措置のある有利な地方債の活用や減債基金の活用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146413</xdr:rowOff>
    </xdr:from>
    <xdr:to>
      <xdr:col>72</xdr:col>
      <xdr:colOff>203200</xdr:colOff>
      <xdr:row>14</xdr:row>
      <xdr:rowOff>159960</xdr:rowOff>
    </xdr:to>
    <xdr:cxnSp macro="">
      <xdr:nvCxnSpPr>
        <xdr:cNvPr id="444" name="直線コネクタ 443"/>
        <xdr:cNvCxnSpPr/>
      </xdr:nvCxnSpPr>
      <xdr:spPr>
        <a:xfrm flipV="1">
          <a:off x="14401800" y="2375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159960</xdr:rowOff>
    </xdr:from>
    <xdr:to>
      <xdr:col>68</xdr:col>
      <xdr:colOff>152400</xdr:colOff>
      <xdr:row>16</xdr:row>
      <xdr:rowOff>42273</xdr:rowOff>
    </xdr:to>
    <xdr:cxnSp macro="">
      <xdr:nvCxnSpPr>
        <xdr:cNvPr id="447" name="直線コネクタ 446"/>
        <xdr:cNvCxnSpPr/>
      </xdr:nvCxnSpPr>
      <xdr:spPr>
        <a:xfrm flipV="1">
          <a:off x="13512800" y="25602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50" name="フローチャート: 判断 449"/>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1" name="テキスト ボックス 450"/>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2" name="フローチャート: 判断 451"/>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3" name="テキスト ボックス 452"/>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4" name="フローチャート: 判断 453"/>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5" name="テキスト ボックス 454"/>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61" name="楕円 460"/>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62" name="テキスト ボックス 461"/>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109160</xdr:rowOff>
    </xdr:from>
    <xdr:to>
      <xdr:col>68</xdr:col>
      <xdr:colOff>203200</xdr:colOff>
      <xdr:row>15</xdr:row>
      <xdr:rowOff>39310</xdr:rowOff>
    </xdr:to>
    <xdr:sp macro="" textlink="">
      <xdr:nvSpPr>
        <xdr:cNvPr id="463" name="楕円 462"/>
        <xdr:cNvSpPr/>
      </xdr:nvSpPr>
      <xdr:spPr>
        <a:xfrm>
          <a:off x="14351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49487</xdr:rowOff>
    </xdr:from>
    <xdr:ext cx="762000" cy="259045"/>
    <xdr:sp macro="" textlink="">
      <xdr:nvSpPr>
        <xdr:cNvPr id="464" name="テキスト ボックス 463"/>
        <xdr:cNvSpPr txBox="1"/>
      </xdr:nvSpPr>
      <xdr:spPr>
        <a:xfrm>
          <a:off x="14020800" y="22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162923</xdr:rowOff>
    </xdr:from>
    <xdr:to>
      <xdr:col>64</xdr:col>
      <xdr:colOff>152400</xdr:colOff>
      <xdr:row>16</xdr:row>
      <xdr:rowOff>93073</xdr:rowOff>
    </xdr:to>
    <xdr:sp macro="" textlink="">
      <xdr:nvSpPr>
        <xdr:cNvPr id="465" name="楕円 464"/>
        <xdr:cNvSpPr/>
      </xdr:nvSpPr>
      <xdr:spPr>
        <a:xfrm>
          <a:off x="13462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103250</xdr:rowOff>
    </xdr:from>
    <xdr:ext cx="762000" cy="259045"/>
    <xdr:sp macro="" textlink="">
      <xdr:nvSpPr>
        <xdr:cNvPr id="466" name="テキスト ボックス 465"/>
        <xdr:cNvSpPr txBox="1"/>
      </xdr:nvSpPr>
      <xdr:spPr>
        <a:xfrm>
          <a:off x="13131800" y="25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人件費に係る経常収支比率は、類似団体平均より大きく下回った水準で推移しており、類似団体内順位では最も低くなっている。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これは事務事業の見直しに努めていること、計画的な定員適正化を進めていること、消防や塵芥処理業務を一部事務組合で行っていることにより人件費が抑えられているためである。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今後も適正な定員管理に努めるほか、庁内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33</xdr:row>
      <xdr:rowOff>123190</xdr:rowOff>
    </xdr:to>
    <xdr:cxnSp macro="">
      <xdr:nvCxnSpPr>
        <xdr:cNvPr id="66" name="直線コネクタ 65"/>
        <xdr:cNvCxnSpPr/>
      </xdr:nvCxnSpPr>
      <xdr:spPr>
        <a:xfrm flipV="1">
          <a:off x="3987800" y="576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123190</xdr:rowOff>
    </xdr:to>
    <xdr:cxnSp macro="">
      <xdr:nvCxnSpPr>
        <xdr:cNvPr id="69" name="直線コネクタ 68"/>
        <xdr:cNvCxnSpPr/>
      </xdr:nvCxnSpPr>
      <xdr:spPr>
        <a:xfrm>
          <a:off x="3098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5080</xdr:rowOff>
    </xdr:to>
    <xdr:cxnSp macro="">
      <xdr:nvCxnSpPr>
        <xdr:cNvPr id="72" name="直線コネクタ 71"/>
        <xdr:cNvCxnSpPr/>
      </xdr:nvCxnSpPr>
      <xdr:spPr>
        <a:xfrm flipV="1">
          <a:off x="2209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12700</xdr:rowOff>
    </xdr:to>
    <xdr:cxnSp macro="">
      <xdr:nvCxnSpPr>
        <xdr:cNvPr id="75" name="直線コネクタ 74"/>
        <xdr:cNvCxnSpPr/>
      </xdr:nvCxnSpPr>
      <xdr:spPr>
        <a:xfrm flipV="1">
          <a:off x="1320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72390</xdr:rowOff>
    </xdr:from>
    <xdr:to>
      <xdr:col>20</xdr:col>
      <xdr:colOff>38100</xdr:colOff>
      <xdr:row>34</xdr:row>
      <xdr:rowOff>2540</xdr:rowOff>
    </xdr:to>
    <xdr:sp macro="" textlink="">
      <xdr:nvSpPr>
        <xdr:cNvPr id="87" name="楕円 86"/>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12717</xdr:rowOff>
    </xdr:from>
    <xdr:ext cx="736600" cy="259045"/>
    <xdr:sp macro="" textlink="">
      <xdr:nvSpPr>
        <xdr:cNvPr id="88" name="テキスト ボックス 87"/>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物件費に係る経常収支比率は、類似団体平均より下回った水準で推移しており、類似団体内順位では２番目に低くなっている。</a:t>
          </a:r>
        </a:p>
        <a:p>
          <a:r>
            <a:rPr kumimoji="1" lang="ja-JP" altLang="en-US" sz="1300">
              <a:latin typeface="ＭＳ Ｐゴシック" panose="020B0600070205080204" pitchFamily="50" charset="-128"/>
              <a:ea typeface="ＭＳ Ｐゴシック" panose="020B0600070205080204" pitchFamily="50" charset="-128"/>
            </a:rPr>
            <a:t>これは、ごみ収集・処理業務や給食業務等を一部事務組合で行っていることにより、その経費が委託料等の物件費に計上されず、補助費等として計上されているためである。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今後も経常的な経費について事務事業の見直しに努める。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111760</xdr:rowOff>
    </xdr:to>
    <xdr:cxnSp macro="">
      <xdr:nvCxnSpPr>
        <xdr:cNvPr id="127" name="直線コネクタ 126"/>
        <xdr:cNvCxnSpPr/>
      </xdr:nvCxnSpPr>
      <xdr:spPr>
        <a:xfrm flipV="1">
          <a:off x="15671800" y="248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134620</xdr:rowOff>
    </xdr:to>
    <xdr:cxnSp macro="">
      <xdr:nvCxnSpPr>
        <xdr:cNvPr id="130" name="直線コネクタ 129"/>
        <xdr:cNvCxnSpPr/>
      </xdr:nvCxnSpPr>
      <xdr:spPr>
        <a:xfrm flipV="1">
          <a:off x="14782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134620</xdr:rowOff>
    </xdr:to>
    <xdr:cxnSp macro="">
      <xdr:nvCxnSpPr>
        <xdr:cNvPr id="133" name="直線コネクタ 132"/>
        <xdr:cNvCxnSpPr/>
      </xdr:nvCxnSpPr>
      <xdr:spPr>
        <a:xfrm>
          <a:off x="13893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6" name="直線コネクタ 135"/>
        <xdr:cNvCxnSpPr/>
      </xdr:nvCxnSpPr>
      <xdr:spPr>
        <a:xfrm flipV="1">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扶助費に係る経常収支比率は、生活保護費、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a:t>
          </a:r>
          <a:r>
            <a:rPr kumimoji="1" lang="ja-JP" altLang="en-US" sz="1300">
              <a:latin typeface="ＭＳ Ｐゴシック" panose="020B0600070205080204" pitchFamily="50" charset="-128"/>
              <a:ea typeface="ＭＳ Ｐゴシック" panose="020B0600070205080204" pitchFamily="50" charset="-128"/>
            </a:rPr>
            <a:t>自立支援給付費ともに増となっているが、前年度と比較し増減率が低かったこと、また、臨時福祉給付金の皆減により、前年度から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しかし、依然として増加傾向にあるため、資格審査等の適正化を進め、費用の抑制に努める。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115570</xdr:rowOff>
    </xdr:to>
    <xdr:cxnSp macro="">
      <xdr:nvCxnSpPr>
        <xdr:cNvPr id="188" name="直線コネクタ 187"/>
        <xdr:cNvCxnSpPr/>
      </xdr:nvCxnSpPr>
      <xdr:spPr>
        <a:xfrm flipV="1">
          <a:off x="3987800" y="951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115570</xdr:rowOff>
    </xdr:to>
    <xdr:cxnSp macro="">
      <xdr:nvCxnSpPr>
        <xdr:cNvPr id="191" name="直線コネクタ 190"/>
        <xdr:cNvCxnSpPr/>
      </xdr:nvCxnSpPr>
      <xdr:spPr>
        <a:xfrm>
          <a:off x="3098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46990</xdr:rowOff>
    </xdr:to>
    <xdr:cxnSp macro="">
      <xdr:nvCxnSpPr>
        <xdr:cNvPr id="194" name="直線コネクタ 193"/>
        <xdr:cNvCxnSpPr/>
      </xdr:nvCxnSpPr>
      <xdr:spPr>
        <a:xfrm flipV="1">
          <a:off x="2209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46990</xdr:rowOff>
    </xdr:to>
    <xdr:cxnSp macro="">
      <xdr:nvCxnSpPr>
        <xdr:cNvPr id="197" name="直線コネクタ 196"/>
        <xdr:cNvCxnSpPr/>
      </xdr:nvCxnSpPr>
      <xdr:spPr>
        <a:xfrm>
          <a:off x="1320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6367</xdr:rowOff>
    </xdr:from>
    <xdr:ext cx="762000" cy="259045"/>
    <xdr:sp macro="" textlink="">
      <xdr:nvSpPr>
        <xdr:cNvPr id="208"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210" name="テキスト ボックス 209"/>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214" name="テキスト ボックス 213"/>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その他の経費に係る経常収支比率は、類似団体及び県平均より下回っている。</a:t>
          </a: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主な要因は、庁舎建設事業費の普通建設費が大幅な増となったためである。また、特別会計への繰出金が多額となっているため、収入の確保に取り組むとともに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78015</xdr:rowOff>
    </xdr:to>
    <xdr:cxnSp macro="">
      <xdr:nvCxnSpPr>
        <xdr:cNvPr id="251" name="直線コネクタ 250"/>
        <xdr:cNvCxnSpPr/>
      </xdr:nvCxnSpPr>
      <xdr:spPr>
        <a:xfrm>
          <a:off x="15671800" y="96008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171087</xdr:rowOff>
    </xdr:to>
    <xdr:cxnSp macro="">
      <xdr:nvCxnSpPr>
        <xdr:cNvPr id="254" name="直線コネクタ 253"/>
        <xdr:cNvCxnSpPr/>
      </xdr:nvCxnSpPr>
      <xdr:spPr>
        <a:xfrm>
          <a:off x="14782800" y="9574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144962</xdr:rowOff>
    </xdr:to>
    <xdr:cxnSp macro="">
      <xdr:nvCxnSpPr>
        <xdr:cNvPr id="257" name="直線コネクタ 256"/>
        <xdr:cNvCxnSpPr/>
      </xdr:nvCxnSpPr>
      <xdr:spPr>
        <a:xfrm>
          <a:off x="13893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105773</xdr:rowOff>
    </xdr:to>
    <xdr:cxnSp macro="">
      <xdr:nvCxnSpPr>
        <xdr:cNvPr id="260" name="直線コネクタ 259"/>
        <xdr:cNvCxnSpPr/>
      </xdr:nvCxnSpPr>
      <xdr:spPr>
        <a:xfrm>
          <a:off x="13004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2" name="楕円 271"/>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3" name="テキスト ボックス 272"/>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8" name="楕円 277"/>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9" name="テキスト ボックス 278"/>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補助費等に係る経常収支比率は、類似団体平均より大きく上回った水準で推移しており、前年度より決算額増減率は減少となったものの類似団体内順位では最も高くなっている。</a:t>
          </a:r>
        </a:p>
        <a:p>
          <a:r>
            <a:rPr kumimoji="1" lang="ja-JP" altLang="en-US" sz="1300">
              <a:latin typeface="ＭＳ Ｐゴシック" panose="020B0600070205080204" pitchFamily="50" charset="-128"/>
              <a:ea typeface="ＭＳ Ｐゴシック" panose="020B0600070205080204" pitchFamily="50" charset="-128"/>
            </a:rPr>
            <a:t>これは、病院や下水道の公営企業への繰出金や、一部事務組合への負担金が多額であることが要因となっており、一方で人件費や物件費などの費用は抑えられている。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138430</xdr:rowOff>
    </xdr:from>
    <xdr:to>
      <xdr:col>82</xdr:col>
      <xdr:colOff>107950</xdr:colOff>
      <xdr:row>39</xdr:row>
      <xdr:rowOff>69850</xdr:rowOff>
    </xdr:to>
    <xdr:cxnSp macro="">
      <xdr:nvCxnSpPr>
        <xdr:cNvPr id="304" name="直線コネクタ 303"/>
        <xdr:cNvCxnSpPr/>
      </xdr:nvCxnSpPr>
      <xdr:spPr>
        <a:xfrm flipV="1">
          <a:off x="16510000" y="579628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5" name="補助費等最小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6" name="直線コネクタ 305"/>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53357</xdr:rowOff>
    </xdr:from>
    <xdr:ext cx="762000" cy="259045"/>
    <xdr:sp macro="" textlink="">
      <xdr:nvSpPr>
        <xdr:cNvPr id="307"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138430</xdr:rowOff>
    </xdr:from>
    <xdr:to>
      <xdr:col>82</xdr:col>
      <xdr:colOff>196850</xdr:colOff>
      <xdr:row>33</xdr:row>
      <xdr:rowOff>138430</xdr:rowOff>
    </xdr:to>
    <xdr:cxnSp macro="">
      <xdr:nvCxnSpPr>
        <xdr:cNvPr id="308" name="直線コネクタ 307"/>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69850</xdr:rowOff>
    </xdr:to>
    <xdr:cxnSp macro="">
      <xdr:nvCxnSpPr>
        <xdr:cNvPr id="309" name="直線コネクタ 308"/>
        <xdr:cNvCxnSpPr/>
      </xdr:nvCxnSpPr>
      <xdr:spPr>
        <a:xfrm>
          <a:off x="15671800" y="673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154449</xdr:rowOff>
    </xdr:from>
    <xdr:ext cx="762000" cy="259045"/>
    <xdr:sp macro="" textlink="">
      <xdr:nvSpPr>
        <xdr:cNvPr id="310" name="補助費等平均値テキスト"/>
        <xdr:cNvSpPr txBox="1"/>
      </xdr:nvSpPr>
      <xdr:spPr>
        <a:xfrm>
          <a:off x="16598900" y="598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1" name="フローチャート: 判断 310"/>
        <xdr:cNvSpPr/>
      </xdr:nvSpPr>
      <xdr:spPr>
        <a:xfrm>
          <a:off x="164592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46990</xdr:rowOff>
    </xdr:to>
    <xdr:cxnSp macro="">
      <xdr:nvCxnSpPr>
        <xdr:cNvPr id="312" name="直線コネクタ 311"/>
        <xdr:cNvCxnSpPr/>
      </xdr:nvCxnSpPr>
      <xdr:spPr>
        <a:xfrm>
          <a:off x="14782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128778</xdr:rowOff>
    </xdr:from>
    <xdr:to>
      <xdr:col>78</xdr:col>
      <xdr:colOff>120650</xdr:colOff>
      <xdr:row>36</xdr:row>
      <xdr:rowOff>58928</xdr:rowOff>
    </xdr:to>
    <xdr:sp macro="" textlink="">
      <xdr:nvSpPr>
        <xdr:cNvPr id="313" name="フローチャート: 判断 312"/>
        <xdr:cNvSpPr/>
      </xdr:nvSpPr>
      <xdr:spPr>
        <a:xfrm>
          <a:off x="15621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14" name="テキスト ボックス 31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78994</xdr:rowOff>
    </xdr:to>
    <xdr:cxnSp macro="">
      <xdr:nvCxnSpPr>
        <xdr:cNvPr id="315" name="直線コネクタ 314"/>
        <xdr:cNvCxnSpPr/>
      </xdr:nvCxnSpPr>
      <xdr:spPr>
        <a:xfrm flipV="1">
          <a:off x="13893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6" name="フローチャート: 判断 315"/>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7" name="テキスト ボックス 31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78994</xdr:rowOff>
    </xdr:to>
    <xdr:cxnSp macro="">
      <xdr:nvCxnSpPr>
        <xdr:cNvPr id="318" name="直線コネクタ 317"/>
        <xdr:cNvCxnSpPr/>
      </xdr:nvCxnSpPr>
      <xdr:spPr>
        <a:xfrm>
          <a:off x="13004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9" name="フローチャート: 判断 318"/>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0" name="テキスト ボックス 319"/>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8" name="楕円 327"/>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29"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4" name="楕円 333"/>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5" name="テキスト ボックス 334"/>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ポイント減少し、全国平均をわずかに上回る結果となった。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これは地方道路等整備事業債や学校教育施設等整備事業債などの大型借入の償還終了が大きな要因となっている。</a:t>
          </a:r>
        </a:p>
        <a:p>
          <a:r>
            <a:rPr kumimoji="1" lang="ja-JP" altLang="en-US" sz="1300">
              <a:latin typeface="ＭＳ Ｐゴシック" panose="020B0600070205080204" pitchFamily="50" charset="-128"/>
              <a:ea typeface="ＭＳ Ｐゴシック" panose="020B0600070205080204" pitchFamily="50" charset="-128"/>
            </a:rPr>
            <a:t>減少が続いているが、今後の大規模建設事業等による地方債の新規借入や償還開始となる地方債が増加することが見込まれるが、引き続き交付税措置のある地方債を活用するなど、公債費の抑制に努める。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7" name="直線コネクタ 366"/>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0"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1" name="直線コネクタ 370"/>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82913</xdr:rowOff>
    </xdr:to>
    <xdr:cxnSp macro="">
      <xdr:nvCxnSpPr>
        <xdr:cNvPr id="372" name="直線コネクタ 371"/>
        <xdr:cNvCxnSpPr/>
      </xdr:nvCxnSpPr>
      <xdr:spPr>
        <a:xfrm flipV="1">
          <a:off x="3987800" y="132192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3"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4" name="フローチャート: 判断 373"/>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154758</xdr:rowOff>
    </xdr:to>
    <xdr:cxnSp macro="">
      <xdr:nvCxnSpPr>
        <xdr:cNvPr id="375" name="直線コネクタ 374"/>
        <xdr:cNvCxnSpPr/>
      </xdr:nvCxnSpPr>
      <xdr:spPr>
        <a:xfrm flipV="1">
          <a:off x="3098800" y="13284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6" name="フローチャート: 判断 375"/>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7" name="テキスト ボックス 376"/>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9434</xdr:rowOff>
    </xdr:to>
    <xdr:cxnSp macro="">
      <xdr:nvCxnSpPr>
        <xdr:cNvPr id="378" name="直線コネクタ 377"/>
        <xdr:cNvCxnSpPr/>
      </xdr:nvCxnSpPr>
      <xdr:spPr>
        <a:xfrm flipV="1">
          <a:off x="2209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xdr:rowOff>
    </xdr:from>
    <xdr:to>
      <xdr:col>11</xdr:col>
      <xdr:colOff>9525</xdr:colOff>
      <xdr:row>78</xdr:row>
      <xdr:rowOff>68218</xdr:rowOff>
    </xdr:to>
    <xdr:cxnSp macro="">
      <xdr:nvCxnSpPr>
        <xdr:cNvPr id="381" name="直線コネクタ 380"/>
        <xdr:cNvCxnSpPr/>
      </xdr:nvCxnSpPr>
      <xdr:spPr>
        <a:xfrm flipV="1">
          <a:off x="1320800" y="133825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2" name="フローチャート: 判断 381"/>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3" name="テキスト ボックス 382"/>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フローチャート: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1" name="楕円 390"/>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2"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393" name="楕円 392"/>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394" name="テキスト ボックス 393"/>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5" name="楕円 394"/>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6" name="テキスト ボックス 395"/>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130084</xdr:rowOff>
    </xdr:from>
    <xdr:to>
      <xdr:col>11</xdr:col>
      <xdr:colOff>60325</xdr:colOff>
      <xdr:row>78</xdr:row>
      <xdr:rowOff>60234</xdr:rowOff>
    </xdr:to>
    <xdr:sp macro="" textlink="">
      <xdr:nvSpPr>
        <xdr:cNvPr id="397" name="楕円 396"/>
        <xdr:cNvSpPr/>
      </xdr:nvSpPr>
      <xdr:spPr>
        <a:xfrm>
          <a:off x="2159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398" name="テキスト ボックス 397"/>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9" name="楕円 398"/>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0" name="テキスト ボックス 399"/>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公債費以外の経常収支比率は類似団体と同水準で推移しているが、緩やかな増加傾向にあるため、今後も経常経費の抑制に努める。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6" name="直線コネクタ 425"/>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9"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30" name="直線コネクタ 429"/>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159004</xdr:rowOff>
    </xdr:to>
    <xdr:cxnSp macro="">
      <xdr:nvCxnSpPr>
        <xdr:cNvPr id="431" name="直線コネクタ 430"/>
        <xdr:cNvCxnSpPr/>
      </xdr:nvCxnSpPr>
      <xdr:spPr>
        <a:xfrm>
          <a:off x="15671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2"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3" name="フローチャート: 判断 432"/>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122428</xdr:rowOff>
    </xdr:to>
    <xdr:cxnSp macro="">
      <xdr:nvCxnSpPr>
        <xdr:cNvPr id="434" name="直線コネクタ 433"/>
        <xdr:cNvCxnSpPr/>
      </xdr:nvCxnSpPr>
      <xdr:spPr>
        <a:xfrm>
          <a:off x="14782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5" name="フローチャート: 判断 434"/>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6" name="テキスト ボックス 435"/>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108713</xdr:rowOff>
    </xdr:to>
    <xdr:cxnSp macro="">
      <xdr:nvCxnSpPr>
        <xdr:cNvPr id="437" name="直線コネクタ 436"/>
        <xdr:cNvCxnSpPr/>
      </xdr:nvCxnSpPr>
      <xdr:spPr>
        <a:xfrm flipV="1">
          <a:off x="13893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8" name="フローチャート: 判断 437"/>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9" name="テキスト ボックス 43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108713</xdr:rowOff>
    </xdr:to>
    <xdr:cxnSp macro="">
      <xdr:nvCxnSpPr>
        <xdr:cNvPr id="440" name="直線コネクタ 439"/>
        <xdr:cNvCxnSpPr/>
      </xdr:nvCxnSpPr>
      <xdr:spPr>
        <a:xfrm>
          <a:off x="13004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3" name="フローチャート: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4" name="テキスト ボックス 44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0" name="楕円 449"/>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1"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2" name="楕円 451"/>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3" name="テキスト ボックス 452"/>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6" name="楕円 455"/>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57" name="テキスト ボックス 456"/>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8" name="楕円 457"/>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9" name="テキスト ボックス 458"/>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127386</xdr:rowOff>
    </xdr:from>
    <xdr:to>
      <xdr:col>29</xdr:col>
      <xdr:colOff>127000</xdr:colOff>
      <xdr:row>17</xdr:row>
      <xdr:rowOff>129019</xdr:rowOff>
    </xdr:to>
    <xdr:cxnSp macro="">
      <xdr:nvCxnSpPr>
        <xdr:cNvPr id="52" name="直線コネクタ 51"/>
        <xdr:cNvCxnSpPr/>
      </xdr:nvCxnSpPr>
      <xdr:spPr bwMode="auto">
        <a:xfrm flipV="1">
          <a:off x="5003800" y="3089661"/>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129019</xdr:rowOff>
    </xdr:from>
    <xdr:to>
      <xdr:col>26</xdr:col>
      <xdr:colOff>50800</xdr:colOff>
      <xdr:row>17</xdr:row>
      <xdr:rowOff>136955</xdr:rowOff>
    </xdr:to>
    <xdr:cxnSp macro="">
      <xdr:nvCxnSpPr>
        <xdr:cNvPr id="55" name="直線コネクタ 54"/>
        <xdr:cNvCxnSpPr/>
      </xdr:nvCxnSpPr>
      <xdr:spPr bwMode="auto">
        <a:xfrm flipV="1">
          <a:off x="4305300" y="3091294"/>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111923</xdr:rowOff>
    </xdr:from>
    <xdr:to>
      <xdr:col>22</xdr:col>
      <xdr:colOff>114300</xdr:colOff>
      <xdr:row>17</xdr:row>
      <xdr:rowOff>136955</xdr:rowOff>
    </xdr:to>
    <xdr:cxnSp macro="">
      <xdr:nvCxnSpPr>
        <xdr:cNvPr id="58" name="直線コネクタ 57"/>
        <xdr:cNvCxnSpPr/>
      </xdr:nvCxnSpPr>
      <xdr:spPr bwMode="auto">
        <a:xfrm>
          <a:off x="3606800" y="307419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111923</xdr:rowOff>
    </xdr:from>
    <xdr:to>
      <xdr:col>18</xdr:col>
      <xdr:colOff>177800</xdr:colOff>
      <xdr:row>17</xdr:row>
      <xdr:rowOff>154329</xdr:rowOff>
    </xdr:to>
    <xdr:cxnSp macro="">
      <xdr:nvCxnSpPr>
        <xdr:cNvPr id="61" name="直線コネクタ 60"/>
        <xdr:cNvCxnSpPr/>
      </xdr:nvCxnSpPr>
      <xdr:spPr bwMode="auto">
        <a:xfrm flipV="1">
          <a:off x="2908300" y="3074198"/>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76586</xdr:rowOff>
    </xdr:from>
    <xdr:to>
      <xdr:col>29</xdr:col>
      <xdr:colOff>177800</xdr:colOff>
      <xdr:row>18</xdr:row>
      <xdr:rowOff>6736</xdr:rowOff>
    </xdr:to>
    <xdr:sp macro="" textlink="">
      <xdr:nvSpPr>
        <xdr:cNvPr id="71" name="楕円 70"/>
        <xdr:cNvSpPr/>
      </xdr:nvSpPr>
      <xdr:spPr bwMode="auto">
        <a:xfrm>
          <a:off x="5600700" y="303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48663</xdr:rowOff>
    </xdr:from>
    <xdr:ext cx="762000" cy="259045"/>
    <xdr:sp macro="" textlink="">
      <xdr:nvSpPr>
        <xdr:cNvPr id="72" name="人口1人当たり決算額の推移該当値テキスト130"/>
        <xdr:cNvSpPr txBox="1"/>
      </xdr:nvSpPr>
      <xdr:spPr>
        <a:xfrm>
          <a:off x="5740400" y="30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78219</xdr:rowOff>
    </xdr:from>
    <xdr:to>
      <xdr:col>26</xdr:col>
      <xdr:colOff>101600</xdr:colOff>
      <xdr:row>18</xdr:row>
      <xdr:rowOff>8369</xdr:rowOff>
    </xdr:to>
    <xdr:sp macro="" textlink="">
      <xdr:nvSpPr>
        <xdr:cNvPr id="73" name="楕円 72"/>
        <xdr:cNvSpPr/>
      </xdr:nvSpPr>
      <xdr:spPr bwMode="auto">
        <a:xfrm>
          <a:off x="4953000" y="30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164596</xdr:rowOff>
    </xdr:from>
    <xdr:ext cx="736600" cy="259045"/>
    <xdr:sp macro="" textlink="">
      <xdr:nvSpPr>
        <xdr:cNvPr id="74" name="テキスト ボックス 73"/>
        <xdr:cNvSpPr txBox="1"/>
      </xdr:nvSpPr>
      <xdr:spPr>
        <a:xfrm>
          <a:off x="4622800" y="312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86155</xdr:rowOff>
    </xdr:from>
    <xdr:to>
      <xdr:col>22</xdr:col>
      <xdr:colOff>165100</xdr:colOff>
      <xdr:row>18</xdr:row>
      <xdr:rowOff>16305</xdr:rowOff>
    </xdr:to>
    <xdr:sp macro="" textlink="">
      <xdr:nvSpPr>
        <xdr:cNvPr id="75" name="楕円 74"/>
        <xdr:cNvSpPr/>
      </xdr:nvSpPr>
      <xdr:spPr bwMode="auto">
        <a:xfrm>
          <a:off x="42545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76" name="テキスト ボックス 75"/>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61123</xdr:rowOff>
    </xdr:from>
    <xdr:to>
      <xdr:col>19</xdr:col>
      <xdr:colOff>38100</xdr:colOff>
      <xdr:row>17</xdr:row>
      <xdr:rowOff>162723</xdr:rowOff>
    </xdr:to>
    <xdr:sp macro="" textlink="">
      <xdr:nvSpPr>
        <xdr:cNvPr id="77" name="楕円 76"/>
        <xdr:cNvSpPr/>
      </xdr:nvSpPr>
      <xdr:spPr bwMode="auto">
        <a:xfrm>
          <a:off x="35560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147500</xdr:rowOff>
    </xdr:from>
    <xdr:ext cx="762000" cy="259045"/>
    <xdr:sp macro="" textlink="">
      <xdr:nvSpPr>
        <xdr:cNvPr id="78" name="テキスト ボックス 77"/>
        <xdr:cNvSpPr txBox="1"/>
      </xdr:nvSpPr>
      <xdr:spPr>
        <a:xfrm>
          <a:off x="3225800" y="31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103529</xdr:rowOff>
    </xdr:from>
    <xdr:to>
      <xdr:col>15</xdr:col>
      <xdr:colOff>101600</xdr:colOff>
      <xdr:row>18</xdr:row>
      <xdr:rowOff>33679</xdr:rowOff>
    </xdr:to>
    <xdr:sp macro="" textlink="">
      <xdr:nvSpPr>
        <xdr:cNvPr id="79" name="楕円 78"/>
        <xdr:cNvSpPr/>
      </xdr:nvSpPr>
      <xdr:spPr bwMode="auto">
        <a:xfrm>
          <a:off x="28575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18456</xdr:rowOff>
    </xdr:from>
    <xdr:ext cx="762000" cy="259045"/>
    <xdr:sp macro="" textlink="">
      <xdr:nvSpPr>
        <xdr:cNvPr id="80" name="テキスト ボックス 79"/>
        <xdr:cNvSpPr txBox="1"/>
      </xdr:nvSpPr>
      <xdr:spPr>
        <a:xfrm>
          <a:off x="2527300" y="31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21981</xdr:rowOff>
    </xdr:from>
    <xdr:to>
      <xdr:col>29</xdr:col>
      <xdr:colOff>127000</xdr:colOff>
      <xdr:row>36</xdr:row>
      <xdr:rowOff>23833</xdr:rowOff>
    </xdr:to>
    <xdr:cxnSp macro="">
      <xdr:nvCxnSpPr>
        <xdr:cNvPr id="112" name="直線コネクタ 111"/>
        <xdr:cNvCxnSpPr/>
      </xdr:nvCxnSpPr>
      <xdr:spPr bwMode="auto">
        <a:xfrm>
          <a:off x="5003800" y="6975231"/>
          <a:ext cx="647700" cy="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3647</xdr:rowOff>
    </xdr:from>
    <xdr:to>
      <xdr:col>26</xdr:col>
      <xdr:colOff>50800</xdr:colOff>
      <xdr:row>36</xdr:row>
      <xdr:rowOff>21981</xdr:rowOff>
    </xdr:to>
    <xdr:cxnSp macro="">
      <xdr:nvCxnSpPr>
        <xdr:cNvPr id="115" name="直線コネクタ 114"/>
        <xdr:cNvCxnSpPr/>
      </xdr:nvCxnSpPr>
      <xdr:spPr bwMode="auto">
        <a:xfrm>
          <a:off x="4305300" y="6956897"/>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223903</xdr:rowOff>
    </xdr:from>
    <xdr:to>
      <xdr:col>22</xdr:col>
      <xdr:colOff>114300</xdr:colOff>
      <xdr:row>36</xdr:row>
      <xdr:rowOff>3647</xdr:rowOff>
    </xdr:to>
    <xdr:cxnSp macro="">
      <xdr:nvCxnSpPr>
        <xdr:cNvPr id="118" name="直線コネクタ 117"/>
        <xdr:cNvCxnSpPr/>
      </xdr:nvCxnSpPr>
      <xdr:spPr bwMode="auto">
        <a:xfrm>
          <a:off x="3606800" y="6834253"/>
          <a:ext cx="6985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223903</xdr:rowOff>
    </xdr:from>
    <xdr:to>
      <xdr:col>18</xdr:col>
      <xdr:colOff>177800</xdr:colOff>
      <xdr:row>35</xdr:row>
      <xdr:rowOff>233368</xdr:rowOff>
    </xdr:to>
    <xdr:cxnSp macro="">
      <xdr:nvCxnSpPr>
        <xdr:cNvPr id="121" name="直線コネクタ 120"/>
        <xdr:cNvCxnSpPr/>
      </xdr:nvCxnSpPr>
      <xdr:spPr bwMode="auto">
        <a:xfrm flipV="1">
          <a:off x="2908300" y="683425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315933</xdr:rowOff>
    </xdr:from>
    <xdr:to>
      <xdr:col>29</xdr:col>
      <xdr:colOff>177800</xdr:colOff>
      <xdr:row>36</xdr:row>
      <xdr:rowOff>74633</xdr:rowOff>
    </xdr:to>
    <xdr:sp macro="" textlink="">
      <xdr:nvSpPr>
        <xdr:cNvPr id="131" name="楕円 130"/>
        <xdr:cNvSpPr/>
      </xdr:nvSpPr>
      <xdr:spPr bwMode="auto">
        <a:xfrm>
          <a:off x="5600700" y="692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161010</xdr:rowOff>
    </xdr:from>
    <xdr:ext cx="762000" cy="259045"/>
    <xdr:sp macro="" textlink="">
      <xdr:nvSpPr>
        <xdr:cNvPr id="132" name="人口1人当たり決算額の推移該当値テキスト445"/>
        <xdr:cNvSpPr txBox="1"/>
      </xdr:nvSpPr>
      <xdr:spPr>
        <a:xfrm>
          <a:off x="5740400" y="677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314081</xdr:rowOff>
    </xdr:from>
    <xdr:to>
      <xdr:col>26</xdr:col>
      <xdr:colOff>101600</xdr:colOff>
      <xdr:row>36</xdr:row>
      <xdr:rowOff>72781</xdr:rowOff>
    </xdr:to>
    <xdr:sp macro="" textlink="">
      <xdr:nvSpPr>
        <xdr:cNvPr id="133" name="楕円 132"/>
        <xdr:cNvSpPr/>
      </xdr:nvSpPr>
      <xdr:spPr bwMode="auto">
        <a:xfrm>
          <a:off x="4953000" y="692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82958</xdr:rowOff>
    </xdr:from>
    <xdr:ext cx="736600" cy="259045"/>
    <xdr:sp macro="" textlink="">
      <xdr:nvSpPr>
        <xdr:cNvPr id="134" name="テキスト ボックス 133"/>
        <xdr:cNvSpPr txBox="1"/>
      </xdr:nvSpPr>
      <xdr:spPr>
        <a:xfrm>
          <a:off x="4622800" y="669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295747</xdr:rowOff>
    </xdr:from>
    <xdr:to>
      <xdr:col>22</xdr:col>
      <xdr:colOff>165100</xdr:colOff>
      <xdr:row>36</xdr:row>
      <xdr:rowOff>54447</xdr:rowOff>
    </xdr:to>
    <xdr:sp macro="" textlink="">
      <xdr:nvSpPr>
        <xdr:cNvPr id="135" name="楕円 134"/>
        <xdr:cNvSpPr/>
      </xdr:nvSpPr>
      <xdr:spPr bwMode="auto">
        <a:xfrm>
          <a:off x="42545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64624</xdr:rowOff>
    </xdr:from>
    <xdr:ext cx="762000" cy="259045"/>
    <xdr:sp macro="" textlink="">
      <xdr:nvSpPr>
        <xdr:cNvPr id="136" name="テキスト ボックス 135"/>
        <xdr:cNvSpPr txBox="1"/>
      </xdr:nvSpPr>
      <xdr:spPr>
        <a:xfrm>
          <a:off x="3924300" y="66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173103</xdr:rowOff>
    </xdr:from>
    <xdr:to>
      <xdr:col>19</xdr:col>
      <xdr:colOff>38100</xdr:colOff>
      <xdr:row>35</xdr:row>
      <xdr:rowOff>274703</xdr:rowOff>
    </xdr:to>
    <xdr:sp macro="" textlink="">
      <xdr:nvSpPr>
        <xdr:cNvPr id="137" name="楕円 136"/>
        <xdr:cNvSpPr/>
      </xdr:nvSpPr>
      <xdr:spPr bwMode="auto">
        <a:xfrm>
          <a:off x="35560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284880</xdr:rowOff>
    </xdr:from>
    <xdr:ext cx="762000" cy="259045"/>
    <xdr:sp macro="" textlink="">
      <xdr:nvSpPr>
        <xdr:cNvPr id="138" name="テキスト ボックス 137"/>
        <xdr:cNvSpPr txBox="1"/>
      </xdr:nvSpPr>
      <xdr:spPr>
        <a:xfrm>
          <a:off x="3225800" y="655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182568</xdr:rowOff>
    </xdr:from>
    <xdr:to>
      <xdr:col>15</xdr:col>
      <xdr:colOff>101600</xdr:colOff>
      <xdr:row>35</xdr:row>
      <xdr:rowOff>284168</xdr:rowOff>
    </xdr:to>
    <xdr:sp macro="" textlink="">
      <xdr:nvSpPr>
        <xdr:cNvPr id="139" name="楕円 138"/>
        <xdr:cNvSpPr/>
      </xdr:nvSpPr>
      <xdr:spPr bwMode="auto">
        <a:xfrm>
          <a:off x="28575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294345</xdr:rowOff>
    </xdr:from>
    <xdr:ext cx="762000" cy="259045"/>
    <xdr:sp macro="" textlink="">
      <xdr:nvSpPr>
        <xdr:cNvPr id="140" name="テキスト ボックス 139"/>
        <xdr:cNvSpPr txBox="1"/>
      </xdr:nvSpPr>
      <xdr:spPr>
        <a:xfrm>
          <a:off x="2527300" y="65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88281</xdr:rowOff>
    </xdr:from>
    <xdr:to>
      <xdr:col>24</xdr:col>
      <xdr:colOff>63500</xdr:colOff>
      <xdr:row>38</xdr:row>
      <xdr:rowOff>106504</xdr:rowOff>
    </xdr:to>
    <xdr:cxnSp macro="">
      <xdr:nvCxnSpPr>
        <xdr:cNvPr id="63" name="直線コネクタ 62"/>
        <xdr:cNvCxnSpPr/>
      </xdr:nvCxnSpPr>
      <xdr:spPr>
        <a:xfrm>
          <a:off x="3797300" y="6603381"/>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88281</xdr:rowOff>
    </xdr:from>
    <xdr:to>
      <xdr:col>19</xdr:col>
      <xdr:colOff>177800</xdr:colOff>
      <xdr:row>38</xdr:row>
      <xdr:rowOff>96658</xdr:rowOff>
    </xdr:to>
    <xdr:cxnSp macro="">
      <xdr:nvCxnSpPr>
        <xdr:cNvPr id="66" name="直線コネクタ 65"/>
        <xdr:cNvCxnSpPr/>
      </xdr:nvCxnSpPr>
      <xdr:spPr>
        <a:xfrm flipV="1">
          <a:off x="2908300" y="6603381"/>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45941</xdr:rowOff>
    </xdr:from>
    <xdr:to>
      <xdr:col>15</xdr:col>
      <xdr:colOff>50800</xdr:colOff>
      <xdr:row>38</xdr:row>
      <xdr:rowOff>96658</xdr:rowOff>
    </xdr:to>
    <xdr:cxnSp macro="">
      <xdr:nvCxnSpPr>
        <xdr:cNvPr id="69" name="直線コネクタ 68"/>
        <xdr:cNvCxnSpPr/>
      </xdr:nvCxnSpPr>
      <xdr:spPr>
        <a:xfrm>
          <a:off x="2019300" y="6561041"/>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45941</xdr:rowOff>
    </xdr:from>
    <xdr:to>
      <xdr:col>10</xdr:col>
      <xdr:colOff>114300</xdr:colOff>
      <xdr:row>38</xdr:row>
      <xdr:rowOff>56131</xdr:rowOff>
    </xdr:to>
    <xdr:cxnSp macro="">
      <xdr:nvCxnSpPr>
        <xdr:cNvPr id="72" name="直線コネクタ 71"/>
        <xdr:cNvCxnSpPr/>
      </xdr:nvCxnSpPr>
      <xdr:spPr>
        <a:xfrm flipV="1">
          <a:off x="1130300" y="656104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55704</xdr:rowOff>
    </xdr:from>
    <xdr:to>
      <xdr:col>24</xdr:col>
      <xdr:colOff>114300</xdr:colOff>
      <xdr:row>38</xdr:row>
      <xdr:rowOff>157304</xdr:rowOff>
    </xdr:to>
    <xdr:sp macro="" textlink="">
      <xdr:nvSpPr>
        <xdr:cNvPr id="82" name="楕円 81"/>
        <xdr:cNvSpPr/>
      </xdr:nvSpPr>
      <xdr:spPr>
        <a:xfrm>
          <a:off x="4584700" y="6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142081</xdr:rowOff>
    </xdr:from>
    <xdr:ext cx="534377" cy="259045"/>
    <xdr:sp macro="" textlink="">
      <xdr:nvSpPr>
        <xdr:cNvPr id="83" name="人件費該当値テキスト"/>
        <xdr:cNvSpPr txBox="1"/>
      </xdr:nvSpPr>
      <xdr:spPr>
        <a:xfrm>
          <a:off x="4686300" y="64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37481</xdr:rowOff>
    </xdr:from>
    <xdr:to>
      <xdr:col>20</xdr:col>
      <xdr:colOff>38100</xdr:colOff>
      <xdr:row>38</xdr:row>
      <xdr:rowOff>139081</xdr:rowOff>
    </xdr:to>
    <xdr:sp macro="" textlink="">
      <xdr:nvSpPr>
        <xdr:cNvPr id="84" name="楕円 83"/>
        <xdr:cNvSpPr/>
      </xdr:nvSpPr>
      <xdr:spPr>
        <a:xfrm>
          <a:off x="3746500" y="65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130208</xdr:rowOff>
    </xdr:from>
    <xdr:ext cx="534377" cy="259045"/>
    <xdr:sp macro="" textlink="">
      <xdr:nvSpPr>
        <xdr:cNvPr id="85" name="テキスト ボックス 84"/>
        <xdr:cNvSpPr txBox="1"/>
      </xdr:nvSpPr>
      <xdr:spPr>
        <a:xfrm>
          <a:off x="3530111" y="66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45858</xdr:rowOff>
    </xdr:from>
    <xdr:to>
      <xdr:col>15</xdr:col>
      <xdr:colOff>101600</xdr:colOff>
      <xdr:row>38</xdr:row>
      <xdr:rowOff>147458</xdr:rowOff>
    </xdr:to>
    <xdr:sp macro="" textlink="">
      <xdr:nvSpPr>
        <xdr:cNvPr id="86" name="楕円 85"/>
        <xdr:cNvSpPr/>
      </xdr:nvSpPr>
      <xdr:spPr>
        <a:xfrm>
          <a:off x="2857500" y="6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138585</xdr:rowOff>
    </xdr:from>
    <xdr:ext cx="534377" cy="259045"/>
    <xdr:sp macro="" textlink="">
      <xdr:nvSpPr>
        <xdr:cNvPr id="87" name="テキスト ボックス 86"/>
        <xdr:cNvSpPr txBox="1"/>
      </xdr:nvSpPr>
      <xdr:spPr>
        <a:xfrm>
          <a:off x="2641111" y="6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166591</xdr:rowOff>
    </xdr:from>
    <xdr:to>
      <xdr:col>10</xdr:col>
      <xdr:colOff>165100</xdr:colOff>
      <xdr:row>38</xdr:row>
      <xdr:rowOff>96741</xdr:rowOff>
    </xdr:to>
    <xdr:sp macro="" textlink="">
      <xdr:nvSpPr>
        <xdr:cNvPr id="88" name="楕円 87"/>
        <xdr:cNvSpPr/>
      </xdr:nvSpPr>
      <xdr:spPr>
        <a:xfrm>
          <a:off x="1968500" y="65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87868</xdr:rowOff>
    </xdr:from>
    <xdr:ext cx="534377" cy="259045"/>
    <xdr:sp macro="" textlink="">
      <xdr:nvSpPr>
        <xdr:cNvPr id="89" name="テキスト ボックス 88"/>
        <xdr:cNvSpPr txBox="1"/>
      </xdr:nvSpPr>
      <xdr:spPr>
        <a:xfrm>
          <a:off x="1752111" y="66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5331</xdr:rowOff>
    </xdr:from>
    <xdr:to>
      <xdr:col>6</xdr:col>
      <xdr:colOff>38100</xdr:colOff>
      <xdr:row>38</xdr:row>
      <xdr:rowOff>106931</xdr:rowOff>
    </xdr:to>
    <xdr:sp macro="" textlink="">
      <xdr:nvSpPr>
        <xdr:cNvPr id="90" name="楕円 89"/>
        <xdr:cNvSpPr/>
      </xdr:nvSpPr>
      <xdr:spPr>
        <a:xfrm>
          <a:off x="1079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98058</xdr:rowOff>
    </xdr:from>
    <xdr:ext cx="534377" cy="259045"/>
    <xdr:sp macro="" textlink="">
      <xdr:nvSpPr>
        <xdr:cNvPr id="91" name="テキスト ボックス 90"/>
        <xdr:cNvSpPr txBox="1"/>
      </xdr:nvSpPr>
      <xdr:spPr>
        <a:xfrm>
          <a:off x="863111" y="66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41859</xdr:rowOff>
    </xdr:from>
    <xdr:to>
      <xdr:col>24</xdr:col>
      <xdr:colOff>63500</xdr:colOff>
      <xdr:row>57</xdr:row>
      <xdr:rowOff>112692</xdr:rowOff>
    </xdr:to>
    <xdr:cxnSp macro="">
      <xdr:nvCxnSpPr>
        <xdr:cNvPr id="123" name="直線コネクタ 122"/>
        <xdr:cNvCxnSpPr/>
      </xdr:nvCxnSpPr>
      <xdr:spPr>
        <a:xfrm flipV="1">
          <a:off x="3797300" y="9814509"/>
          <a:ext cx="8382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71202</xdr:rowOff>
    </xdr:from>
    <xdr:to>
      <xdr:col>19</xdr:col>
      <xdr:colOff>177800</xdr:colOff>
      <xdr:row>57</xdr:row>
      <xdr:rowOff>112692</xdr:rowOff>
    </xdr:to>
    <xdr:cxnSp macro="">
      <xdr:nvCxnSpPr>
        <xdr:cNvPr id="126" name="直線コネクタ 125"/>
        <xdr:cNvCxnSpPr/>
      </xdr:nvCxnSpPr>
      <xdr:spPr>
        <a:xfrm>
          <a:off x="2908300" y="984385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71202</xdr:rowOff>
    </xdr:from>
    <xdr:to>
      <xdr:col>15</xdr:col>
      <xdr:colOff>50800</xdr:colOff>
      <xdr:row>57</xdr:row>
      <xdr:rowOff>122914</xdr:rowOff>
    </xdr:to>
    <xdr:cxnSp macro="">
      <xdr:nvCxnSpPr>
        <xdr:cNvPr id="129" name="直線コネクタ 128"/>
        <xdr:cNvCxnSpPr/>
      </xdr:nvCxnSpPr>
      <xdr:spPr>
        <a:xfrm flipV="1">
          <a:off x="2019300" y="9843852"/>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68866</xdr:rowOff>
    </xdr:from>
    <xdr:to>
      <xdr:col>10</xdr:col>
      <xdr:colOff>114300</xdr:colOff>
      <xdr:row>57</xdr:row>
      <xdr:rowOff>122914</xdr:rowOff>
    </xdr:to>
    <xdr:cxnSp macro="">
      <xdr:nvCxnSpPr>
        <xdr:cNvPr id="132" name="直線コネクタ 131"/>
        <xdr:cNvCxnSpPr/>
      </xdr:nvCxnSpPr>
      <xdr:spPr>
        <a:xfrm>
          <a:off x="1130300" y="984151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162509</xdr:rowOff>
    </xdr:from>
    <xdr:to>
      <xdr:col>24</xdr:col>
      <xdr:colOff>114300</xdr:colOff>
      <xdr:row>57</xdr:row>
      <xdr:rowOff>92659</xdr:rowOff>
    </xdr:to>
    <xdr:sp macro="" textlink="">
      <xdr:nvSpPr>
        <xdr:cNvPr id="142" name="楕円 141"/>
        <xdr:cNvSpPr/>
      </xdr:nvSpPr>
      <xdr:spPr>
        <a:xfrm>
          <a:off x="4584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140936</xdr:rowOff>
    </xdr:from>
    <xdr:ext cx="534377" cy="259045"/>
    <xdr:sp macro="" textlink="">
      <xdr:nvSpPr>
        <xdr:cNvPr id="143" name="物件費該当値テキスト"/>
        <xdr:cNvSpPr txBox="1"/>
      </xdr:nvSpPr>
      <xdr:spPr>
        <a:xfrm>
          <a:off x="4686300" y="9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61892</xdr:rowOff>
    </xdr:from>
    <xdr:to>
      <xdr:col>20</xdr:col>
      <xdr:colOff>38100</xdr:colOff>
      <xdr:row>57</xdr:row>
      <xdr:rowOff>163492</xdr:rowOff>
    </xdr:to>
    <xdr:sp macro="" textlink="">
      <xdr:nvSpPr>
        <xdr:cNvPr id="144" name="楕円 143"/>
        <xdr:cNvSpPr/>
      </xdr:nvSpPr>
      <xdr:spPr>
        <a:xfrm>
          <a:off x="3746500" y="98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154619</xdr:rowOff>
    </xdr:from>
    <xdr:ext cx="534377" cy="259045"/>
    <xdr:sp macro="" textlink="">
      <xdr:nvSpPr>
        <xdr:cNvPr id="145" name="テキスト ボックス 144"/>
        <xdr:cNvSpPr txBox="1"/>
      </xdr:nvSpPr>
      <xdr:spPr>
        <a:xfrm>
          <a:off x="3530111" y="99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20402</xdr:rowOff>
    </xdr:from>
    <xdr:to>
      <xdr:col>15</xdr:col>
      <xdr:colOff>101600</xdr:colOff>
      <xdr:row>57</xdr:row>
      <xdr:rowOff>122002</xdr:rowOff>
    </xdr:to>
    <xdr:sp macro="" textlink="">
      <xdr:nvSpPr>
        <xdr:cNvPr id="146" name="楕円 145"/>
        <xdr:cNvSpPr/>
      </xdr:nvSpPr>
      <xdr:spPr>
        <a:xfrm>
          <a:off x="2857500" y="97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113129</xdr:rowOff>
    </xdr:from>
    <xdr:ext cx="534377" cy="259045"/>
    <xdr:sp macro="" textlink="">
      <xdr:nvSpPr>
        <xdr:cNvPr id="147" name="テキスト ボックス 146"/>
        <xdr:cNvSpPr txBox="1"/>
      </xdr:nvSpPr>
      <xdr:spPr>
        <a:xfrm>
          <a:off x="2641111" y="98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72114</xdr:rowOff>
    </xdr:from>
    <xdr:to>
      <xdr:col>10</xdr:col>
      <xdr:colOff>165100</xdr:colOff>
      <xdr:row>58</xdr:row>
      <xdr:rowOff>2264</xdr:rowOff>
    </xdr:to>
    <xdr:sp macro="" textlink="">
      <xdr:nvSpPr>
        <xdr:cNvPr id="148" name="楕円 147"/>
        <xdr:cNvSpPr/>
      </xdr:nvSpPr>
      <xdr:spPr>
        <a:xfrm>
          <a:off x="1968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164841</xdr:rowOff>
    </xdr:from>
    <xdr:ext cx="534377" cy="259045"/>
    <xdr:sp macro="" textlink="">
      <xdr:nvSpPr>
        <xdr:cNvPr id="149" name="テキスト ボックス 148"/>
        <xdr:cNvSpPr txBox="1"/>
      </xdr:nvSpPr>
      <xdr:spPr>
        <a:xfrm>
          <a:off x="1752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18066</xdr:rowOff>
    </xdr:from>
    <xdr:to>
      <xdr:col>6</xdr:col>
      <xdr:colOff>38100</xdr:colOff>
      <xdr:row>57</xdr:row>
      <xdr:rowOff>119666</xdr:rowOff>
    </xdr:to>
    <xdr:sp macro="" textlink="">
      <xdr:nvSpPr>
        <xdr:cNvPr id="150" name="楕円 149"/>
        <xdr:cNvSpPr/>
      </xdr:nvSpPr>
      <xdr:spPr>
        <a:xfrm>
          <a:off x="1079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110793</xdr:rowOff>
    </xdr:from>
    <xdr:ext cx="534377" cy="259045"/>
    <xdr:sp macro="" textlink="">
      <xdr:nvSpPr>
        <xdr:cNvPr id="151" name="テキスト ボックス 150"/>
        <xdr:cNvSpPr txBox="1"/>
      </xdr:nvSpPr>
      <xdr:spPr>
        <a:xfrm>
          <a:off x="863111"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120307</xdr:rowOff>
    </xdr:from>
    <xdr:to>
      <xdr:col>24</xdr:col>
      <xdr:colOff>63500</xdr:colOff>
      <xdr:row>76</xdr:row>
      <xdr:rowOff>29363</xdr:rowOff>
    </xdr:to>
    <xdr:cxnSp macro="">
      <xdr:nvCxnSpPr>
        <xdr:cNvPr id="180" name="直線コネクタ 179"/>
        <xdr:cNvCxnSpPr/>
      </xdr:nvCxnSpPr>
      <xdr:spPr>
        <a:xfrm flipV="1">
          <a:off x="3797300" y="12979057"/>
          <a:ext cx="8382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29363</xdr:rowOff>
    </xdr:from>
    <xdr:to>
      <xdr:col>19</xdr:col>
      <xdr:colOff>177800</xdr:colOff>
      <xdr:row>76</xdr:row>
      <xdr:rowOff>123165</xdr:rowOff>
    </xdr:to>
    <xdr:cxnSp macro="">
      <xdr:nvCxnSpPr>
        <xdr:cNvPr id="183" name="直線コネクタ 182"/>
        <xdr:cNvCxnSpPr/>
      </xdr:nvCxnSpPr>
      <xdr:spPr>
        <a:xfrm flipV="1">
          <a:off x="2908300" y="13059563"/>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123165</xdr:rowOff>
    </xdr:from>
    <xdr:to>
      <xdr:col>15</xdr:col>
      <xdr:colOff>50800</xdr:colOff>
      <xdr:row>77</xdr:row>
      <xdr:rowOff>18466</xdr:rowOff>
    </xdr:to>
    <xdr:cxnSp macro="">
      <xdr:nvCxnSpPr>
        <xdr:cNvPr id="186" name="直線コネクタ 185"/>
        <xdr:cNvCxnSpPr/>
      </xdr:nvCxnSpPr>
      <xdr:spPr>
        <a:xfrm flipV="1">
          <a:off x="2019300" y="1315336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18466</xdr:rowOff>
    </xdr:from>
    <xdr:to>
      <xdr:col>10</xdr:col>
      <xdr:colOff>114300</xdr:colOff>
      <xdr:row>77</xdr:row>
      <xdr:rowOff>49364</xdr:rowOff>
    </xdr:to>
    <xdr:cxnSp macro="">
      <xdr:nvCxnSpPr>
        <xdr:cNvPr id="189" name="直線コネクタ 188"/>
        <xdr:cNvCxnSpPr/>
      </xdr:nvCxnSpPr>
      <xdr:spPr>
        <a:xfrm flipV="1">
          <a:off x="1130300" y="13220116"/>
          <a:ext cx="889000" cy="3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69507</xdr:rowOff>
    </xdr:from>
    <xdr:to>
      <xdr:col>24</xdr:col>
      <xdr:colOff>114300</xdr:colOff>
      <xdr:row>75</xdr:row>
      <xdr:rowOff>171107</xdr:rowOff>
    </xdr:to>
    <xdr:sp macro="" textlink="">
      <xdr:nvSpPr>
        <xdr:cNvPr id="199" name="楕円 198"/>
        <xdr:cNvSpPr/>
      </xdr:nvSpPr>
      <xdr:spPr>
        <a:xfrm>
          <a:off x="45847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92384</xdr:rowOff>
    </xdr:from>
    <xdr:ext cx="534377" cy="259045"/>
    <xdr:sp macro="" textlink="">
      <xdr:nvSpPr>
        <xdr:cNvPr id="200" name="維持補修費該当値テキスト"/>
        <xdr:cNvSpPr txBox="1"/>
      </xdr:nvSpPr>
      <xdr:spPr>
        <a:xfrm>
          <a:off x="4686300" y="127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150013</xdr:rowOff>
    </xdr:from>
    <xdr:to>
      <xdr:col>20</xdr:col>
      <xdr:colOff>38100</xdr:colOff>
      <xdr:row>76</xdr:row>
      <xdr:rowOff>80163</xdr:rowOff>
    </xdr:to>
    <xdr:sp macro="" textlink="">
      <xdr:nvSpPr>
        <xdr:cNvPr id="201" name="楕円 200"/>
        <xdr:cNvSpPr/>
      </xdr:nvSpPr>
      <xdr:spPr>
        <a:xfrm>
          <a:off x="3746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96690</xdr:rowOff>
    </xdr:from>
    <xdr:ext cx="534377" cy="259045"/>
    <xdr:sp macro="" textlink="">
      <xdr:nvSpPr>
        <xdr:cNvPr id="202" name="テキスト ボックス 201"/>
        <xdr:cNvSpPr txBox="1"/>
      </xdr:nvSpPr>
      <xdr:spPr>
        <a:xfrm>
          <a:off x="3530111" y="127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72365</xdr:rowOff>
    </xdr:from>
    <xdr:to>
      <xdr:col>15</xdr:col>
      <xdr:colOff>101600</xdr:colOff>
      <xdr:row>77</xdr:row>
      <xdr:rowOff>2515</xdr:rowOff>
    </xdr:to>
    <xdr:sp macro="" textlink="">
      <xdr:nvSpPr>
        <xdr:cNvPr id="203" name="楕円 202"/>
        <xdr:cNvSpPr/>
      </xdr:nvSpPr>
      <xdr:spPr>
        <a:xfrm>
          <a:off x="2857500" y="131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19042</xdr:rowOff>
    </xdr:from>
    <xdr:ext cx="534377" cy="259045"/>
    <xdr:sp macro="" textlink="">
      <xdr:nvSpPr>
        <xdr:cNvPr id="204" name="テキスト ボックス 203"/>
        <xdr:cNvSpPr txBox="1"/>
      </xdr:nvSpPr>
      <xdr:spPr>
        <a:xfrm>
          <a:off x="2641111" y="128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139116</xdr:rowOff>
    </xdr:from>
    <xdr:to>
      <xdr:col>10</xdr:col>
      <xdr:colOff>165100</xdr:colOff>
      <xdr:row>77</xdr:row>
      <xdr:rowOff>69266</xdr:rowOff>
    </xdr:to>
    <xdr:sp macro="" textlink="">
      <xdr:nvSpPr>
        <xdr:cNvPr id="205" name="楕円 204"/>
        <xdr:cNvSpPr/>
      </xdr:nvSpPr>
      <xdr:spPr>
        <a:xfrm>
          <a:off x="1968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85793</xdr:rowOff>
    </xdr:from>
    <xdr:ext cx="469744" cy="259045"/>
    <xdr:sp macro="" textlink="">
      <xdr:nvSpPr>
        <xdr:cNvPr id="206" name="テキスト ボックス 205"/>
        <xdr:cNvSpPr txBox="1"/>
      </xdr:nvSpPr>
      <xdr:spPr>
        <a:xfrm>
          <a:off x="1784428" y="129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170014</xdr:rowOff>
    </xdr:from>
    <xdr:to>
      <xdr:col>6</xdr:col>
      <xdr:colOff>38100</xdr:colOff>
      <xdr:row>77</xdr:row>
      <xdr:rowOff>100164</xdr:rowOff>
    </xdr:to>
    <xdr:sp macro="" textlink="">
      <xdr:nvSpPr>
        <xdr:cNvPr id="207" name="楕円 206"/>
        <xdr:cNvSpPr/>
      </xdr:nvSpPr>
      <xdr:spPr>
        <a:xfrm>
          <a:off x="1079500" y="132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116691</xdr:rowOff>
    </xdr:from>
    <xdr:ext cx="469744" cy="259045"/>
    <xdr:sp macro="" textlink="">
      <xdr:nvSpPr>
        <xdr:cNvPr id="208" name="テキスト ボックス 207"/>
        <xdr:cNvSpPr txBox="1"/>
      </xdr:nvSpPr>
      <xdr:spPr>
        <a:xfrm>
          <a:off x="895428" y="1297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59868</xdr:rowOff>
    </xdr:from>
    <xdr:to>
      <xdr:col>24</xdr:col>
      <xdr:colOff>63500</xdr:colOff>
      <xdr:row>94</xdr:row>
      <xdr:rowOff>85522</xdr:rowOff>
    </xdr:to>
    <xdr:cxnSp macro="">
      <xdr:nvCxnSpPr>
        <xdr:cNvPr id="238" name="直線コネクタ 237"/>
        <xdr:cNvCxnSpPr/>
      </xdr:nvCxnSpPr>
      <xdr:spPr>
        <a:xfrm flipV="1">
          <a:off x="3797300" y="16176168"/>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85522</xdr:rowOff>
    </xdr:from>
    <xdr:to>
      <xdr:col>19</xdr:col>
      <xdr:colOff>177800</xdr:colOff>
      <xdr:row>94</xdr:row>
      <xdr:rowOff>128409</xdr:rowOff>
    </xdr:to>
    <xdr:cxnSp macro="">
      <xdr:nvCxnSpPr>
        <xdr:cNvPr id="241" name="直線コネクタ 240"/>
        <xdr:cNvCxnSpPr/>
      </xdr:nvCxnSpPr>
      <xdr:spPr>
        <a:xfrm flipV="1">
          <a:off x="2908300" y="16201822"/>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128409</xdr:rowOff>
    </xdr:from>
    <xdr:to>
      <xdr:col>15</xdr:col>
      <xdr:colOff>50800</xdr:colOff>
      <xdr:row>95</xdr:row>
      <xdr:rowOff>46202</xdr:rowOff>
    </xdr:to>
    <xdr:cxnSp macro="">
      <xdr:nvCxnSpPr>
        <xdr:cNvPr id="244" name="直線コネクタ 243"/>
        <xdr:cNvCxnSpPr/>
      </xdr:nvCxnSpPr>
      <xdr:spPr>
        <a:xfrm flipV="1">
          <a:off x="2019300" y="16244709"/>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46202</xdr:rowOff>
    </xdr:from>
    <xdr:to>
      <xdr:col>10</xdr:col>
      <xdr:colOff>114300</xdr:colOff>
      <xdr:row>95</xdr:row>
      <xdr:rowOff>136030</xdr:rowOff>
    </xdr:to>
    <xdr:cxnSp macro="">
      <xdr:nvCxnSpPr>
        <xdr:cNvPr id="247" name="直線コネクタ 246"/>
        <xdr:cNvCxnSpPr/>
      </xdr:nvCxnSpPr>
      <xdr:spPr>
        <a:xfrm flipV="1">
          <a:off x="1130300" y="16333952"/>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9068</xdr:rowOff>
    </xdr:from>
    <xdr:to>
      <xdr:col>24</xdr:col>
      <xdr:colOff>114300</xdr:colOff>
      <xdr:row>94</xdr:row>
      <xdr:rowOff>110668</xdr:rowOff>
    </xdr:to>
    <xdr:sp macro="" textlink="">
      <xdr:nvSpPr>
        <xdr:cNvPr id="257" name="楕円 256"/>
        <xdr:cNvSpPr/>
      </xdr:nvSpPr>
      <xdr:spPr>
        <a:xfrm>
          <a:off x="4584700" y="161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31945</xdr:rowOff>
    </xdr:from>
    <xdr:ext cx="599010" cy="259045"/>
    <xdr:sp macro="" textlink="">
      <xdr:nvSpPr>
        <xdr:cNvPr id="258" name="扶助費該当値テキスト"/>
        <xdr:cNvSpPr txBox="1"/>
      </xdr:nvSpPr>
      <xdr:spPr>
        <a:xfrm>
          <a:off x="4686300" y="1597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34722</xdr:rowOff>
    </xdr:from>
    <xdr:to>
      <xdr:col>20</xdr:col>
      <xdr:colOff>38100</xdr:colOff>
      <xdr:row>94</xdr:row>
      <xdr:rowOff>136322</xdr:rowOff>
    </xdr:to>
    <xdr:sp macro="" textlink="">
      <xdr:nvSpPr>
        <xdr:cNvPr id="259" name="楕円 258"/>
        <xdr:cNvSpPr/>
      </xdr:nvSpPr>
      <xdr:spPr>
        <a:xfrm>
          <a:off x="3746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152849</xdr:rowOff>
    </xdr:from>
    <xdr:ext cx="599010" cy="259045"/>
    <xdr:sp macro="" textlink="">
      <xdr:nvSpPr>
        <xdr:cNvPr id="260" name="テキスト ボックス 259"/>
        <xdr:cNvSpPr txBox="1"/>
      </xdr:nvSpPr>
      <xdr:spPr>
        <a:xfrm>
          <a:off x="3497795" y="159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77609</xdr:rowOff>
    </xdr:from>
    <xdr:to>
      <xdr:col>15</xdr:col>
      <xdr:colOff>101600</xdr:colOff>
      <xdr:row>95</xdr:row>
      <xdr:rowOff>7759</xdr:rowOff>
    </xdr:to>
    <xdr:sp macro="" textlink="">
      <xdr:nvSpPr>
        <xdr:cNvPr id="261" name="楕円 260"/>
        <xdr:cNvSpPr/>
      </xdr:nvSpPr>
      <xdr:spPr>
        <a:xfrm>
          <a:off x="2857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24286</xdr:rowOff>
    </xdr:from>
    <xdr:ext cx="599010" cy="259045"/>
    <xdr:sp macro="" textlink="">
      <xdr:nvSpPr>
        <xdr:cNvPr id="262" name="テキスト ボックス 261"/>
        <xdr:cNvSpPr txBox="1"/>
      </xdr:nvSpPr>
      <xdr:spPr>
        <a:xfrm>
          <a:off x="2608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166852</xdr:rowOff>
    </xdr:from>
    <xdr:to>
      <xdr:col>10</xdr:col>
      <xdr:colOff>165100</xdr:colOff>
      <xdr:row>95</xdr:row>
      <xdr:rowOff>97002</xdr:rowOff>
    </xdr:to>
    <xdr:sp macro="" textlink="">
      <xdr:nvSpPr>
        <xdr:cNvPr id="263" name="楕円 262"/>
        <xdr:cNvSpPr/>
      </xdr:nvSpPr>
      <xdr:spPr>
        <a:xfrm>
          <a:off x="1968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113529</xdr:rowOff>
    </xdr:from>
    <xdr:ext cx="599010" cy="259045"/>
    <xdr:sp macro="" textlink="">
      <xdr:nvSpPr>
        <xdr:cNvPr id="264" name="テキスト ボックス 263"/>
        <xdr:cNvSpPr txBox="1"/>
      </xdr:nvSpPr>
      <xdr:spPr>
        <a:xfrm>
          <a:off x="1719795" y="160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85230</xdr:rowOff>
    </xdr:from>
    <xdr:to>
      <xdr:col>6</xdr:col>
      <xdr:colOff>38100</xdr:colOff>
      <xdr:row>96</xdr:row>
      <xdr:rowOff>15380</xdr:rowOff>
    </xdr:to>
    <xdr:sp macro="" textlink="">
      <xdr:nvSpPr>
        <xdr:cNvPr id="265" name="楕円 264"/>
        <xdr:cNvSpPr/>
      </xdr:nvSpPr>
      <xdr:spPr>
        <a:xfrm>
          <a:off x="1079500" y="163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31907</xdr:rowOff>
    </xdr:from>
    <xdr:ext cx="599010" cy="259045"/>
    <xdr:sp macro="" textlink="">
      <xdr:nvSpPr>
        <xdr:cNvPr id="266" name="テキスト ボックス 265"/>
        <xdr:cNvSpPr txBox="1"/>
      </xdr:nvSpPr>
      <xdr:spPr>
        <a:xfrm>
          <a:off x="830795" y="161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50818</xdr:rowOff>
    </xdr:from>
    <xdr:to>
      <xdr:col>55</xdr:col>
      <xdr:colOff>0</xdr:colOff>
      <xdr:row>34</xdr:row>
      <xdr:rowOff>53812</xdr:rowOff>
    </xdr:to>
    <xdr:cxnSp macro="">
      <xdr:nvCxnSpPr>
        <xdr:cNvPr id="297" name="直線コネクタ 296"/>
        <xdr:cNvCxnSpPr/>
      </xdr:nvCxnSpPr>
      <xdr:spPr>
        <a:xfrm flipV="1">
          <a:off x="9639300" y="5880118"/>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53812</xdr:rowOff>
    </xdr:from>
    <xdr:to>
      <xdr:col>50</xdr:col>
      <xdr:colOff>114300</xdr:colOff>
      <xdr:row>34</xdr:row>
      <xdr:rowOff>75910</xdr:rowOff>
    </xdr:to>
    <xdr:cxnSp macro="">
      <xdr:nvCxnSpPr>
        <xdr:cNvPr id="300" name="直線コネクタ 299"/>
        <xdr:cNvCxnSpPr/>
      </xdr:nvCxnSpPr>
      <xdr:spPr>
        <a:xfrm flipV="1">
          <a:off x="8750300" y="588311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170137</xdr:rowOff>
    </xdr:from>
    <xdr:to>
      <xdr:col>45</xdr:col>
      <xdr:colOff>177800</xdr:colOff>
      <xdr:row>34</xdr:row>
      <xdr:rowOff>75910</xdr:rowOff>
    </xdr:to>
    <xdr:cxnSp macro="">
      <xdr:nvCxnSpPr>
        <xdr:cNvPr id="303" name="直線コネクタ 302"/>
        <xdr:cNvCxnSpPr/>
      </xdr:nvCxnSpPr>
      <xdr:spPr>
        <a:xfrm>
          <a:off x="7861300" y="5827987"/>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170137</xdr:rowOff>
    </xdr:from>
    <xdr:to>
      <xdr:col>41</xdr:col>
      <xdr:colOff>50800</xdr:colOff>
      <xdr:row>34</xdr:row>
      <xdr:rowOff>43492</xdr:rowOff>
    </xdr:to>
    <xdr:cxnSp macro="">
      <xdr:nvCxnSpPr>
        <xdr:cNvPr id="306" name="直線コネクタ 305"/>
        <xdr:cNvCxnSpPr/>
      </xdr:nvCxnSpPr>
      <xdr:spPr>
        <a:xfrm flipV="1">
          <a:off x="6972300" y="582798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xdr:rowOff>
    </xdr:from>
    <xdr:to>
      <xdr:col>55</xdr:col>
      <xdr:colOff>50800</xdr:colOff>
      <xdr:row>34</xdr:row>
      <xdr:rowOff>101618</xdr:rowOff>
    </xdr:to>
    <xdr:sp macro="" textlink="">
      <xdr:nvSpPr>
        <xdr:cNvPr id="316" name="楕円 315"/>
        <xdr:cNvSpPr/>
      </xdr:nvSpPr>
      <xdr:spPr>
        <a:xfrm>
          <a:off x="10426700" y="5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22895</xdr:rowOff>
    </xdr:from>
    <xdr:ext cx="534377" cy="259045"/>
    <xdr:sp macro="" textlink="">
      <xdr:nvSpPr>
        <xdr:cNvPr id="317" name="補助費等該当値テキスト"/>
        <xdr:cNvSpPr txBox="1"/>
      </xdr:nvSpPr>
      <xdr:spPr>
        <a:xfrm>
          <a:off x="10528300" y="56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3012</xdr:rowOff>
    </xdr:from>
    <xdr:to>
      <xdr:col>50</xdr:col>
      <xdr:colOff>165100</xdr:colOff>
      <xdr:row>34</xdr:row>
      <xdr:rowOff>104612</xdr:rowOff>
    </xdr:to>
    <xdr:sp macro="" textlink="">
      <xdr:nvSpPr>
        <xdr:cNvPr id="318" name="楕円 317"/>
        <xdr:cNvSpPr/>
      </xdr:nvSpPr>
      <xdr:spPr>
        <a:xfrm>
          <a:off x="9588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121139</xdr:rowOff>
    </xdr:from>
    <xdr:ext cx="534377" cy="259045"/>
    <xdr:sp macro="" textlink="">
      <xdr:nvSpPr>
        <xdr:cNvPr id="319" name="テキスト ボックス 318"/>
        <xdr:cNvSpPr txBox="1"/>
      </xdr:nvSpPr>
      <xdr:spPr>
        <a:xfrm>
          <a:off x="9372111" y="5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25110</xdr:rowOff>
    </xdr:from>
    <xdr:to>
      <xdr:col>46</xdr:col>
      <xdr:colOff>38100</xdr:colOff>
      <xdr:row>34</xdr:row>
      <xdr:rowOff>126710</xdr:rowOff>
    </xdr:to>
    <xdr:sp macro="" textlink="">
      <xdr:nvSpPr>
        <xdr:cNvPr id="320" name="楕円 319"/>
        <xdr:cNvSpPr/>
      </xdr:nvSpPr>
      <xdr:spPr>
        <a:xfrm>
          <a:off x="8699500" y="58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143237</xdr:rowOff>
    </xdr:from>
    <xdr:ext cx="534377" cy="259045"/>
    <xdr:sp macro="" textlink="">
      <xdr:nvSpPr>
        <xdr:cNvPr id="321" name="テキスト ボックス 320"/>
        <xdr:cNvSpPr txBox="1"/>
      </xdr:nvSpPr>
      <xdr:spPr>
        <a:xfrm>
          <a:off x="8483111" y="56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119337</xdr:rowOff>
    </xdr:from>
    <xdr:to>
      <xdr:col>41</xdr:col>
      <xdr:colOff>101600</xdr:colOff>
      <xdr:row>34</xdr:row>
      <xdr:rowOff>49487</xdr:rowOff>
    </xdr:to>
    <xdr:sp macro="" textlink="">
      <xdr:nvSpPr>
        <xdr:cNvPr id="322" name="楕円 321"/>
        <xdr:cNvSpPr/>
      </xdr:nvSpPr>
      <xdr:spPr>
        <a:xfrm>
          <a:off x="7810500" y="57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66014</xdr:rowOff>
    </xdr:from>
    <xdr:ext cx="534377" cy="259045"/>
    <xdr:sp macro="" textlink="">
      <xdr:nvSpPr>
        <xdr:cNvPr id="323" name="テキスト ボックス 322"/>
        <xdr:cNvSpPr txBox="1"/>
      </xdr:nvSpPr>
      <xdr:spPr>
        <a:xfrm>
          <a:off x="7594111" y="55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164142</xdr:rowOff>
    </xdr:from>
    <xdr:to>
      <xdr:col>36</xdr:col>
      <xdr:colOff>165100</xdr:colOff>
      <xdr:row>34</xdr:row>
      <xdr:rowOff>94292</xdr:rowOff>
    </xdr:to>
    <xdr:sp macro="" textlink="">
      <xdr:nvSpPr>
        <xdr:cNvPr id="324" name="楕円 323"/>
        <xdr:cNvSpPr/>
      </xdr:nvSpPr>
      <xdr:spPr>
        <a:xfrm>
          <a:off x="6921500" y="58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110819</xdr:rowOff>
    </xdr:from>
    <xdr:ext cx="534377" cy="259045"/>
    <xdr:sp macro="" textlink="">
      <xdr:nvSpPr>
        <xdr:cNvPr id="325" name="テキスト ボックス 324"/>
        <xdr:cNvSpPr txBox="1"/>
      </xdr:nvSpPr>
      <xdr:spPr>
        <a:xfrm>
          <a:off x="6705111" y="55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25940</xdr:rowOff>
    </xdr:from>
    <xdr:to>
      <xdr:col>55</xdr:col>
      <xdr:colOff>0</xdr:colOff>
      <xdr:row>56</xdr:row>
      <xdr:rowOff>26708</xdr:rowOff>
    </xdr:to>
    <xdr:cxnSp macro="">
      <xdr:nvCxnSpPr>
        <xdr:cNvPr id="352" name="直線コネクタ 351"/>
        <xdr:cNvCxnSpPr/>
      </xdr:nvCxnSpPr>
      <xdr:spPr>
        <a:xfrm flipV="1">
          <a:off x="9639300" y="9455690"/>
          <a:ext cx="838200" cy="1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26708</xdr:rowOff>
    </xdr:from>
    <xdr:to>
      <xdr:col>50</xdr:col>
      <xdr:colOff>114300</xdr:colOff>
      <xdr:row>57</xdr:row>
      <xdr:rowOff>113832</xdr:rowOff>
    </xdr:to>
    <xdr:cxnSp macro="">
      <xdr:nvCxnSpPr>
        <xdr:cNvPr id="355" name="直線コネクタ 354"/>
        <xdr:cNvCxnSpPr/>
      </xdr:nvCxnSpPr>
      <xdr:spPr>
        <a:xfrm flipV="1">
          <a:off x="8750300" y="9627908"/>
          <a:ext cx="889000" cy="25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62223</xdr:rowOff>
    </xdr:from>
    <xdr:to>
      <xdr:col>45</xdr:col>
      <xdr:colOff>177800</xdr:colOff>
      <xdr:row>57</xdr:row>
      <xdr:rowOff>113832</xdr:rowOff>
    </xdr:to>
    <xdr:cxnSp macro="">
      <xdr:nvCxnSpPr>
        <xdr:cNvPr id="358" name="直線コネクタ 357"/>
        <xdr:cNvCxnSpPr/>
      </xdr:nvCxnSpPr>
      <xdr:spPr>
        <a:xfrm>
          <a:off x="7861300" y="9834873"/>
          <a:ext cx="889000" cy="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107001</xdr:rowOff>
    </xdr:from>
    <xdr:to>
      <xdr:col>41</xdr:col>
      <xdr:colOff>50800</xdr:colOff>
      <xdr:row>57</xdr:row>
      <xdr:rowOff>62223</xdr:rowOff>
    </xdr:to>
    <xdr:cxnSp macro="">
      <xdr:nvCxnSpPr>
        <xdr:cNvPr id="361" name="直線コネクタ 360"/>
        <xdr:cNvCxnSpPr/>
      </xdr:nvCxnSpPr>
      <xdr:spPr>
        <a:xfrm>
          <a:off x="6972300" y="9536751"/>
          <a:ext cx="889000" cy="2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146590</xdr:rowOff>
    </xdr:from>
    <xdr:to>
      <xdr:col>55</xdr:col>
      <xdr:colOff>50800</xdr:colOff>
      <xdr:row>55</xdr:row>
      <xdr:rowOff>76740</xdr:rowOff>
    </xdr:to>
    <xdr:sp macro="" textlink="">
      <xdr:nvSpPr>
        <xdr:cNvPr id="371" name="楕円 370"/>
        <xdr:cNvSpPr/>
      </xdr:nvSpPr>
      <xdr:spPr>
        <a:xfrm>
          <a:off x="10426700" y="94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125017</xdr:rowOff>
    </xdr:from>
    <xdr:ext cx="534377" cy="259045"/>
    <xdr:sp macro="" textlink="">
      <xdr:nvSpPr>
        <xdr:cNvPr id="372" name="普通建設事業費該当値テキスト"/>
        <xdr:cNvSpPr txBox="1"/>
      </xdr:nvSpPr>
      <xdr:spPr>
        <a:xfrm>
          <a:off x="10528300" y="93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147358</xdr:rowOff>
    </xdr:from>
    <xdr:to>
      <xdr:col>50</xdr:col>
      <xdr:colOff>165100</xdr:colOff>
      <xdr:row>56</xdr:row>
      <xdr:rowOff>77508</xdr:rowOff>
    </xdr:to>
    <xdr:sp macro="" textlink="">
      <xdr:nvSpPr>
        <xdr:cNvPr id="373" name="楕円 372"/>
        <xdr:cNvSpPr/>
      </xdr:nvSpPr>
      <xdr:spPr>
        <a:xfrm>
          <a:off x="9588500" y="95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68635</xdr:rowOff>
    </xdr:from>
    <xdr:ext cx="534377" cy="259045"/>
    <xdr:sp macro="" textlink="">
      <xdr:nvSpPr>
        <xdr:cNvPr id="374" name="テキスト ボックス 373"/>
        <xdr:cNvSpPr txBox="1"/>
      </xdr:nvSpPr>
      <xdr:spPr>
        <a:xfrm>
          <a:off x="9372111" y="9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63032</xdr:rowOff>
    </xdr:from>
    <xdr:to>
      <xdr:col>46</xdr:col>
      <xdr:colOff>38100</xdr:colOff>
      <xdr:row>57</xdr:row>
      <xdr:rowOff>164632</xdr:rowOff>
    </xdr:to>
    <xdr:sp macro="" textlink="">
      <xdr:nvSpPr>
        <xdr:cNvPr id="375" name="楕円 374"/>
        <xdr:cNvSpPr/>
      </xdr:nvSpPr>
      <xdr:spPr>
        <a:xfrm>
          <a:off x="8699500" y="98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155759</xdr:rowOff>
    </xdr:from>
    <xdr:ext cx="534377" cy="259045"/>
    <xdr:sp macro="" textlink="">
      <xdr:nvSpPr>
        <xdr:cNvPr id="376" name="テキスト ボックス 375"/>
        <xdr:cNvSpPr txBox="1"/>
      </xdr:nvSpPr>
      <xdr:spPr>
        <a:xfrm>
          <a:off x="8483111" y="99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11423</xdr:rowOff>
    </xdr:from>
    <xdr:to>
      <xdr:col>41</xdr:col>
      <xdr:colOff>101600</xdr:colOff>
      <xdr:row>57</xdr:row>
      <xdr:rowOff>113023</xdr:rowOff>
    </xdr:to>
    <xdr:sp macro="" textlink="">
      <xdr:nvSpPr>
        <xdr:cNvPr id="377" name="楕円 376"/>
        <xdr:cNvSpPr/>
      </xdr:nvSpPr>
      <xdr:spPr>
        <a:xfrm>
          <a:off x="7810500" y="97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104150</xdr:rowOff>
    </xdr:from>
    <xdr:ext cx="534377" cy="259045"/>
    <xdr:sp macro="" textlink="">
      <xdr:nvSpPr>
        <xdr:cNvPr id="378" name="テキスト ボックス 377"/>
        <xdr:cNvSpPr txBox="1"/>
      </xdr:nvSpPr>
      <xdr:spPr>
        <a:xfrm>
          <a:off x="7594111" y="98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56201</xdr:rowOff>
    </xdr:from>
    <xdr:to>
      <xdr:col>36</xdr:col>
      <xdr:colOff>165100</xdr:colOff>
      <xdr:row>55</xdr:row>
      <xdr:rowOff>157801</xdr:rowOff>
    </xdr:to>
    <xdr:sp macro="" textlink="">
      <xdr:nvSpPr>
        <xdr:cNvPr id="379" name="楕円 378"/>
        <xdr:cNvSpPr/>
      </xdr:nvSpPr>
      <xdr:spPr>
        <a:xfrm>
          <a:off x="6921500" y="94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148928</xdr:rowOff>
    </xdr:from>
    <xdr:ext cx="534377" cy="259045"/>
    <xdr:sp macro="" textlink="">
      <xdr:nvSpPr>
        <xdr:cNvPr id="380" name="テキスト ボックス 379"/>
        <xdr:cNvSpPr txBox="1"/>
      </xdr:nvSpPr>
      <xdr:spPr>
        <a:xfrm>
          <a:off x="6705111" y="95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46366</xdr:rowOff>
    </xdr:from>
    <xdr:to>
      <xdr:col>55</xdr:col>
      <xdr:colOff>0</xdr:colOff>
      <xdr:row>79</xdr:row>
      <xdr:rowOff>67120</xdr:rowOff>
    </xdr:to>
    <xdr:cxnSp macro="">
      <xdr:nvCxnSpPr>
        <xdr:cNvPr id="411" name="直線コネクタ 410"/>
        <xdr:cNvCxnSpPr/>
      </xdr:nvCxnSpPr>
      <xdr:spPr>
        <a:xfrm>
          <a:off x="9639300" y="13590916"/>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46366</xdr:rowOff>
    </xdr:from>
    <xdr:to>
      <xdr:col>50</xdr:col>
      <xdr:colOff>114300</xdr:colOff>
      <xdr:row>79</xdr:row>
      <xdr:rowOff>89588</xdr:rowOff>
    </xdr:to>
    <xdr:cxnSp macro="">
      <xdr:nvCxnSpPr>
        <xdr:cNvPr id="414" name="直線コネクタ 413"/>
        <xdr:cNvCxnSpPr/>
      </xdr:nvCxnSpPr>
      <xdr:spPr>
        <a:xfrm flipV="1">
          <a:off x="8750300" y="13590916"/>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89636</xdr:rowOff>
    </xdr:from>
    <xdr:to>
      <xdr:col>45</xdr:col>
      <xdr:colOff>177800</xdr:colOff>
      <xdr:row>79</xdr:row>
      <xdr:rowOff>89588</xdr:rowOff>
    </xdr:to>
    <xdr:cxnSp macro="">
      <xdr:nvCxnSpPr>
        <xdr:cNvPr id="417" name="直線コネクタ 416"/>
        <xdr:cNvCxnSpPr/>
      </xdr:nvCxnSpPr>
      <xdr:spPr>
        <a:xfrm>
          <a:off x="7861300" y="13291286"/>
          <a:ext cx="889000" cy="34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62499</xdr:rowOff>
    </xdr:from>
    <xdr:to>
      <xdr:col>41</xdr:col>
      <xdr:colOff>50800</xdr:colOff>
      <xdr:row>77</xdr:row>
      <xdr:rowOff>89636</xdr:rowOff>
    </xdr:to>
    <xdr:cxnSp macro="">
      <xdr:nvCxnSpPr>
        <xdr:cNvPr id="420" name="直線コネクタ 419"/>
        <xdr:cNvCxnSpPr/>
      </xdr:nvCxnSpPr>
      <xdr:spPr>
        <a:xfrm>
          <a:off x="6972300" y="12921249"/>
          <a:ext cx="889000" cy="37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16320</xdr:rowOff>
    </xdr:from>
    <xdr:to>
      <xdr:col>55</xdr:col>
      <xdr:colOff>50800</xdr:colOff>
      <xdr:row>79</xdr:row>
      <xdr:rowOff>117920</xdr:rowOff>
    </xdr:to>
    <xdr:sp macro="" textlink="">
      <xdr:nvSpPr>
        <xdr:cNvPr id="430" name="楕円 429"/>
        <xdr:cNvSpPr/>
      </xdr:nvSpPr>
      <xdr:spPr>
        <a:xfrm>
          <a:off x="10426700" y="135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102697</xdr:rowOff>
    </xdr:from>
    <xdr:ext cx="469744" cy="259045"/>
    <xdr:sp macro="" textlink="">
      <xdr:nvSpPr>
        <xdr:cNvPr id="431" name="普通建設事業費 （ うち新規整備　）該当値テキスト"/>
        <xdr:cNvSpPr txBox="1"/>
      </xdr:nvSpPr>
      <xdr:spPr>
        <a:xfrm>
          <a:off x="10528300" y="134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167016</xdr:rowOff>
    </xdr:from>
    <xdr:to>
      <xdr:col>50</xdr:col>
      <xdr:colOff>165100</xdr:colOff>
      <xdr:row>79</xdr:row>
      <xdr:rowOff>97166</xdr:rowOff>
    </xdr:to>
    <xdr:sp macro="" textlink="">
      <xdr:nvSpPr>
        <xdr:cNvPr id="432" name="楕円 431"/>
        <xdr:cNvSpPr/>
      </xdr:nvSpPr>
      <xdr:spPr>
        <a:xfrm>
          <a:off x="9588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88293</xdr:rowOff>
    </xdr:from>
    <xdr:ext cx="469744" cy="259045"/>
    <xdr:sp macro="" textlink="">
      <xdr:nvSpPr>
        <xdr:cNvPr id="433" name="テキスト ボックス 432"/>
        <xdr:cNvSpPr txBox="1"/>
      </xdr:nvSpPr>
      <xdr:spPr>
        <a:xfrm>
          <a:off x="9404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38788</xdr:rowOff>
    </xdr:from>
    <xdr:to>
      <xdr:col>46</xdr:col>
      <xdr:colOff>38100</xdr:colOff>
      <xdr:row>79</xdr:row>
      <xdr:rowOff>140388</xdr:rowOff>
    </xdr:to>
    <xdr:sp macro="" textlink="">
      <xdr:nvSpPr>
        <xdr:cNvPr id="434" name="楕円 433"/>
        <xdr:cNvSpPr/>
      </xdr:nvSpPr>
      <xdr:spPr>
        <a:xfrm>
          <a:off x="8699500" y="135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131515</xdr:rowOff>
    </xdr:from>
    <xdr:ext cx="378565" cy="259045"/>
    <xdr:sp macro="" textlink="">
      <xdr:nvSpPr>
        <xdr:cNvPr id="435" name="テキスト ボックス 434"/>
        <xdr:cNvSpPr txBox="1"/>
      </xdr:nvSpPr>
      <xdr:spPr>
        <a:xfrm>
          <a:off x="8561017" y="1367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38836</xdr:rowOff>
    </xdr:from>
    <xdr:to>
      <xdr:col>41</xdr:col>
      <xdr:colOff>101600</xdr:colOff>
      <xdr:row>77</xdr:row>
      <xdr:rowOff>140436</xdr:rowOff>
    </xdr:to>
    <xdr:sp macro="" textlink="">
      <xdr:nvSpPr>
        <xdr:cNvPr id="436" name="楕円 435"/>
        <xdr:cNvSpPr/>
      </xdr:nvSpPr>
      <xdr:spPr>
        <a:xfrm>
          <a:off x="7810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131563</xdr:rowOff>
    </xdr:from>
    <xdr:ext cx="534377" cy="259045"/>
    <xdr:sp macro="" textlink="">
      <xdr:nvSpPr>
        <xdr:cNvPr id="437" name="テキスト ボックス 436"/>
        <xdr:cNvSpPr txBox="1"/>
      </xdr:nvSpPr>
      <xdr:spPr>
        <a:xfrm>
          <a:off x="7594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11699</xdr:rowOff>
    </xdr:from>
    <xdr:to>
      <xdr:col>36</xdr:col>
      <xdr:colOff>165100</xdr:colOff>
      <xdr:row>75</xdr:row>
      <xdr:rowOff>113299</xdr:rowOff>
    </xdr:to>
    <xdr:sp macro="" textlink="">
      <xdr:nvSpPr>
        <xdr:cNvPr id="438" name="楕円 437"/>
        <xdr:cNvSpPr/>
      </xdr:nvSpPr>
      <xdr:spPr>
        <a:xfrm>
          <a:off x="6921500" y="12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129826</xdr:rowOff>
    </xdr:from>
    <xdr:ext cx="534377" cy="259045"/>
    <xdr:sp macro="" textlink="">
      <xdr:nvSpPr>
        <xdr:cNvPr id="439" name="テキスト ボックス 438"/>
        <xdr:cNvSpPr txBox="1"/>
      </xdr:nvSpPr>
      <xdr:spPr>
        <a:xfrm>
          <a:off x="6705111" y="12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105411</xdr:rowOff>
    </xdr:from>
    <xdr:to>
      <xdr:col>55</xdr:col>
      <xdr:colOff>0</xdr:colOff>
      <xdr:row>95</xdr:row>
      <xdr:rowOff>53845</xdr:rowOff>
    </xdr:to>
    <xdr:cxnSp macro="">
      <xdr:nvCxnSpPr>
        <xdr:cNvPr id="470" name="直線コネクタ 469"/>
        <xdr:cNvCxnSpPr/>
      </xdr:nvCxnSpPr>
      <xdr:spPr>
        <a:xfrm flipV="1">
          <a:off x="9639300" y="16050261"/>
          <a:ext cx="8382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53845</xdr:rowOff>
    </xdr:from>
    <xdr:to>
      <xdr:col>50</xdr:col>
      <xdr:colOff>114300</xdr:colOff>
      <xdr:row>97</xdr:row>
      <xdr:rowOff>122098</xdr:rowOff>
    </xdr:to>
    <xdr:cxnSp macro="">
      <xdr:nvCxnSpPr>
        <xdr:cNvPr id="473" name="直線コネクタ 472"/>
        <xdr:cNvCxnSpPr/>
      </xdr:nvCxnSpPr>
      <xdr:spPr>
        <a:xfrm flipV="1">
          <a:off x="8750300" y="16341595"/>
          <a:ext cx="8890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122098</xdr:rowOff>
    </xdr:from>
    <xdr:to>
      <xdr:col>45</xdr:col>
      <xdr:colOff>177800</xdr:colOff>
      <xdr:row>99</xdr:row>
      <xdr:rowOff>79006</xdr:rowOff>
    </xdr:to>
    <xdr:cxnSp macro="">
      <xdr:nvCxnSpPr>
        <xdr:cNvPr id="476" name="直線コネクタ 475"/>
        <xdr:cNvCxnSpPr/>
      </xdr:nvCxnSpPr>
      <xdr:spPr>
        <a:xfrm flipV="1">
          <a:off x="7861300" y="16752748"/>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31621</xdr:rowOff>
    </xdr:from>
    <xdr:to>
      <xdr:col>41</xdr:col>
      <xdr:colOff>50800</xdr:colOff>
      <xdr:row>99</xdr:row>
      <xdr:rowOff>79006</xdr:rowOff>
    </xdr:to>
    <xdr:cxnSp macro="">
      <xdr:nvCxnSpPr>
        <xdr:cNvPr id="479" name="直線コネクタ 478"/>
        <xdr:cNvCxnSpPr/>
      </xdr:nvCxnSpPr>
      <xdr:spPr>
        <a:xfrm>
          <a:off x="6972300" y="17005171"/>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54611</xdr:rowOff>
    </xdr:from>
    <xdr:to>
      <xdr:col>55</xdr:col>
      <xdr:colOff>50800</xdr:colOff>
      <xdr:row>93</xdr:row>
      <xdr:rowOff>156211</xdr:rowOff>
    </xdr:to>
    <xdr:sp macro="" textlink="">
      <xdr:nvSpPr>
        <xdr:cNvPr id="489" name="楕円 488"/>
        <xdr:cNvSpPr/>
      </xdr:nvSpPr>
      <xdr:spPr>
        <a:xfrm>
          <a:off x="104267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77488</xdr:rowOff>
    </xdr:from>
    <xdr:ext cx="534377" cy="259045"/>
    <xdr:sp macro="" textlink="">
      <xdr:nvSpPr>
        <xdr:cNvPr id="490" name="普通建設事業費 （ うち更新整備　）該当値テキスト"/>
        <xdr:cNvSpPr txBox="1"/>
      </xdr:nvSpPr>
      <xdr:spPr>
        <a:xfrm>
          <a:off x="10528300"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3045</xdr:rowOff>
    </xdr:from>
    <xdr:to>
      <xdr:col>50</xdr:col>
      <xdr:colOff>165100</xdr:colOff>
      <xdr:row>95</xdr:row>
      <xdr:rowOff>104645</xdr:rowOff>
    </xdr:to>
    <xdr:sp macro="" textlink="">
      <xdr:nvSpPr>
        <xdr:cNvPr id="491" name="楕円 490"/>
        <xdr:cNvSpPr/>
      </xdr:nvSpPr>
      <xdr:spPr>
        <a:xfrm>
          <a:off x="9588500" y="1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121172</xdr:rowOff>
    </xdr:from>
    <xdr:ext cx="534377" cy="259045"/>
    <xdr:sp macro="" textlink="">
      <xdr:nvSpPr>
        <xdr:cNvPr id="492" name="テキスト ボックス 491"/>
        <xdr:cNvSpPr txBox="1"/>
      </xdr:nvSpPr>
      <xdr:spPr>
        <a:xfrm>
          <a:off x="9372111" y="160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71298</xdr:rowOff>
    </xdr:from>
    <xdr:to>
      <xdr:col>46</xdr:col>
      <xdr:colOff>38100</xdr:colOff>
      <xdr:row>98</xdr:row>
      <xdr:rowOff>1448</xdr:rowOff>
    </xdr:to>
    <xdr:sp macro="" textlink="">
      <xdr:nvSpPr>
        <xdr:cNvPr id="493" name="楕円 492"/>
        <xdr:cNvSpPr/>
      </xdr:nvSpPr>
      <xdr:spPr>
        <a:xfrm>
          <a:off x="8699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164025</xdr:rowOff>
    </xdr:from>
    <xdr:ext cx="534377" cy="259045"/>
    <xdr:sp macro="" textlink="">
      <xdr:nvSpPr>
        <xdr:cNvPr id="494" name="テキスト ボックス 493"/>
        <xdr:cNvSpPr txBox="1"/>
      </xdr:nvSpPr>
      <xdr:spPr>
        <a:xfrm>
          <a:off x="8483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28206</xdr:rowOff>
    </xdr:from>
    <xdr:to>
      <xdr:col>41</xdr:col>
      <xdr:colOff>101600</xdr:colOff>
      <xdr:row>99</xdr:row>
      <xdr:rowOff>129806</xdr:rowOff>
    </xdr:to>
    <xdr:sp macro="" textlink="">
      <xdr:nvSpPr>
        <xdr:cNvPr id="495" name="楕円 494"/>
        <xdr:cNvSpPr/>
      </xdr:nvSpPr>
      <xdr:spPr>
        <a:xfrm>
          <a:off x="7810500" y="170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120933</xdr:rowOff>
    </xdr:from>
    <xdr:ext cx="469744" cy="259045"/>
    <xdr:sp macro="" textlink="">
      <xdr:nvSpPr>
        <xdr:cNvPr id="496" name="テキスト ボックス 495"/>
        <xdr:cNvSpPr txBox="1"/>
      </xdr:nvSpPr>
      <xdr:spPr>
        <a:xfrm>
          <a:off x="7626428" y="170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152271</xdr:rowOff>
    </xdr:from>
    <xdr:to>
      <xdr:col>36</xdr:col>
      <xdr:colOff>165100</xdr:colOff>
      <xdr:row>99</xdr:row>
      <xdr:rowOff>82421</xdr:rowOff>
    </xdr:to>
    <xdr:sp macro="" textlink="">
      <xdr:nvSpPr>
        <xdr:cNvPr id="497" name="楕円 496"/>
        <xdr:cNvSpPr/>
      </xdr:nvSpPr>
      <xdr:spPr>
        <a:xfrm>
          <a:off x="6921500" y="169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73548</xdr:rowOff>
    </xdr:from>
    <xdr:ext cx="469744" cy="259045"/>
    <xdr:sp macro="" textlink="">
      <xdr:nvSpPr>
        <xdr:cNvPr id="498" name="テキスト ボックス 497"/>
        <xdr:cNvSpPr txBox="1"/>
      </xdr:nvSpPr>
      <xdr:spPr>
        <a:xfrm>
          <a:off x="6737428" y="170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70187</xdr:rowOff>
    </xdr:from>
    <xdr:to>
      <xdr:col>85</xdr:col>
      <xdr:colOff>127000</xdr:colOff>
      <xdr:row>38</xdr:row>
      <xdr:rowOff>133866</xdr:rowOff>
    </xdr:to>
    <xdr:cxnSp macro="">
      <xdr:nvCxnSpPr>
        <xdr:cNvPr id="525" name="直線コネクタ 524"/>
        <xdr:cNvCxnSpPr/>
      </xdr:nvCxnSpPr>
      <xdr:spPr>
        <a:xfrm>
          <a:off x="15481300" y="6585287"/>
          <a:ext cx="838200" cy="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70187</xdr:rowOff>
    </xdr:from>
    <xdr:to>
      <xdr:col>81</xdr:col>
      <xdr:colOff>50800</xdr:colOff>
      <xdr:row>38</xdr:row>
      <xdr:rowOff>128956</xdr:rowOff>
    </xdr:to>
    <xdr:cxnSp macro="">
      <xdr:nvCxnSpPr>
        <xdr:cNvPr id="528" name="直線コネクタ 527"/>
        <xdr:cNvCxnSpPr/>
      </xdr:nvCxnSpPr>
      <xdr:spPr>
        <a:xfrm flipV="1">
          <a:off x="14592300" y="6585287"/>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128956</xdr:rowOff>
    </xdr:from>
    <xdr:to>
      <xdr:col>76</xdr:col>
      <xdr:colOff>114300</xdr:colOff>
      <xdr:row>38</xdr:row>
      <xdr:rowOff>138667</xdr:rowOff>
    </xdr:to>
    <xdr:cxnSp macro="">
      <xdr:nvCxnSpPr>
        <xdr:cNvPr id="531" name="直線コネクタ 530"/>
        <xdr:cNvCxnSpPr/>
      </xdr:nvCxnSpPr>
      <xdr:spPr>
        <a:xfrm flipV="1">
          <a:off x="13703300" y="6644056"/>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127602</xdr:rowOff>
    </xdr:from>
    <xdr:to>
      <xdr:col>71</xdr:col>
      <xdr:colOff>177800</xdr:colOff>
      <xdr:row>38</xdr:row>
      <xdr:rowOff>138667</xdr:rowOff>
    </xdr:to>
    <xdr:cxnSp macro="">
      <xdr:nvCxnSpPr>
        <xdr:cNvPr id="534" name="直線コネクタ 533"/>
        <xdr:cNvCxnSpPr/>
      </xdr:nvCxnSpPr>
      <xdr:spPr>
        <a:xfrm>
          <a:off x="12814300" y="6642702"/>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83066</xdr:rowOff>
    </xdr:from>
    <xdr:to>
      <xdr:col>85</xdr:col>
      <xdr:colOff>177800</xdr:colOff>
      <xdr:row>39</xdr:row>
      <xdr:rowOff>13216</xdr:rowOff>
    </xdr:to>
    <xdr:sp macro="" textlink="">
      <xdr:nvSpPr>
        <xdr:cNvPr id="544" name="楕円 543"/>
        <xdr:cNvSpPr/>
      </xdr:nvSpPr>
      <xdr:spPr>
        <a:xfrm>
          <a:off x="162687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19387</xdr:rowOff>
    </xdr:from>
    <xdr:to>
      <xdr:col>81</xdr:col>
      <xdr:colOff>101600</xdr:colOff>
      <xdr:row>38</xdr:row>
      <xdr:rowOff>120987</xdr:rowOff>
    </xdr:to>
    <xdr:sp macro="" textlink="">
      <xdr:nvSpPr>
        <xdr:cNvPr id="546" name="楕円 545"/>
        <xdr:cNvSpPr/>
      </xdr:nvSpPr>
      <xdr:spPr>
        <a:xfrm>
          <a:off x="15430500" y="65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137514</xdr:rowOff>
    </xdr:from>
    <xdr:ext cx="469744" cy="259045"/>
    <xdr:sp macro="" textlink="">
      <xdr:nvSpPr>
        <xdr:cNvPr id="547" name="テキスト ボックス 546"/>
        <xdr:cNvSpPr txBox="1"/>
      </xdr:nvSpPr>
      <xdr:spPr>
        <a:xfrm>
          <a:off x="15246428" y="630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78156</xdr:rowOff>
    </xdr:from>
    <xdr:to>
      <xdr:col>76</xdr:col>
      <xdr:colOff>165100</xdr:colOff>
      <xdr:row>39</xdr:row>
      <xdr:rowOff>8306</xdr:rowOff>
    </xdr:to>
    <xdr:sp macro="" textlink="">
      <xdr:nvSpPr>
        <xdr:cNvPr id="548" name="楕円 547"/>
        <xdr:cNvSpPr/>
      </xdr:nvSpPr>
      <xdr:spPr>
        <a:xfrm>
          <a:off x="14541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170883</xdr:rowOff>
    </xdr:from>
    <xdr:ext cx="469744" cy="259045"/>
    <xdr:sp macro="" textlink="">
      <xdr:nvSpPr>
        <xdr:cNvPr id="549" name="テキスト ボックス 548"/>
        <xdr:cNvSpPr txBox="1"/>
      </xdr:nvSpPr>
      <xdr:spPr>
        <a:xfrm>
          <a:off x="14357428"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87867</xdr:rowOff>
    </xdr:from>
    <xdr:to>
      <xdr:col>72</xdr:col>
      <xdr:colOff>38100</xdr:colOff>
      <xdr:row>39</xdr:row>
      <xdr:rowOff>18017</xdr:rowOff>
    </xdr:to>
    <xdr:sp macro="" textlink="">
      <xdr:nvSpPr>
        <xdr:cNvPr id="550" name="楕円 549"/>
        <xdr:cNvSpPr/>
      </xdr:nvSpPr>
      <xdr:spPr>
        <a:xfrm>
          <a:off x="136525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9144</xdr:rowOff>
    </xdr:from>
    <xdr:ext cx="378565" cy="259045"/>
    <xdr:sp macro="" textlink="">
      <xdr:nvSpPr>
        <xdr:cNvPr id="551" name="テキスト ボックス 550"/>
        <xdr:cNvSpPr txBox="1"/>
      </xdr:nvSpPr>
      <xdr:spPr>
        <a:xfrm>
          <a:off x="13514017" y="66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76802</xdr:rowOff>
    </xdr:from>
    <xdr:to>
      <xdr:col>67</xdr:col>
      <xdr:colOff>101600</xdr:colOff>
      <xdr:row>39</xdr:row>
      <xdr:rowOff>6952</xdr:rowOff>
    </xdr:to>
    <xdr:sp macro="" textlink="">
      <xdr:nvSpPr>
        <xdr:cNvPr id="552" name="楕円 551"/>
        <xdr:cNvSpPr/>
      </xdr:nvSpPr>
      <xdr:spPr>
        <a:xfrm>
          <a:off x="12763500" y="6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169529</xdr:rowOff>
    </xdr:from>
    <xdr:ext cx="469744" cy="259045"/>
    <xdr:sp macro="" textlink="">
      <xdr:nvSpPr>
        <xdr:cNvPr id="553" name="テキスト ボックス 552"/>
        <xdr:cNvSpPr txBox="1"/>
      </xdr:nvSpPr>
      <xdr:spPr>
        <a:xfrm>
          <a:off x="12579428" y="6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66484</xdr:rowOff>
    </xdr:from>
    <xdr:to>
      <xdr:col>85</xdr:col>
      <xdr:colOff>127000</xdr:colOff>
      <xdr:row>75</xdr:row>
      <xdr:rowOff>106159</xdr:rowOff>
    </xdr:to>
    <xdr:cxnSp macro="">
      <xdr:nvCxnSpPr>
        <xdr:cNvPr id="631" name="直線コネクタ 630"/>
        <xdr:cNvCxnSpPr/>
      </xdr:nvCxnSpPr>
      <xdr:spPr>
        <a:xfrm>
          <a:off x="15481300" y="12925234"/>
          <a:ext cx="8382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26898</xdr:rowOff>
    </xdr:from>
    <xdr:to>
      <xdr:col>81</xdr:col>
      <xdr:colOff>50800</xdr:colOff>
      <xdr:row>75</xdr:row>
      <xdr:rowOff>66484</xdr:rowOff>
    </xdr:to>
    <xdr:cxnSp macro="">
      <xdr:nvCxnSpPr>
        <xdr:cNvPr id="634" name="直線コネクタ 633"/>
        <xdr:cNvCxnSpPr/>
      </xdr:nvCxnSpPr>
      <xdr:spPr>
        <a:xfrm>
          <a:off x="14592300" y="12885648"/>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12764</xdr:rowOff>
    </xdr:from>
    <xdr:to>
      <xdr:col>76</xdr:col>
      <xdr:colOff>114300</xdr:colOff>
      <xdr:row>75</xdr:row>
      <xdr:rowOff>26898</xdr:rowOff>
    </xdr:to>
    <xdr:cxnSp macro="">
      <xdr:nvCxnSpPr>
        <xdr:cNvPr id="637" name="直線コネクタ 636"/>
        <xdr:cNvCxnSpPr/>
      </xdr:nvCxnSpPr>
      <xdr:spPr>
        <a:xfrm>
          <a:off x="13703300" y="128715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155613</xdr:rowOff>
    </xdr:from>
    <xdr:to>
      <xdr:col>71</xdr:col>
      <xdr:colOff>177800</xdr:colOff>
      <xdr:row>75</xdr:row>
      <xdr:rowOff>12764</xdr:rowOff>
    </xdr:to>
    <xdr:cxnSp macro="">
      <xdr:nvCxnSpPr>
        <xdr:cNvPr id="640" name="直線コネクタ 639"/>
        <xdr:cNvCxnSpPr/>
      </xdr:nvCxnSpPr>
      <xdr:spPr>
        <a:xfrm>
          <a:off x="12814300" y="12842913"/>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55359</xdr:rowOff>
    </xdr:from>
    <xdr:to>
      <xdr:col>85</xdr:col>
      <xdr:colOff>177800</xdr:colOff>
      <xdr:row>75</xdr:row>
      <xdr:rowOff>156959</xdr:rowOff>
    </xdr:to>
    <xdr:sp macro="" textlink="">
      <xdr:nvSpPr>
        <xdr:cNvPr id="650" name="楕円 649"/>
        <xdr:cNvSpPr/>
      </xdr:nvSpPr>
      <xdr:spPr>
        <a:xfrm>
          <a:off x="162687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33786</xdr:rowOff>
    </xdr:from>
    <xdr:ext cx="534377" cy="259045"/>
    <xdr:sp macro="" textlink="">
      <xdr:nvSpPr>
        <xdr:cNvPr id="651" name="公債費該当値テキスト"/>
        <xdr:cNvSpPr txBox="1"/>
      </xdr:nvSpPr>
      <xdr:spPr>
        <a:xfrm>
          <a:off x="16370300" y="128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15684</xdr:rowOff>
    </xdr:from>
    <xdr:to>
      <xdr:col>81</xdr:col>
      <xdr:colOff>101600</xdr:colOff>
      <xdr:row>75</xdr:row>
      <xdr:rowOff>117284</xdr:rowOff>
    </xdr:to>
    <xdr:sp macro="" textlink="">
      <xdr:nvSpPr>
        <xdr:cNvPr id="652" name="楕円 651"/>
        <xdr:cNvSpPr/>
      </xdr:nvSpPr>
      <xdr:spPr>
        <a:xfrm>
          <a:off x="154305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108411</xdr:rowOff>
    </xdr:from>
    <xdr:ext cx="534377" cy="259045"/>
    <xdr:sp macro="" textlink="">
      <xdr:nvSpPr>
        <xdr:cNvPr id="653" name="テキスト ボックス 652"/>
        <xdr:cNvSpPr txBox="1"/>
      </xdr:nvSpPr>
      <xdr:spPr>
        <a:xfrm>
          <a:off x="15214111"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147548</xdr:rowOff>
    </xdr:from>
    <xdr:to>
      <xdr:col>76</xdr:col>
      <xdr:colOff>165100</xdr:colOff>
      <xdr:row>75</xdr:row>
      <xdr:rowOff>77698</xdr:rowOff>
    </xdr:to>
    <xdr:sp macro="" textlink="">
      <xdr:nvSpPr>
        <xdr:cNvPr id="654" name="楕円 653"/>
        <xdr:cNvSpPr/>
      </xdr:nvSpPr>
      <xdr:spPr>
        <a:xfrm>
          <a:off x="14541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68825</xdr:rowOff>
    </xdr:from>
    <xdr:ext cx="534377" cy="259045"/>
    <xdr:sp macro="" textlink="">
      <xdr:nvSpPr>
        <xdr:cNvPr id="655" name="テキスト ボックス 654"/>
        <xdr:cNvSpPr txBox="1"/>
      </xdr:nvSpPr>
      <xdr:spPr>
        <a:xfrm>
          <a:off x="14325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133414</xdr:rowOff>
    </xdr:from>
    <xdr:to>
      <xdr:col>72</xdr:col>
      <xdr:colOff>38100</xdr:colOff>
      <xdr:row>75</xdr:row>
      <xdr:rowOff>63564</xdr:rowOff>
    </xdr:to>
    <xdr:sp macro="" textlink="">
      <xdr:nvSpPr>
        <xdr:cNvPr id="656" name="楕円 655"/>
        <xdr:cNvSpPr/>
      </xdr:nvSpPr>
      <xdr:spPr>
        <a:xfrm>
          <a:off x="13652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80091</xdr:rowOff>
    </xdr:from>
    <xdr:ext cx="534377" cy="259045"/>
    <xdr:sp macro="" textlink="">
      <xdr:nvSpPr>
        <xdr:cNvPr id="657" name="テキスト ボックス 656"/>
        <xdr:cNvSpPr txBox="1"/>
      </xdr:nvSpPr>
      <xdr:spPr>
        <a:xfrm>
          <a:off x="13436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104813</xdr:rowOff>
    </xdr:from>
    <xdr:to>
      <xdr:col>67</xdr:col>
      <xdr:colOff>101600</xdr:colOff>
      <xdr:row>75</xdr:row>
      <xdr:rowOff>34963</xdr:rowOff>
    </xdr:to>
    <xdr:sp macro="" textlink="">
      <xdr:nvSpPr>
        <xdr:cNvPr id="658" name="楕円 657"/>
        <xdr:cNvSpPr/>
      </xdr:nvSpPr>
      <xdr:spPr>
        <a:xfrm>
          <a:off x="12763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51490</xdr:rowOff>
    </xdr:from>
    <xdr:ext cx="534377" cy="259045"/>
    <xdr:sp macro="" textlink="">
      <xdr:nvSpPr>
        <xdr:cNvPr id="659" name="テキスト ボックス 658"/>
        <xdr:cNvSpPr txBox="1"/>
      </xdr:nvSpPr>
      <xdr:spPr>
        <a:xfrm>
          <a:off x="12547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45676</xdr:rowOff>
    </xdr:from>
    <xdr:to>
      <xdr:col>85</xdr:col>
      <xdr:colOff>127000</xdr:colOff>
      <xdr:row>96</xdr:row>
      <xdr:rowOff>55209</xdr:rowOff>
    </xdr:to>
    <xdr:cxnSp macro="">
      <xdr:nvCxnSpPr>
        <xdr:cNvPr id="686" name="直線コネクタ 685"/>
        <xdr:cNvCxnSpPr/>
      </xdr:nvCxnSpPr>
      <xdr:spPr>
        <a:xfrm flipV="1">
          <a:off x="15481300" y="16504876"/>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55209</xdr:rowOff>
    </xdr:from>
    <xdr:to>
      <xdr:col>81</xdr:col>
      <xdr:colOff>50800</xdr:colOff>
      <xdr:row>97</xdr:row>
      <xdr:rowOff>46499</xdr:rowOff>
    </xdr:to>
    <xdr:cxnSp macro="">
      <xdr:nvCxnSpPr>
        <xdr:cNvPr id="689" name="直線コネクタ 688"/>
        <xdr:cNvCxnSpPr/>
      </xdr:nvCxnSpPr>
      <xdr:spPr>
        <a:xfrm flipV="1">
          <a:off x="14592300" y="16514409"/>
          <a:ext cx="8890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157302</xdr:rowOff>
    </xdr:from>
    <xdr:to>
      <xdr:col>76</xdr:col>
      <xdr:colOff>114300</xdr:colOff>
      <xdr:row>97</xdr:row>
      <xdr:rowOff>46499</xdr:rowOff>
    </xdr:to>
    <xdr:cxnSp macro="">
      <xdr:nvCxnSpPr>
        <xdr:cNvPr id="692" name="直線コネクタ 691"/>
        <xdr:cNvCxnSpPr/>
      </xdr:nvCxnSpPr>
      <xdr:spPr>
        <a:xfrm>
          <a:off x="13703300" y="16616502"/>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157302</xdr:rowOff>
    </xdr:from>
    <xdr:to>
      <xdr:col>71</xdr:col>
      <xdr:colOff>177800</xdr:colOff>
      <xdr:row>97</xdr:row>
      <xdr:rowOff>37950</xdr:rowOff>
    </xdr:to>
    <xdr:cxnSp macro="">
      <xdr:nvCxnSpPr>
        <xdr:cNvPr id="695" name="直線コネクタ 694"/>
        <xdr:cNvCxnSpPr/>
      </xdr:nvCxnSpPr>
      <xdr:spPr>
        <a:xfrm flipV="1">
          <a:off x="12814300" y="16616502"/>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166326</xdr:rowOff>
    </xdr:from>
    <xdr:to>
      <xdr:col>85</xdr:col>
      <xdr:colOff>177800</xdr:colOff>
      <xdr:row>96</xdr:row>
      <xdr:rowOff>96476</xdr:rowOff>
    </xdr:to>
    <xdr:sp macro="" textlink="">
      <xdr:nvSpPr>
        <xdr:cNvPr id="705" name="楕円 704"/>
        <xdr:cNvSpPr/>
      </xdr:nvSpPr>
      <xdr:spPr>
        <a:xfrm>
          <a:off x="162687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17753</xdr:rowOff>
    </xdr:from>
    <xdr:ext cx="534377" cy="259045"/>
    <xdr:sp macro="" textlink="">
      <xdr:nvSpPr>
        <xdr:cNvPr id="706" name="積立金該当値テキスト"/>
        <xdr:cNvSpPr txBox="1"/>
      </xdr:nvSpPr>
      <xdr:spPr>
        <a:xfrm>
          <a:off x="16370300" y="16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4409</xdr:rowOff>
    </xdr:from>
    <xdr:to>
      <xdr:col>81</xdr:col>
      <xdr:colOff>101600</xdr:colOff>
      <xdr:row>96</xdr:row>
      <xdr:rowOff>106009</xdr:rowOff>
    </xdr:to>
    <xdr:sp macro="" textlink="">
      <xdr:nvSpPr>
        <xdr:cNvPr id="707" name="楕円 706"/>
        <xdr:cNvSpPr/>
      </xdr:nvSpPr>
      <xdr:spPr>
        <a:xfrm>
          <a:off x="15430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122536</xdr:rowOff>
    </xdr:from>
    <xdr:ext cx="534377" cy="259045"/>
    <xdr:sp macro="" textlink="">
      <xdr:nvSpPr>
        <xdr:cNvPr id="708" name="テキスト ボックス 707"/>
        <xdr:cNvSpPr txBox="1"/>
      </xdr:nvSpPr>
      <xdr:spPr>
        <a:xfrm>
          <a:off x="15214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167149</xdr:rowOff>
    </xdr:from>
    <xdr:to>
      <xdr:col>76</xdr:col>
      <xdr:colOff>165100</xdr:colOff>
      <xdr:row>97</xdr:row>
      <xdr:rowOff>97299</xdr:rowOff>
    </xdr:to>
    <xdr:sp macro="" textlink="">
      <xdr:nvSpPr>
        <xdr:cNvPr id="709" name="楕円 708"/>
        <xdr:cNvSpPr/>
      </xdr:nvSpPr>
      <xdr:spPr>
        <a:xfrm>
          <a:off x="14541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88426</xdr:rowOff>
    </xdr:from>
    <xdr:ext cx="534377" cy="259045"/>
    <xdr:sp macro="" textlink="">
      <xdr:nvSpPr>
        <xdr:cNvPr id="710" name="テキスト ボックス 709"/>
        <xdr:cNvSpPr txBox="1"/>
      </xdr:nvSpPr>
      <xdr:spPr>
        <a:xfrm>
          <a:off x="14325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106502</xdr:rowOff>
    </xdr:from>
    <xdr:to>
      <xdr:col>72</xdr:col>
      <xdr:colOff>38100</xdr:colOff>
      <xdr:row>97</xdr:row>
      <xdr:rowOff>36652</xdr:rowOff>
    </xdr:to>
    <xdr:sp macro="" textlink="">
      <xdr:nvSpPr>
        <xdr:cNvPr id="711" name="楕円 710"/>
        <xdr:cNvSpPr/>
      </xdr:nvSpPr>
      <xdr:spPr>
        <a:xfrm>
          <a:off x="13652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27779</xdr:rowOff>
    </xdr:from>
    <xdr:ext cx="534377" cy="259045"/>
    <xdr:sp macro="" textlink="">
      <xdr:nvSpPr>
        <xdr:cNvPr id="712" name="テキスト ボックス 711"/>
        <xdr:cNvSpPr txBox="1"/>
      </xdr:nvSpPr>
      <xdr:spPr>
        <a:xfrm>
          <a:off x="13436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158600</xdr:rowOff>
    </xdr:from>
    <xdr:to>
      <xdr:col>67</xdr:col>
      <xdr:colOff>101600</xdr:colOff>
      <xdr:row>97</xdr:row>
      <xdr:rowOff>88750</xdr:rowOff>
    </xdr:to>
    <xdr:sp macro="" textlink="">
      <xdr:nvSpPr>
        <xdr:cNvPr id="713" name="楕円 712"/>
        <xdr:cNvSpPr/>
      </xdr:nvSpPr>
      <xdr:spPr>
        <a:xfrm>
          <a:off x="127635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79877</xdr:rowOff>
    </xdr:from>
    <xdr:ext cx="534377" cy="259045"/>
    <xdr:sp macro="" textlink="">
      <xdr:nvSpPr>
        <xdr:cNvPr id="714" name="テキスト ボックス 713"/>
        <xdr:cNvSpPr txBox="1"/>
      </xdr:nvSpPr>
      <xdr:spPr>
        <a:xfrm>
          <a:off x="12547111" y="167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39116</xdr:rowOff>
    </xdr:from>
    <xdr:to>
      <xdr:col>116</xdr:col>
      <xdr:colOff>63500</xdr:colOff>
      <xdr:row>31</xdr:row>
      <xdr:rowOff>4318</xdr:rowOff>
    </xdr:to>
    <xdr:cxnSp macro="">
      <xdr:nvCxnSpPr>
        <xdr:cNvPr id="743" name="直線コネクタ 742"/>
        <xdr:cNvCxnSpPr/>
      </xdr:nvCxnSpPr>
      <xdr:spPr>
        <a:xfrm>
          <a:off x="21323300" y="5182616"/>
          <a:ext cx="8382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39116</xdr:rowOff>
    </xdr:from>
    <xdr:to>
      <xdr:col>111</xdr:col>
      <xdr:colOff>177800</xdr:colOff>
      <xdr:row>30</xdr:row>
      <xdr:rowOff>117221</xdr:rowOff>
    </xdr:to>
    <xdr:cxnSp macro="">
      <xdr:nvCxnSpPr>
        <xdr:cNvPr id="746" name="直線コネクタ 745"/>
        <xdr:cNvCxnSpPr/>
      </xdr:nvCxnSpPr>
      <xdr:spPr>
        <a:xfrm flipV="1">
          <a:off x="20434300" y="5182616"/>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117221</xdr:rowOff>
    </xdr:from>
    <xdr:to>
      <xdr:col>107</xdr:col>
      <xdr:colOff>50800</xdr:colOff>
      <xdr:row>31</xdr:row>
      <xdr:rowOff>57658</xdr:rowOff>
    </xdr:to>
    <xdr:cxnSp macro="">
      <xdr:nvCxnSpPr>
        <xdr:cNvPr id="749" name="直線コネクタ 748"/>
        <xdr:cNvCxnSpPr/>
      </xdr:nvCxnSpPr>
      <xdr:spPr>
        <a:xfrm flipV="1">
          <a:off x="19545300" y="5260721"/>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57658</xdr:rowOff>
    </xdr:from>
    <xdr:to>
      <xdr:col>102</xdr:col>
      <xdr:colOff>114300</xdr:colOff>
      <xdr:row>31</xdr:row>
      <xdr:rowOff>119888</xdr:rowOff>
    </xdr:to>
    <xdr:cxnSp macro="">
      <xdr:nvCxnSpPr>
        <xdr:cNvPr id="752" name="直線コネクタ 751"/>
        <xdr:cNvCxnSpPr/>
      </xdr:nvCxnSpPr>
      <xdr:spPr>
        <a:xfrm flipV="1">
          <a:off x="18656300" y="537260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124968</xdr:rowOff>
    </xdr:from>
    <xdr:to>
      <xdr:col>116</xdr:col>
      <xdr:colOff>114300</xdr:colOff>
      <xdr:row>31</xdr:row>
      <xdr:rowOff>55118</xdr:rowOff>
    </xdr:to>
    <xdr:sp macro="" textlink="">
      <xdr:nvSpPr>
        <xdr:cNvPr id="762" name="楕円 761"/>
        <xdr:cNvSpPr/>
      </xdr:nvSpPr>
      <xdr:spPr>
        <a:xfrm>
          <a:off x="22110700" y="52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147845</xdr:rowOff>
    </xdr:from>
    <xdr:ext cx="534377" cy="259045"/>
    <xdr:sp macro="" textlink="">
      <xdr:nvSpPr>
        <xdr:cNvPr id="763" name="投資及び出資金該当値テキスト"/>
        <xdr:cNvSpPr txBox="1"/>
      </xdr:nvSpPr>
      <xdr:spPr>
        <a:xfrm>
          <a:off x="22212300" y="51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159766</xdr:rowOff>
    </xdr:from>
    <xdr:to>
      <xdr:col>112</xdr:col>
      <xdr:colOff>38100</xdr:colOff>
      <xdr:row>30</xdr:row>
      <xdr:rowOff>89916</xdr:rowOff>
    </xdr:to>
    <xdr:sp macro="" textlink="">
      <xdr:nvSpPr>
        <xdr:cNvPr id="764" name="楕円 763"/>
        <xdr:cNvSpPr/>
      </xdr:nvSpPr>
      <xdr:spPr>
        <a:xfrm>
          <a:off x="212725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106443</xdr:rowOff>
    </xdr:from>
    <xdr:ext cx="534377" cy="259045"/>
    <xdr:sp macro="" textlink="">
      <xdr:nvSpPr>
        <xdr:cNvPr id="765" name="テキスト ボックス 764"/>
        <xdr:cNvSpPr txBox="1"/>
      </xdr:nvSpPr>
      <xdr:spPr>
        <a:xfrm>
          <a:off x="21056111" y="49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66421</xdr:rowOff>
    </xdr:from>
    <xdr:to>
      <xdr:col>107</xdr:col>
      <xdr:colOff>101600</xdr:colOff>
      <xdr:row>30</xdr:row>
      <xdr:rowOff>168021</xdr:rowOff>
    </xdr:to>
    <xdr:sp macro="" textlink="">
      <xdr:nvSpPr>
        <xdr:cNvPr id="766" name="楕円 765"/>
        <xdr:cNvSpPr/>
      </xdr:nvSpPr>
      <xdr:spPr>
        <a:xfrm>
          <a:off x="20383500" y="52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13098</xdr:rowOff>
    </xdr:from>
    <xdr:ext cx="534377" cy="259045"/>
    <xdr:sp macro="" textlink="">
      <xdr:nvSpPr>
        <xdr:cNvPr id="767" name="テキスト ボックス 766"/>
        <xdr:cNvSpPr txBox="1"/>
      </xdr:nvSpPr>
      <xdr:spPr>
        <a:xfrm>
          <a:off x="20167111" y="49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6858</xdr:rowOff>
    </xdr:from>
    <xdr:to>
      <xdr:col>102</xdr:col>
      <xdr:colOff>165100</xdr:colOff>
      <xdr:row>31</xdr:row>
      <xdr:rowOff>108458</xdr:rowOff>
    </xdr:to>
    <xdr:sp macro="" textlink="">
      <xdr:nvSpPr>
        <xdr:cNvPr id="768" name="楕円 767"/>
        <xdr:cNvSpPr/>
      </xdr:nvSpPr>
      <xdr:spPr>
        <a:xfrm>
          <a:off x="19494500" y="53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124985</xdr:rowOff>
    </xdr:from>
    <xdr:ext cx="534377" cy="259045"/>
    <xdr:sp macro="" textlink="">
      <xdr:nvSpPr>
        <xdr:cNvPr id="769" name="テキスト ボックス 768"/>
        <xdr:cNvSpPr txBox="1"/>
      </xdr:nvSpPr>
      <xdr:spPr>
        <a:xfrm>
          <a:off x="19278111" y="5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69088</xdr:rowOff>
    </xdr:from>
    <xdr:to>
      <xdr:col>98</xdr:col>
      <xdr:colOff>38100</xdr:colOff>
      <xdr:row>31</xdr:row>
      <xdr:rowOff>170688</xdr:rowOff>
    </xdr:to>
    <xdr:sp macro="" textlink="">
      <xdr:nvSpPr>
        <xdr:cNvPr id="770" name="楕円 769"/>
        <xdr:cNvSpPr/>
      </xdr:nvSpPr>
      <xdr:spPr>
        <a:xfrm>
          <a:off x="18605500" y="5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15765</xdr:rowOff>
    </xdr:from>
    <xdr:ext cx="534377" cy="259045"/>
    <xdr:sp macro="" textlink="">
      <xdr:nvSpPr>
        <xdr:cNvPr id="771" name="テキスト ボックス 770"/>
        <xdr:cNvSpPr txBox="1"/>
      </xdr:nvSpPr>
      <xdr:spPr>
        <a:xfrm>
          <a:off x="18389111" y="515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93180</xdr:rowOff>
    </xdr:from>
    <xdr:to>
      <xdr:col>116</xdr:col>
      <xdr:colOff>63500</xdr:colOff>
      <xdr:row>58</xdr:row>
      <xdr:rowOff>125184</xdr:rowOff>
    </xdr:to>
    <xdr:cxnSp macro="">
      <xdr:nvCxnSpPr>
        <xdr:cNvPr id="800" name="直線コネクタ 799"/>
        <xdr:cNvCxnSpPr/>
      </xdr:nvCxnSpPr>
      <xdr:spPr>
        <a:xfrm>
          <a:off x="21323300" y="9865830"/>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93180</xdr:rowOff>
    </xdr:from>
    <xdr:to>
      <xdr:col>111</xdr:col>
      <xdr:colOff>177800</xdr:colOff>
      <xdr:row>58</xdr:row>
      <xdr:rowOff>120955</xdr:rowOff>
    </xdr:to>
    <xdr:cxnSp macro="">
      <xdr:nvCxnSpPr>
        <xdr:cNvPr id="803" name="直線コネクタ 802"/>
        <xdr:cNvCxnSpPr/>
      </xdr:nvCxnSpPr>
      <xdr:spPr>
        <a:xfrm flipV="1">
          <a:off x="20434300" y="9865830"/>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120955</xdr:rowOff>
    </xdr:from>
    <xdr:to>
      <xdr:col>107</xdr:col>
      <xdr:colOff>50800</xdr:colOff>
      <xdr:row>58</xdr:row>
      <xdr:rowOff>121145</xdr:rowOff>
    </xdr:to>
    <xdr:cxnSp macro="">
      <xdr:nvCxnSpPr>
        <xdr:cNvPr id="806" name="直線コネクタ 805"/>
        <xdr:cNvCxnSpPr/>
      </xdr:nvCxnSpPr>
      <xdr:spPr>
        <a:xfrm flipV="1">
          <a:off x="19545300" y="100650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121145</xdr:rowOff>
    </xdr:from>
    <xdr:to>
      <xdr:col>102</xdr:col>
      <xdr:colOff>114300</xdr:colOff>
      <xdr:row>58</xdr:row>
      <xdr:rowOff>125146</xdr:rowOff>
    </xdr:to>
    <xdr:cxnSp macro="">
      <xdr:nvCxnSpPr>
        <xdr:cNvPr id="809" name="直線コネクタ 808"/>
        <xdr:cNvCxnSpPr/>
      </xdr:nvCxnSpPr>
      <xdr:spPr>
        <a:xfrm flipV="1">
          <a:off x="18656300" y="100652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74384</xdr:rowOff>
    </xdr:from>
    <xdr:to>
      <xdr:col>116</xdr:col>
      <xdr:colOff>114300</xdr:colOff>
      <xdr:row>59</xdr:row>
      <xdr:rowOff>4534</xdr:rowOff>
    </xdr:to>
    <xdr:sp macro="" textlink="">
      <xdr:nvSpPr>
        <xdr:cNvPr id="819" name="楕円 818"/>
        <xdr:cNvSpPr/>
      </xdr:nvSpPr>
      <xdr:spPr>
        <a:xfrm>
          <a:off x="221107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160761</xdr:rowOff>
    </xdr:from>
    <xdr:ext cx="469744" cy="259045"/>
    <xdr:sp macro="" textlink="">
      <xdr:nvSpPr>
        <xdr:cNvPr id="820" name="貸付金該当値テキスト"/>
        <xdr:cNvSpPr txBox="1"/>
      </xdr:nvSpPr>
      <xdr:spPr>
        <a:xfrm>
          <a:off x="22212300" y="99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42380</xdr:rowOff>
    </xdr:from>
    <xdr:to>
      <xdr:col>112</xdr:col>
      <xdr:colOff>38100</xdr:colOff>
      <xdr:row>57</xdr:row>
      <xdr:rowOff>143980</xdr:rowOff>
    </xdr:to>
    <xdr:sp macro="" textlink="">
      <xdr:nvSpPr>
        <xdr:cNvPr id="821" name="楕円 820"/>
        <xdr:cNvSpPr/>
      </xdr:nvSpPr>
      <xdr:spPr>
        <a:xfrm>
          <a:off x="21272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160507</xdr:rowOff>
    </xdr:from>
    <xdr:ext cx="469744" cy="259045"/>
    <xdr:sp macro="" textlink="">
      <xdr:nvSpPr>
        <xdr:cNvPr id="822" name="テキスト ボックス 821"/>
        <xdr:cNvSpPr txBox="1"/>
      </xdr:nvSpPr>
      <xdr:spPr>
        <a:xfrm>
          <a:off x="21088428" y="95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70155</xdr:rowOff>
    </xdr:from>
    <xdr:to>
      <xdr:col>107</xdr:col>
      <xdr:colOff>101600</xdr:colOff>
      <xdr:row>59</xdr:row>
      <xdr:rowOff>305</xdr:rowOff>
    </xdr:to>
    <xdr:sp macro="" textlink="">
      <xdr:nvSpPr>
        <xdr:cNvPr id="823" name="楕円 822"/>
        <xdr:cNvSpPr/>
      </xdr:nvSpPr>
      <xdr:spPr>
        <a:xfrm>
          <a:off x="20383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162882</xdr:rowOff>
    </xdr:from>
    <xdr:ext cx="469744" cy="259045"/>
    <xdr:sp macro="" textlink="">
      <xdr:nvSpPr>
        <xdr:cNvPr id="824" name="テキスト ボックス 823"/>
        <xdr:cNvSpPr txBox="1"/>
      </xdr:nvSpPr>
      <xdr:spPr>
        <a:xfrm>
          <a:off x="20199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70345</xdr:rowOff>
    </xdr:from>
    <xdr:to>
      <xdr:col>102</xdr:col>
      <xdr:colOff>165100</xdr:colOff>
      <xdr:row>59</xdr:row>
      <xdr:rowOff>495</xdr:rowOff>
    </xdr:to>
    <xdr:sp macro="" textlink="">
      <xdr:nvSpPr>
        <xdr:cNvPr id="825" name="楕円 824"/>
        <xdr:cNvSpPr/>
      </xdr:nvSpPr>
      <xdr:spPr>
        <a:xfrm>
          <a:off x="19494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163072</xdr:rowOff>
    </xdr:from>
    <xdr:ext cx="469744" cy="259045"/>
    <xdr:sp macro="" textlink="">
      <xdr:nvSpPr>
        <xdr:cNvPr id="826" name="テキスト ボックス 825"/>
        <xdr:cNvSpPr txBox="1"/>
      </xdr:nvSpPr>
      <xdr:spPr>
        <a:xfrm>
          <a:off x="19310428"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74346</xdr:rowOff>
    </xdr:from>
    <xdr:to>
      <xdr:col>98</xdr:col>
      <xdr:colOff>38100</xdr:colOff>
      <xdr:row>59</xdr:row>
      <xdr:rowOff>4496</xdr:rowOff>
    </xdr:to>
    <xdr:sp macro="" textlink="">
      <xdr:nvSpPr>
        <xdr:cNvPr id="827" name="楕円 826"/>
        <xdr:cNvSpPr/>
      </xdr:nvSpPr>
      <xdr:spPr>
        <a:xfrm>
          <a:off x="18605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167073</xdr:rowOff>
    </xdr:from>
    <xdr:ext cx="469744" cy="259045"/>
    <xdr:sp macro="" textlink="">
      <xdr:nvSpPr>
        <xdr:cNvPr id="828" name="テキスト ボックス 827"/>
        <xdr:cNvSpPr txBox="1"/>
      </xdr:nvSpPr>
      <xdr:spPr>
        <a:xfrm>
          <a:off x="18421428"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25628</xdr:rowOff>
    </xdr:from>
    <xdr:to>
      <xdr:col>116</xdr:col>
      <xdr:colOff>63500</xdr:colOff>
      <xdr:row>77</xdr:row>
      <xdr:rowOff>42145</xdr:rowOff>
    </xdr:to>
    <xdr:cxnSp macro="">
      <xdr:nvCxnSpPr>
        <xdr:cNvPr id="858" name="直線コネクタ 857"/>
        <xdr:cNvCxnSpPr/>
      </xdr:nvCxnSpPr>
      <xdr:spPr>
        <a:xfrm flipV="1">
          <a:off x="21323300" y="13227278"/>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42145</xdr:rowOff>
    </xdr:from>
    <xdr:to>
      <xdr:col>111</xdr:col>
      <xdr:colOff>177800</xdr:colOff>
      <xdr:row>77</xdr:row>
      <xdr:rowOff>51346</xdr:rowOff>
    </xdr:to>
    <xdr:cxnSp macro="">
      <xdr:nvCxnSpPr>
        <xdr:cNvPr id="861" name="直線コネクタ 860"/>
        <xdr:cNvCxnSpPr/>
      </xdr:nvCxnSpPr>
      <xdr:spPr>
        <a:xfrm flipV="1">
          <a:off x="20434300" y="1324379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153339</xdr:rowOff>
    </xdr:from>
    <xdr:to>
      <xdr:col>107</xdr:col>
      <xdr:colOff>50800</xdr:colOff>
      <xdr:row>77</xdr:row>
      <xdr:rowOff>51346</xdr:rowOff>
    </xdr:to>
    <xdr:cxnSp macro="">
      <xdr:nvCxnSpPr>
        <xdr:cNvPr id="864" name="直線コネクタ 863"/>
        <xdr:cNvCxnSpPr/>
      </xdr:nvCxnSpPr>
      <xdr:spPr>
        <a:xfrm>
          <a:off x="19545300" y="13183539"/>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153339</xdr:rowOff>
    </xdr:from>
    <xdr:to>
      <xdr:col>102</xdr:col>
      <xdr:colOff>114300</xdr:colOff>
      <xdr:row>77</xdr:row>
      <xdr:rowOff>92436</xdr:rowOff>
    </xdr:to>
    <xdr:cxnSp macro="">
      <xdr:nvCxnSpPr>
        <xdr:cNvPr id="867" name="直線コネクタ 866"/>
        <xdr:cNvCxnSpPr/>
      </xdr:nvCxnSpPr>
      <xdr:spPr>
        <a:xfrm flipV="1">
          <a:off x="18656300" y="13183539"/>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146278</xdr:rowOff>
    </xdr:from>
    <xdr:to>
      <xdr:col>116</xdr:col>
      <xdr:colOff>114300</xdr:colOff>
      <xdr:row>77</xdr:row>
      <xdr:rowOff>76428</xdr:rowOff>
    </xdr:to>
    <xdr:sp macro="" textlink="">
      <xdr:nvSpPr>
        <xdr:cNvPr id="877" name="楕円 876"/>
        <xdr:cNvSpPr/>
      </xdr:nvSpPr>
      <xdr:spPr>
        <a:xfrm>
          <a:off x="221107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124705</xdr:rowOff>
    </xdr:from>
    <xdr:ext cx="534377" cy="259045"/>
    <xdr:sp macro="" textlink="">
      <xdr:nvSpPr>
        <xdr:cNvPr id="878" name="繰出金該当値テキスト"/>
        <xdr:cNvSpPr txBox="1"/>
      </xdr:nvSpPr>
      <xdr:spPr>
        <a:xfrm>
          <a:off x="22212300" y="1315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162795</xdr:rowOff>
    </xdr:from>
    <xdr:to>
      <xdr:col>112</xdr:col>
      <xdr:colOff>38100</xdr:colOff>
      <xdr:row>77</xdr:row>
      <xdr:rowOff>92945</xdr:rowOff>
    </xdr:to>
    <xdr:sp macro="" textlink="">
      <xdr:nvSpPr>
        <xdr:cNvPr id="879" name="楕円 878"/>
        <xdr:cNvSpPr/>
      </xdr:nvSpPr>
      <xdr:spPr>
        <a:xfrm>
          <a:off x="212725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84072</xdr:rowOff>
    </xdr:from>
    <xdr:ext cx="534377" cy="259045"/>
    <xdr:sp macro="" textlink="">
      <xdr:nvSpPr>
        <xdr:cNvPr id="880" name="テキスト ボックス 879"/>
        <xdr:cNvSpPr txBox="1"/>
      </xdr:nvSpPr>
      <xdr:spPr>
        <a:xfrm>
          <a:off x="21056111"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546</xdr:rowOff>
    </xdr:from>
    <xdr:to>
      <xdr:col>107</xdr:col>
      <xdr:colOff>101600</xdr:colOff>
      <xdr:row>77</xdr:row>
      <xdr:rowOff>102146</xdr:rowOff>
    </xdr:to>
    <xdr:sp macro="" textlink="">
      <xdr:nvSpPr>
        <xdr:cNvPr id="881" name="楕円 880"/>
        <xdr:cNvSpPr/>
      </xdr:nvSpPr>
      <xdr:spPr>
        <a:xfrm>
          <a:off x="20383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93273</xdr:rowOff>
    </xdr:from>
    <xdr:ext cx="534377" cy="259045"/>
    <xdr:sp macro="" textlink="">
      <xdr:nvSpPr>
        <xdr:cNvPr id="882" name="テキスト ボックス 881"/>
        <xdr:cNvSpPr txBox="1"/>
      </xdr:nvSpPr>
      <xdr:spPr>
        <a:xfrm>
          <a:off x="20167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102539</xdr:rowOff>
    </xdr:from>
    <xdr:to>
      <xdr:col>102</xdr:col>
      <xdr:colOff>165100</xdr:colOff>
      <xdr:row>77</xdr:row>
      <xdr:rowOff>32689</xdr:rowOff>
    </xdr:to>
    <xdr:sp macro="" textlink="">
      <xdr:nvSpPr>
        <xdr:cNvPr id="883" name="楕円 882"/>
        <xdr:cNvSpPr/>
      </xdr:nvSpPr>
      <xdr:spPr>
        <a:xfrm>
          <a:off x="19494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23816</xdr:rowOff>
    </xdr:from>
    <xdr:ext cx="534377" cy="259045"/>
    <xdr:sp macro="" textlink="">
      <xdr:nvSpPr>
        <xdr:cNvPr id="884" name="テキスト ボックス 883"/>
        <xdr:cNvSpPr txBox="1"/>
      </xdr:nvSpPr>
      <xdr:spPr>
        <a:xfrm>
          <a:off x="19278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41636</xdr:rowOff>
    </xdr:from>
    <xdr:to>
      <xdr:col>98</xdr:col>
      <xdr:colOff>38100</xdr:colOff>
      <xdr:row>77</xdr:row>
      <xdr:rowOff>143236</xdr:rowOff>
    </xdr:to>
    <xdr:sp macro="" textlink="">
      <xdr:nvSpPr>
        <xdr:cNvPr id="885" name="楕円 884"/>
        <xdr:cNvSpPr/>
      </xdr:nvSpPr>
      <xdr:spPr>
        <a:xfrm>
          <a:off x="18605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134363</xdr:rowOff>
    </xdr:from>
    <xdr:ext cx="534377" cy="259045"/>
    <xdr:sp macro="" textlink="">
      <xdr:nvSpPr>
        <xdr:cNvPr id="886" name="テキスト ボックス 885"/>
        <xdr:cNvSpPr txBox="1"/>
      </xdr:nvSpPr>
      <xdr:spPr>
        <a:xfrm>
          <a:off x="18389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a:t>
          </a:r>
          <a:r>
            <a:rPr kumimoji="1" lang="en-US" altLang="ja-JP" sz="1300">
              <a:latin typeface="ＭＳ Ｐゴシック" panose="020B0600070205080204" pitchFamily="50" charset="-128"/>
              <a:ea typeface="ＭＳ Ｐゴシック" panose="020B0600070205080204" pitchFamily="50" charset="-128"/>
            </a:rPr>
            <a:t>126,286</a:t>
          </a:r>
          <a:r>
            <a:rPr kumimoji="1" lang="ja-JP" altLang="en-US" sz="1300">
              <a:latin typeface="ＭＳ Ｐゴシック" panose="020B0600070205080204" pitchFamily="50" charset="-128"/>
              <a:ea typeface="ＭＳ Ｐゴシック" panose="020B0600070205080204" pitchFamily="50" charset="-128"/>
            </a:rPr>
            <a:t>円で、生活保護費や障害者自立支援費の増により前年度から増加している。今後も高齢化等により上昇することが見込まれることから、資格審査等の適正化を進め、費用の抑制に努める。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68,691</a:t>
          </a:r>
          <a:r>
            <a:rPr kumimoji="1" lang="ja-JP" altLang="en-US" sz="1300">
              <a:latin typeface="ＭＳ Ｐゴシック" panose="020B0600070205080204" pitchFamily="50" charset="-128"/>
              <a:ea typeface="ＭＳ Ｐゴシック" panose="020B0600070205080204" pitchFamily="50" charset="-128"/>
            </a:rPr>
            <a:t>円となっており、類似団体との差は僅少であるものの、近年の老朽化した施設の解体や大規模建設事業の増加等により増加傾向であり、前年度比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％増となっている。このため、公共施設等総合管理計画に基づき、計画的な実施に努める。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投資及び出資金、貸付金は前年度から減少しており、これは病院や下水道事業会計への出資金の減、地域総合整備資金貸付金の皆減によるものである。一方で、一部事務組合では、消防や塵芥処理、学校給食等、多岐にわたる業務を行っているため、直営で行った場合にかかる人件費や物件費は低く抑えられ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67005</xdr:rowOff>
    </xdr:to>
    <xdr:cxnSp macro="">
      <xdr:nvCxnSpPr>
        <xdr:cNvPr id="59" name="直線コネクタ 58"/>
        <xdr:cNvCxnSpPr/>
      </xdr:nvCxnSpPr>
      <xdr:spPr>
        <a:xfrm>
          <a:off x="3797300" y="58899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60604</xdr:rowOff>
    </xdr:from>
    <xdr:to>
      <xdr:col>19</xdr:col>
      <xdr:colOff>177800</xdr:colOff>
      <xdr:row>34</xdr:row>
      <xdr:rowOff>119126</xdr:rowOff>
    </xdr:to>
    <xdr:cxnSp macro="">
      <xdr:nvCxnSpPr>
        <xdr:cNvPr id="62" name="直線コネクタ 61"/>
        <xdr:cNvCxnSpPr/>
      </xdr:nvCxnSpPr>
      <xdr:spPr>
        <a:xfrm flipV="1">
          <a:off x="2908300" y="58899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34</xdr:row>
      <xdr:rowOff>119126</xdr:rowOff>
    </xdr:to>
    <xdr:cxnSp macro="">
      <xdr:nvCxnSpPr>
        <xdr:cNvPr id="65" name="直線コネクタ 64"/>
        <xdr:cNvCxnSpPr/>
      </xdr:nvCxnSpPr>
      <xdr:spPr>
        <a:xfrm>
          <a:off x="2019300" y="576234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104496</xdr:rowOff>
    </xdr:from>
    <xdr:to>
      <xdr:col>10</xdr:col>
      <xdr:colOff>114300</xdr:colOff>
      <xdr:row>33</xdr:row>
      <xdr:rowOff>166218</xdr:rowOff>
    </xdr:to>
    <xdr:cxnSp macro="">
      <xdr:nvCxnSpPr>
        <xdr:cNvPr id="68" name="直線コネクタ 67"/>
        <xdr:cNvCxnSpPr/>
      </xdr:nvCxnSpPr>
      <xdr:spPr>
        <a:xfrm flipV="1">
          <a:off x="1130300" y="57623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xdr:rowOff>
    </xdr:from>
    <xdr:to>
      <xdr:col>24</xdr:col>
      <xdr:colOff>114300</xdr:colOff>
      <xdr:row>34</xdr:row>
      <xdr:rowOff>117805</xdr:rowOff>
    </xdr:to>
    <xdr:sp macro="" textlink="">
      <xdr:nvSpPr>
        <xdr:cNvPr id="78" name="楕円 77"/>
        <xdr:cNvSpPr/>
      </xdr:nvSpPr>
      <xdr:spPr>
        <a:xfrm>
          <a:off x="45847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39082</xdr:rowOff>
    </xdr:from>
    <xdr:ext cx="469744" cy="259045"/>
    <xdr:sp macro="" textlink="">
      <xdr:nvSpPr>
        <xdr:cNvPr id="79" name="議会費該当値テキスト"/>
        <xdr:cNvSpPr txBox="1"/>
      </xdr:nvSpPr>
      <xdr:spPr>
        <a:xfrm>
          <a:off x="4686300" y="56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xdr:rowOff>
    </xdr:from>
    <xdr:to>
      <xdr:col>20</xdr:col>
      <xdr:colOff>38100</xdr:colOff>
      <xdr:row>34</xdr:row>
      <xdr:rowOff>111404</xdr:rowOff>
    </xdr:to>
    <xdr:sp macro="" textlink="">
      <xdr:nvSpPr>
        <xdr:cNvPr id="80" name="楕円 79"/>
        <xdr:cNvSpPr/>
      </xdr:nvSpPr>
      <xdr:spPr>
        <a:xfrm>
          <a:off x="3746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127931</xdr:rowOff>
    </xdr:from>
    <xdr:ext cx="469744" cy="259045"/>
    <xdr:sp macro="" textlink="">
      <xdr:nvSpPr>
        <xdr:cNvPr id="81" name="テキスト ボックス 80"/>
        <xdr:cNvSpPr txBox="1"/>
      </xdr:nvSpPr>
      <xdr:spPr>
        <a:xfrm>
          <a:off x="3562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68326</xdr:rowOff>
    </xdr:from>
    <xdr:to>
      <xdr:col>15</xdr:col>
      <xdr:colOff>101600</xdr:colOff>
      <xdr:row>34</xdr:row>
      <xdr:rowOff>169926</xdr:rowOff>
    </xdr:to>
    <xdr:sp macro="" textlink="">
      <xdr:nvSpPr>
        <xdr:cNvPr id="82" name="楕円 81"/>
        <xdr:cNvSpPr/>
      </xdr:nvSpPr>
      <xdr:spPr>
        <a:xfrm>
          <a:off x="2857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15003</xdr:rowOff>
    </xdr:from>
    <xdr:ext cx="469744" cy="259045"/>
    <xdr:sp macro="" textlink="">
      <xdr:nvSpPr>
        <xdr:cNvPr id="83" name="テキスト ボックス 82"/>
        <xdr:cNvSpPr txBox="1"/>
      </xdr:nvSpPr>
      <xdr:spPr>
        <a:xfrm>
          <a:off x="2673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53696</xdr:rowOff>
    </xdr:from>
    <xdr:to>
      <xdr:col>10</xdr:col>
      <xdr:colOff>165100</xdr:colOff>
      <xdr:row>33</xdr:row>
      <xdr:rowOff>155296</xdr:rowOff>
    </xdr:to>
    <xdr:sp macro="" textlink="">
      <xdr:nvSpPr>
        <xdr:cNvPr id="84" name="楕円 83"/>
        <xdr:cNvSpPr/>
      </xdr:nvSpPr>
      <xdr:spPr>
        <a:xfrm>
          <a:off x="1968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373</xdr:rowOff>
    </xdr:from>
    <xdr:ext cx="469744" cy="259045"/>
    <xdr:sp macro="" textlink="">
      <xdr:nvSpPr>
        <xdr:cNvPr id="85" name="テキスト ボックス 84"/>
        <xdr:cNvSpPr txBox="1"/>
      </xdr:nvSpPr>
      <xdr:spPr>
        <a:xfrm>
          <a:off x="1784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115418</xdr:rowOff>
    </xdr:from>
    <xdr:to>
      <xdr:col>6</xdr:col>
      <xdr:colOff>38100</xdr:colOff>
      <xdr:row>34</xdr:row>
      <xdr:rowOff>45568</xdr:rowOff>
    </xdr:to>
    <xdr:sp macro="" textlink="">
      <xdr:nvSpPr>
        <xdr:cNvPr id="86" name="楕円 85"/>
        <xdr:cNvSpPr/>
      </xdr:nvSpPr>
      <xdr:spPr>
        <a:xfrm>
          <a:off x="1079500" y="57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62095</xdr:rowOff>
    </xdr:from>
    <xdr:ext cx="469744" cy="259045"/>
    <xdr:sp macro="" textlink="">
      <xdr:nvSpPr>
        <xdr:cNvPr id="87" name="テキスト ボックス 86"/>
        <xdr:cNvSpPr txBox="1"/>
      </xdr:nvSpPr>
      <xdr:spPr>
        <a:xfrm>
          <a:off x="895428" y="5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159545</xdr:rowOff>
    </xdr:from>
    <xdr:to>
      <xdr:col>24</xdr:col>
      <xdr:colOff>63500</xdr:colOff>
      <xdr:row>57</xdr:row>
      <xdr:rowOff>92423</xdr:rowOff>
    </xdr:to>
    <xdr:cxnSp macro="">
      <xdr:nvCxnSpPr>
        <xdr:cNvPr id="119" name="直線コネクタ 118"/>
        <xdr:cNvCxnSpPr/>
      </xdr:nvCxnSpPr>
      <xdr:spPr>
        <a:xfrm flipV="1">
          <a:off x="3797300" y="9589295"/>
          <a:ext cx="838200" cy="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92423</xdr:rowOff>
    </xdr:from>
    <xdr:to>
      <xdr:col>19</xdr:col>
      <xdr:colOff>177800</xdr:colOff>
      <xdr:row>58</xdr:row>
      <xdr:rowOff>60899</xdr:rowOff>
    </xdr:to>
    <xdr:cxnSp macro="">
      <xdr:nvCxnSpPr>
        <xdr:cNvPr id="122" name="直線コネクタ 121"/>
        <xdr:cNvCxnSpPr/>
      </xdr:nvCxnSpPr>
      <xdr:spPr>
        <a:xfrm flipV="1">
          <a:off x="2908300" y="9865073"/>
          <a:ext cx="889000" cy="1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53714</xdr:rowOff>
    </xdr:from>
    <xdr:to>
      <xdr:col>15</xdr:col>
      <xdr:colOff>50800</xdr:colOff>
      <xdr:row>58</xdr:row>
      <xdr:rowOff>60899</xdr:rowOff>
    </xdr:to>
    <xdr:cxnSp macro="">
      <xdr:nvCxnSpPr>
        <xdr:cNvPr id="125" name="直線コネクタ 124"/>
        <xdr:cNvCxnSpPr/>
      </xdr:nvCxnSpPr>
      <xdr:spPr>
        <a:xfrm>
          <a:off x="2019300" y="999781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103211</xdr:rowOff>
    </xdr:from>
    <xdr:to>
      <xdr:col>10</xdr:col>
      <xdr:colOff>114300</xdr:colOff>
      <xdr:row>58</xdr:row>
      <xdr:rowOff>53714</xdr:rowOff>
    </xdr:to>
    <xdr:cxnSp macro="">
      <xdr:nvCxnSpPr>
        <xdr:cNvPr id="128" name="直線コネクタ 127"/>
        <xdr:cNvCxnSpPr/>
      </xdr:nvCxnSpPr>
      <xdr:spPr>
        <a:xfrm>
          <a:off x="1130300" y="9875861"/>
          <a:ext cx="889000" cy="1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108745</xdr:rowOff>
    </xdr:from>
    <xdr:to>
      <xdr:col>24</xdr:col>
      <xdr:colOff>114300</xdr:colOff>
      <xdr:row>56</xdr:row>
      <xdr:rowOff>38895</xdr:rowOff>
    </xdr:to>
    <xdr:sp macro="" textlink="">
      <xdr:nvSpPr>
        <xdr:cNvPr id="138" name="楕円 137"/>
        <xdr:cNvSpPr/>
      </xdr:nvSpPr>
      <xdr:spPr>
        <a:xfrm>
          <a:off x="4584700" y="9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131622</xdr:rowOff>
    </xdr:from>
    <xdr:ext cx="534377" cy="259045"/>
    <xdr:sp macro="" textlink="">
      <xdr:nvSpPr>
        <xdr:cNvPr id="139" name="総務費該当値テキスト"/>
        <xdr:cNvSpPr txBox="1"/>
      </xdr:nvSpPr>
      <xdr:spPr>
        <a:xfrm>
          <a:off x="4686300" y="93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41623</xdr:rowOff>
    </xdr:from>
    <xdr:to>
      <xdr:col>20</xdr:col>
      <xdr:colOff>38100</xdr:colOff>
      <xdr:row>57</xdr:row>
      <xdr:rowOff>143223</xdr:rowOff>
    </xdr:to>
    <xdr:sp macro="" textlink="">
      <xdr:nvSpPr>
        <xdr:cNvPr id="140" name="楕円 139"/>
        <xdr:cNvSpPr/>
      </xdr:nvSpPr>
      <xdr:spPr>
        <a:xfrm>
          <a:off x="3746500" y="98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134350</xdr:rowOff>
    </xdr:from>
    <xdr:ext cx="534377" cy="259045"/>
    <xdr:sp macro="" textlink="">
      <xdr:nvSpPr>
        <xdr:cNvPr id="141" name="テキスト ボックス 140"/>
        <xdr:cNvSpPr txBox="1"/>
      </xdr:nvSpPr>
      <xdr:spPr>
        <a:xfrm>
          <a:off x="3530111" y="99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10099</xdr:rowOff>
    </xdr:from>
    <xdr:to>
      <xdr:col>15</xdr:col>
      <xdr:colOff>101600</xdr:colOff>
      <xdr:row>58</xdr:row>
      <xdr:rowOff>111699</xdr:rowOff>
    </xdr:to>
    <xdr:sp macro="" textlink="">
      <xdr:nvSpPr>
        <xdr:cNvPr id="142" name="楕円 141"/>
        <xdr:cNvSpPr/>
      </xdr:nvSpPr>
      <xdr:spPr>
        <a:xfrm>
          <a:off x="2857500" y="99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102826</xdr:rowOff>
    </xdr:from>
    <xdr:ext cx="534377" cy="259045"/>
    <xdr:sp macro="" textlink="">
      <xdr:nvSpPr>
        <xdr:cNvPr id="143" name="テキスト ボックス 142"/>
        <xdr:cNvSpPr txBox="1"/>
      </xdr:nvSpPr>
      <xdr:spPr>
        <a:xfrm>
          <a:off x="2641111" y="100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2914</xdr:rowOff>
    </xdr:from>
    <xdr:to>
      <xdr:col>10</xdr:col>
      <xdr:colOff>165100</xdr:colOff>
      <xdr:row>58</xdr:row>
      <xdr:rowOff>104514</xdr:rowOff>
    </xdr:to>
    <xdr:sp macro="" textlink="">
      <xdr:nvSpPr>
        <xdr:cNvPr id="144" name="楕円 143"/>
        <xdr:cNvSpPr/>
      </xdr:nvSpPr>
      <xdr:spPr>
        <a:xfrm>
          <a:off x="1968500" y="99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95641</xdr:rowOff>
    </xdr:from>
    <xdr:ext cx="534377" cy="259045"/>
    <xdr:sp macro="" textlink="">
      <xdr:nvSpPr>
        <xdr:cNvPr id="145" name="テキスト ボックス 144"/>
        <xdr:cNvSpPr txBox="1"/>
      </xdr:nvSpPr>
      <xdr:spPr>
        <a:xfrm>
          <a:off x="1752111" y="100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52411</xdr:rowOff>
    </xdr:from>
    <xdr:to>
      <xdr:col>6</xdr:col>
      <xdr:colOff>38100</xdr:colOff>
      <xdr:row>57</xdr:row>
      <xdr:rowOff>154011</xdr:rowOff>
    </xdr:to>
    <xdr:sp macro="" textlink="">
      <xdr:nvSpPr>
        <xdr:cNvPr id="146" name="楕円 145"/>
        <xdr:cNvSpPr/>
      </xdr:nvSpPr>
      <xdr:spPr>
        <a:xfrm>
          <a:off x="1079500" y="98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170538</xdr:rowOff>
    </xdr:from>
    <xdr:ext cx="534377" cy="259045"/>
    <xdr:sp macro="" textlink="">
      <xdr:nvSpPr>
        <xdr:cNvPr id="147" name="テキスト ボックス 146"/>
        <xdr:cNvSpPr txBox="1"/>
      </xdr:nvSpPr>
      <xdr:spPr>
        <a:xfrm>
          <a:off x="863111" y="9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2959</xdr:rowOff>
    </xdr:from>
    <xdr:to>
      <xdr:col>24</xdr:col>
      <xdr:colOff>63500</xdr:colOff>
      <xdr:row>75</xdr:row>
      <xdr:rowOff>15532</xdr:rowOff>
    </xdr:to>
    <xdr:cxnSp macro="">
      <xdr:nvCxnSpPr>
        <xdr:cNvPr id="177" name="直線コネクタ 176"/>
        <xdr:cNvCxnSpPr/>
      </xdr:nvCxnSpPr>
      <xdr:spPr>
        <a:xfrm flipV="1">
          <a:off x="3797300" y="1286170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xdr:rowOff>
    </xdr:from>
    <xdr:to>
      <xdr:col>19</xdr:col>
      <xdr:colOff>177800</xdr:colOff>
      <xdr:row>75</xdr:row>
      <xdr:rowOff>96076</xdr:rowOff>
    </xdr:to>
    <xdr:cxnSp macro="">
      <xdr:nvCxnSpPr>
        <xdr:cNvPr id="180" name="直線コネクタ 179"/>
        <xdr:cNvCxnSpPr/>
      </xdr:nvCxnSpPr>
      <xdr:spPr>
        <a:xfrm flipV="1">
          <a:off x="2908300" y="1287428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96076</xdr:rowOff>
    </xdr:from>
    <xdr:to>
      <xdr:col>15</xdr:col>
      <xdr:colOff>50800</xdr:colOff>
      <xdr:row>75</xdr:row>
      <xdr:rowOff>163691</xdr:rowOff>
    </xdr:to>
    <xdr:cxnSp macro="">
      <xdr:nvCxnSpPr>
        <xdr:cNvPr id="183" name="直線コネクタ 182"/>
        <xdr:cNvCxnSpPr/>
      </xdr:nvCxnSpPr>
      <xdr:spPr>
        <a:xfrm flipV="1">
          <a:off x="2019300" y="1295482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163691</xdr:rowOff>
    </xdr:from>
    <xdr:to>
      <xdr:col>10</xdr:col>
      <xdr:colOff>114300</xdr:colOff>
      <xdr:row>76</xdr:row>
      <xdr:rowOff>26403</xdr:rowOff>
    </xdr:to>
    <xdr:cxnSp macro="">
      <xdr:nvCxnSpPr>
        <xdr:cNvPr id="186" name="直線コネクタ 185"/>
        <xdr:cNvCxnSpPr/>
      </xdr:nvCxnSpPr>
      <xdr:spPr>
        <a:xfrm flipV="1">
          <a:off x="1130300" y="13022441"/>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123609</xdr:rowOff>
    </xdr:from>
    <xdr:to>
      <xdr:col>24</xdr:col>
      <xdr:colOff>114300</xdr:colOff>
      <xdr:row>75</xdr:row>
      <xdr:rowOff>53759</xdr:rowOff>
    </xdr:to>
    <xdr:sp macro="" textlink="">
      <xdr:nvSpPr>
        <xdr:cNvPr id="196" name="楕円 195"/>
        <xdr:cNvSpPr/>
      </xdr:nvSpPr>
      <xdr:spPr>
        <a:xfrm>
          <a:off x="45847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146486</xdr:rowOff>
    </xdr:from>
    <xdr:ext cx="599010" cy="259045"/>
    <xdr:sp macro="" textlink="">
      <xdr:nvSpPr>
        <xdr:cNvPr id="197" name="民生費該当値テキスト"/>
        <xdr:cNvSpPr txBox="1"/>
      </xdr:nvSpPr>
      <xdr:spPr>
        <a:xfrm>
          <a:off x="4686300" y="126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136182</xdr:rowOff>
    </xdr:from>
    <xdr:to>
      <xdr:col>20</xdr:col>
      <xdr:colOff>38100</xdr:colOff>
      <xdr:row>75</xdr:row>
      <xdr:rowOff>66332</xdr:rowOff>
    </xdr:to>
    <xdr:sp macro="" textlink="">
      <xdr:nvSpPr>
        <xdr:cNvPr id="198" name="楕円 197"/>
        <xdr:cNvSpPr/>
      </xdr:nvSpPr>
      <xdr:spPr>
        <a:xfrm>
          <a:off x="37465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82859</xdr:rowOff>
    </xdr:from>
    <xdr:ext cx="599010" cy="259045"/>
    <xdr:sp macro="" textlink="">
      <xdr:nvSpPr>
        <xdr:cNvPr id="199" name="テキスト ボックス 198"/>
        <xdr:cNvSpPr txBox="1"/>
      </xdr:nvSpPr>
      <xdr:spPr>
        <a:xfrm>
          <a:off x="3497795" y="125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45276</xdr:rowOff>
    </xdr:from>
    <xdr:to>
      <xdr:col>15</xdr:col>
      <xdr:colOff>101600</xdr:colOff>
      <xdr:row>75</xdr:row>
      <xdr:rowOff>146875</xdr:rowOff>
    </xdr:to>
    <xdr:sp macro="" textlink="">
      <xdr:nvSpPr>
        <xdr:cNvPr id="200" name="楕円 199"/>
        <xdr:cNvSpPr/>
      </xdr:nvSpPr>
      <xdr:spPr>
        <a:xfrm>
          <a:off x="2857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163403</xdr:rowOff>
    </xdr:from>
    <xdr:ext cx="599010" cy="259045"/>
    <xdr:sp macro="" textlink="">
      <xdr:nvSpPr>
        <xdr:cNvPr id="201" name="テキスト ボックス 200"/>
        <xdr:cNvSpPr txBox="1"/>
      </xdr:nvSpPr>
      <xdr:spPr>
        <a:xfrm>
          <a:off x="2608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112890</xdr:rowOff>
    </xdr:from>
    <xdr:to>
      <xdr:col>10</xdr:col>
      <xdr:colOff>165100</xdr:colOff>
      <xdr:row>76</xdr:row>
      <xdr:rowOff>43039</xdr:rowOff>
    </xdr:to>
    <xdr:sp macro="" textlink="">
      <xdr:nvSpPr>
        <xdr:cNvPr id="202" name="楕円 201"/>
        <xdr:cNvSpPr/>
      </xdr:nvSpPr>
      <xdr:spPr>
        <a:xfrm>
          <a:off x="1968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34168</xdr:rowOff>
    </xdr:from>
    <xdr:ext cx="599010" cy="259045"/>
    <xdr:sp macro="" textlink="">
      <xdr:nvSpPr>
        <xdr:cNvPr id="203" name="テキスト ボックス 202"/>
        <xdr:cNvSpPr txBox="1"/>
      </xdr:nvSpPr>
      <xdr:spPr>
        <a:xfrm>
          <a:off x="1719795"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147053</xdr:rowOff>
    </xdr:from>
    <xdr:to>
      <xdr:col>6</xdr:col>
      <xdr:colOff>38100</xdr:colOff>
      <xdr:row>76</xdr:row>
      <xdr:rowOff>77203</xdr:rowOff>
    </xdr:to>
    <xdr:sp macro="" textlink="">
      <xdr:nvSpPr>
        <xdr:cNvPr id="204" name="楕円 203"/>
        <xdr:cNvSpPr/>
      </xdr:nvSpPr>
      <xdr:spPr>
        <a:xfrm>
          <a:off x="1079500" y="13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93730</xdr:rowOff>
    </xdr:from>
    <xdr:ext cx="599010" cy="259045"/>
    <xdr:sp macro="" textlink="">
      <xdr:nvSpPr>
        <xdr:cNvPr id="205" name="テキスト ボックス 204"/>
        <xdr:cNvSpPr txBox="1"/>
      </xdr:nvSpPr>
      <xdr:spPr>
        <a:xfrm>
          <a:off x="830795" y="1278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74949</xdr:rowOff>
    </xdr:from>
    <xdr:to>
      <xdr:col>24</xdr:col>
      <xdr:colOff>63500</xdr:colOff>
      <xdr:row>96</xdr:row>
      <xdr:rowOff>85313</xdr:rowOff>
    </xdr:to>
    <xdr:cxnSp macro="">
      <xdr:nvCxnSpPr>
        <xdr:cNvPr id="235" name="直線コネクタ 234"/>
        <xdr:cNvCxnSpPr/>
      </xdr:nvCxnSpPr>
      <xdr:spPr>
        <a:xfrm flipV="1">
          <a:off x="3797300" y="1653414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85237</xdr:rowOff>
    </xdr:from>
    <xdr:to>
      <xdr:col>19</xdr:col>
      <xdr:colOff>177800</xdr:colOff>
      <xdr:row>96</xdr:row>
      <xdr:rowOff>85313</xdr:rowOff>
    </xdr:to>
    <xdr:cxnSp macro="">
      <xdr:nvCxnSpPr>
        <xdr:cNvPr id="238" name="直線コネクタ 237"/>
        <xdr:cNvCxnSpPr/>
      </xdr:nvCxnSpPr>
      <xdr:spPr>
        <a:xfrm>
          <a:off x="2908300" y="165444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46089</xdr:rowOff>
    </xdr:from>
    <xdr:to>
      <xdr:col>15</xdr:col>
      <xdr:colOff>50800</xdr:colOff>
      <xdr:row>96</xdr:row>
      <xdr:rowOff>85237</xdr:rowOff>
    </xdr:to>
    <xdr:cxnSp macro="">
      <xdr:nvCxnSpPr>
        <xdr:cNvPr id="241" name="直線コネクタ 240"/>
        <xdr:cNvCxnSpPr/>
      </xdr:nvCxnSpPr>
      <xdr:spPr>
        <a:xfrm>
          <a:off x="2019300" y="16505289"/>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46089</xdr:rowOff>
    </xdr:from>
    <xdr:to>
      <xdr:col>10</xdr:col>
      <xdr:colOff>114300</xdr:colOff>
      <xdr:row>96</xdr:row>
      <xdr:rowOff>68568</xdr:rowOff>
    </xdr:to>
    <xdr:cxnSp macro="">
      <xdr:nvCxnSpPr>
        <xdr:cNvPr id="244" name="直線コネクタ 243"/>
        <xdr:cNvCxnSpPr/>
      </xdr:nvCxnSpPr>
      <xdr:spPr>
        <a:xfrm flipV="1">
          <a:off x="1130300" y="1650528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24149</xdr:rowOff>
    </xdr:from>
    <xdr:to>
      <xdr:col>24</xdr:col>
      <xdr:colOff>114300</xdr:colOff>
      <xdr:row>96</xdr:row>
      <xdr:rowOff>125749</xdr:rowOff>
    </xdr:to>
    <xdr:sp macro="" textlink="">
      <xdr:nvSpPr>
        <xdr:cNvPr id="254" name="楕円 253"/>
        <xdr:cNvSpPr/>
      </xdr:nvSpPr>
      <xdr:spPr>
        <a:xfrm>
          <a:off x="4584700" y="164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47026</xdr:rowOff>
    </xdr:from>
    <xdr:ext cx="534377" cy="259045"/>
    <xdr:sp macro="" textlink="">
      <xdr:nvSpPr>
        <xdr:cNvPr id="255" name="衛生費該当値テキスト"/>
        <xdr:cNvSpPr txBox="1"/>
      </xdr:nvSpPr>
      <xdr:spPr>
        <a:xfrm>
          <a:off x="4686300" y="163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34513</xdr:rowOff>
    </xdr:from>
    <xdr:to>
      <xdr:col>20</xdr:col>
      <xdr:colOff>38100</xdr:colOff>
      <xdr:row>96</xdr:row>
      <xdr:rowOff>136113</xdr:rowOff>
    </xdr:to>
    <xdr:sp macro="" textlink="">
      <xdr:nvSpPr>
        <xdr:cNvPr id="256" name="楕円 255"/>
        <xdr:cNvSpPr/>
      </xdr:nvSpPr>
      <xdr:spPr>
        <a:xfrm>
          <a:off x="3746500" y="164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152640</xdr:rowOff>
    </xdr:from>
    <xdr:ext cx="534377" cy="259045"/>
    <xdr:sp macro="" textlink="">
      <xdr:nvSpPr>
        <xdr:cNvPr id="257" name="テキスト ボックス 256"/>
        <xdr:cNvSpPr txBox="1"/>
      </xdr:nvSpPr>
      <xdr:spPr>
        <a:xfrm>
          <a:off x="3530111" y="162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34437</xdr:rowOff>
    </xdr:from>
    <xdr:to>
      <xdr:col>15</xdr:col>
      <xdr:colOff>101600</xdr:colOff>
      <xdr:row>96</xdr:row>
      <xdr:rowOff>136037</xdr:rowOff>
    </xdr:to>
    <xdr:sp macro="" textlink="">
      <xdr:nvSpPr>
        <xdr:cNvPr id="258" name="楕円 257"/>
        <xdr:cNvSpPr/>
      </xdr:nvSpPr>
      <xdr:spPr>
        <a:xfrm>
          <a:off x="2857500" y="164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152564</xdr:rowOff>
    </xdr:from>
    <xdr:ext cx="534377" cy="259045"/>
    <xdr:sp macro="" textlink="">
      <xdr:nvSpPr>
        <xdr:cNvPr id="259" name="テキスト ボックス 258"/>
        <xdr:cNvSpPr txBox="1"/>
      </xdr:nvSpPr>
      <xdr:spPr>
        <a:xfrm>
          <a:off x="2641111" y="1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166739</xdr:rowOff>
    </xdr:from>
    <xdr:to>
      <xdr:col>10</xdr:col>
      <xdr:colOff>165100</xdr:colOff>
      <xdr:row>96</xdr:row>
      <xdr:rowOff>96889</xdr:rowOff>
    </xdr:to>
    <xdr:sp macro="" textlink="">
      <xdr:nvSpPr>
        <xdr:cNvPr id="260" name="楕円 259"/>
        <xdr:cNvSpPr/>
      </xdr:nvSpPr>
      <xdr:spPr>
        <a:xfrm>
          <a:off x="1968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113416</xdr:rowOff>
    </xdr:from>
    <xdr:ext cx="534377" cy="259045"/>
    <xdr:sp macro="" textlink="">
      <xdr:nvSpPr>
        <xdr:cNvPr id="261" name="テキスト ボックス 260"/>
        <xdr:cNvSpPr txBox="1"/>
      </xdr:nvSpPr>
      <xdr:spPr>
        <a:xfrm>
          <a:off x="1752111" y="1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17768</xdr:rowOff>
    </xdr:from>
    <xdr:to>
      <xdr:col>6</xdr:col>
      <xdr:colOff>38100</xdr:colOff>
      <xdr:row>96</xdr:row>
      <xdr:rowOff>119368</xdr:rowOff>
    </xdr:to>
    <xdr:sp macro="" textlink="">
      <xdr:nvSpPr>
        <xdr:cNvPr id="262" name="楕円 261"/>
        <xdr:cNvSpPr/>
      </xdr:nvSpPr>
      <xdr:spPr>
        <a:xfrm>
          <a:off x="1079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135895</xdr:rowOff>
    </xdr:from>
    <xdr:ext cx="534377" cy="259045"/>
    <xdr:sp macro="" textlink="">
      <xdr:nvSpPr>
        <xdr:cNvPr id="263" name="テキスト ボックス 262"/>
        <xdr:cNvSpPr txBox="1"/>
      </xdr:nvSpPr>
      <xdr:spPr>
        <a:xfrm>
          <a:off x="863111" y="162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17018</xdr:rowOff>
    </xdr:from>
    <xdr:to>
      <xdr:col>55</xdr:col>
      <xdr:colOff>0</xdr:colOff>
      <xdr:row>38</xdr:row>
      <xdr:rowOff>44069</xdr:rowOff>
    </xdr:to>
    <xdr:cxnSp macro="">
      <xdr:nvCxnSpPr>
        <xdr:cNvPr id="292" name="直線コネクタ 291"/>
        <xdr:cNvCxnSpPr/>
      </xdr:nvCxnSpPr>
      <xdr:spPr>
        <a:xfrm>
          <a:off x="9639300" y="653211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146177</xdr:rowOff>
    </xdr:from>
    <xdr:to>
      <xdr:col>50</xdr:col>
      <xdr:colOff>114300</xdr:colOff>
      <xdr:row>38</xdr:row>
      <xdr:rowOff>17018</xdr:rowOff>
    </xdr:to>
    <xdr:cxnSp macro="">
      <xdr:nvCxnSpPr>
        <xdr:cNvPr id="295" name="直線コネクタ 294"/>
        <xdr:cNvCxnSpPr/>
      </xdr:nvCxnSpPr>
      <xdr:spPr>
        <a:xfrm>
          <a:off x="8750300" y="6489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146177</xdr:rowOff>
    </xdr:from>
    <xdr:to>
      <xdr:col>45</xdr:col>
      <xdr:colOff>177800</xdr:colOff>
      <xdr:row>38</xdr:row>
      <xdr:rowOff>4826</xdr:rowOff>
    </xdr:to>
    <xdr:cxnSp macro="">
      <xdr:nvCxnSpPr>
        <xdr:cNvPr id="298" name="直線コネクタ 297"/>
        <xdr:cNvCxnSpPr/>
      </xdr:nvCxnSpPr>
      <xdr:spPr>
        <a:xfrm flipV="1">
          <a:off x="7861300" y="648982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16256</xdr:rowOff>
    </xdr:to>
    <xdr:cxnSp macro="">
      <xdr:nvCxnSpPr>
        <xdr:cNvPr id="301" name="直線コネクタ 300"/>
        <xdr:cNvCxnSpPr/>
      </xdr:nvCxnSpPr>
      <xdr:spPr>
        <a:xfrm flipV="1">
          <a:off x="6972300" y="65199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164719</xdr:rowOff>
    </xdr:from>
    <xdr:to>
      <xdr:col>55</xdr:col>
      <xdr:colOff>50800</xdr:colOff>
      <xdr:row>38</xdr:row>
      <xdr:rowOff>94869</xdr:rowOff>
    </xdr:to>
    <xdr:sp macro="" textlink="">
      <xdr:nvSpPr>
        <xdr:cNvPr id="311" name="楕円 310"/>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143146</xdr:rowOff>
    </xdr:from>
    <xdr:ext cx="378565" cy="259045"/>
    <xdr:sp macro="" textlink="">
      <xdr:nvSpPr>
        <xdr:cNvPr id="312" name="労働費該当値テキスト"/>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137668</xdr:rowOff>
    </xdr:from>
    <xdr:to>
      <xdr:col>50</xdr:col>
      <xdr:colOff>165100</xdr:colOff>
      <xdr:row>38</xdr:row>
      <xdr:rowOff>67818</xdr:rowOff>
    </xdr:to>
    <xdr:sp macro="" textlink="">
      <xdr:nvSpPr>
        <xdr:cNvPr id="313" name="楕円 312"/>
        <xdr:cNvSpPr/>
      </xdr:nvSpPr>
      <xdr:spPr>
        <a:xfrm>
          <a:off x="9588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58945</xdr:rowOff>
    </xdr:from>
    <xdr:ext cx="378565" cy="259045"/>
    <xdr:sp macro="" textlink="">
      <xdr:nvSpPr>
        <xdr:cNvPr id="314" name="テキスト ボックス 313"/>
        <xdr:cNvSpPr txBox="1"/>
      </xdr:nvSpPr>
      <xdr:spPr>
        <a:xfrm>
          <a:off x="9450017"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95377</xdr:rowOff>
    </xdr:from>
    <xdr:to>
      <xdr:col>46</xdr:col>
      <xdr:colOff>38100</xdr:colOff>
      <xdr:row>38</xdr:row>
      <xdr:rowOff>25527</xdr:rowOff>
    </xdr:to>
    <xdr:sp macro="" textlink="">
      <xdr:nvSpPr>
        <xdr:cNvPr id="315" name="楕円 314"/>
        <xdr:cNvSpPr/>
      </xdr:nvSpPr>
      <xdr:spPr>
        <a:xfrm>
          <a:off x="8699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16654</xdr:rowOff>
    </xdr:from>
    <xdr:ext cx="378565" cy="259045"/>
    <xdr:sp macro="" textlink="">
      <xdr:nvSpPr>
        <xdr:cNvPr id="316" name="テキスト ボックス 315"/>
        <xdr:cNvSpPr txBox="1"/>
      </xdr:nvSpPr>
      <xdr:spPr>
        <a:xfrm>
          <a:off x="8561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7" name="楕円 316"/>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8" name="テキスト ボックス 317"/>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136906</xdr:rowOff>
    </xdr:from>
    <xdr:to>
      <xdr:col>36</xdr:col>
      <xdr:colOff>165100</xdr:colOff>
      <xdr:row>38</xdr:row>
      <xdr:rowOff>67056</xdr:rowOff>
    </xdr:to>
    <xdr:sp macro="" textlink="">
      <xdr:nvSpPr>
        <xdr:cNvPr id="319" name="楕円 318"/>
        <xdr:cNvSpPr/>
      </xdr:nvSpPr>
      <xdr:spPr>
        <a:xfrm>
          <a:off x="692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58183</xdr:rowOff>
    </xdr:from>
    <xdr:ext cx="378565" cy="259045"/>
    <xdr:sp macro="" textlink="">
      <xdr:nvSpPr>
        <xdr:cNvPr id="320" name="テキスト ボックス 319"/>
        <xdr:cNvSpPr txBox="1"/>
      </xdr:nvSpPr>
      <xdr:spPr>
        <a:xfrm>
          <a:off x="678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148082</xdr:rowOff>
    </xdr:from>
    <xdr:to>
      <xdr:col>55</xdr:col>
      <xdr:colOff>0</xdr:colOff>
      <xdr:row>57</xdr:row>
      <xdr:rowOff>23323</xdr:rowOff>
    </xdr:to>
    <xdr:cxnSp macro="">
      <xdr:nvCxnSpPr>
        <xdr:cNvPr id="349" name="直線コネクタ 348"/>
        <xdr:cNvCxnSpPr/>
      </xdr:nvCxnSpPr>
      <xdr:spPr>
        <a:xfrm flipV="1">
          <a:off x="9639300" y="9749282"/>
          <a:ext cx="8382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18847</xdr:rowOff>
    </xdr:from>
    <xdr:to>
      <xdr:col>50</xdr:col>
      <xdr:colOff>114300</xdr:colOff>
      <xdr:row>57</xdr:row>
      <xdr:rowOff>23323</xdr:rowOff>
    </xdr:to>
    <xdr:cxnSp macro="">
      <xdr:nvCxnSpPr>
        <xdr:cNvPr id="352" name="直線コネクタ 351"/>
        <xdr:cNvCxnSpPr/>
      </xdr:nvCxnSpPr>
      <xdr:spPr>
        <a:xfrm>
          <a:off x="8750300" y="979149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98190</xdr:rowOff>
    </xdr:from>
    <xdr:to>
      <xdr:col>45</xdr:col>
      <xdr:colOff>177800</xdr:colOff>
      <xdr:row>57</xdr:row>
      <xdr:rowOff>18847</xdr:rowOff>
    </xdr:to>
    <xdr:cxnSp macro="">
      <xdr:nvCxnSpPr>
        <xdr:cNvPr id="355" name="直線コネクタ 354"/>
        <xdr:cNvCxnSpPr/>
      </xdr:nvCxnSpPr>
      <xdr:spPr>
        <a:xfrm>
          <a:off x="7861300" y="9699390"/>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98190</xdr:rowOff>
    </xdr:from>
    <xdr:to>
      <xdr:col>41</xdr:col>
      <xdr:colOff>50800</xdr:colOff>
      <xdr:row>57</xdr:row>
      <xdr:rowOff>10102</xdr:rowOff>
    </xdr:to>
    <xdr:cxnSp macro="">
      <xdr:nvCxnSpPr>
        <xdr:cNvPr id="358" name="直線コネクタ 357"/>
        <xdr:cNvCxnSpPr/>
      </xdr:nvCxnSpPr>
      <xdr:spPr>
        <a:xfrm flipV="1">
          <a:off x="6972300" y="9699390"/>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97282</xdr:rowOff>
    </xdr:from>
    <xdr:to>
      <xdr:col>55</xdr:col>
      <xdr:colOff>50800</xdr:colOff>
      <xdr:row>57</xdr:row>
      <xdr:rowOff>27432</xdr:rowOff>
    </xdr:to>
    <xdr:sp macro="" textlink="">
      <xdr:nvSpPr>
        <xdr:cNvPr id="368" name="楕円 367"/>
        <xdr:cNvSpPr/>
      </xdr:nvSpPr>
      <xdr:spPr>
        <a:xfrm>
          <a:off x="104267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75709</xdr:rowOff>
    </xdr:from>
    <xdr:ext cx="534377" cy="259045"/>
    <xdr:sp macro="" textlink="">
      <xdr:nvSpPr>
        <xdr:cNvPr id="369" name="農林水産業費該当値テキスト"/>
        <xdr:cNvSpPr txBox="1"/>
      </xdr:nvSpPr>
      <xdr:spPr>
        <a:xfrm>
          <a:off x="10528300" y="96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143973</xdr:rowOff>
    </xdr:from>
    <xdr:to>
      <xdr:col>50</xdr:col>
      <xdr:colOff>165100</xdr:colOff>
      <xdr:row>57</xdr:row>
      <xdr:rowOff>74123</xdr:rowOff>
    </xdr:to>
    <xdr:sp macro="" textlink="">
      <xdr:nvSpPr>
        <xdr:cNvPr id="370" name="楕円 369"/>
        <xdr:cNvSpPr/>
      </xdr:nvSpPr>
      <xdr:spPr>
        <a:xfrm>
          <a:off x="95885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65250</xdr:rowOff>
    </xdr:from>
    <xdr:ext cx="534377" cy="259045"/>
    <xdr:sp macro="" textlink="">
      <xdr:nvSpPr>
        <xdr:cNvPr id="371" name="テキスト ボックス 370"/>
        <xdr:cNvSpPr txBox="1"/>
      </xdr:nvSpPr>
      <xdr:spPr>
        <a:xfrm>
          <a:off x="9372111" y="98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139497</xdr:rowOff>
    </xdr:from>
    <xdr:to>
      <xdr:col>46</xdr:col>
      <xdr:colOff>38100</xdr:colOff>
      <xdr:row>57</xdr:row>
      <xdr:rowOff>69647</xdr:rowOff>
    </xdr:to>
    <xdr:sp macro="" textlink="">
      <xdr:nvSpPr>
        <xdr:cNvPr id="372" name="楕円 371"/>
        <xdr:cNvSpPr/>
      </xdr:nvSpPr>
      <xdr:spPr>
        <a:xfrm>
          <a:off x="8699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60774</xdr:rowOff>
    </xdr:from>
    <xdr:ext cx="534377" cy="259045"/>
    <xdr:sp macro="" textlink="">
      <xdr:nvSpPr>
        <xdr:cNvPr id="373" name="テキスト ボックス 372"/>
        <xdr:cNvSpPr txBox="1"/>
      </xdr:nvSpPr>
      <xdr:spPr>
        <a:xfrm>
          <a:off x="8483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47390</xdr:rowOff>
    </xdr:from>
    <xdr:to>
      <xdr:col>41</xdr:col>
      <xdr:colOff>101600</xdr:colOff>
      <xdr:row>56</xdr:row>
      <xdr:rowOff>148990</xdr:rowOff>
    </xdr:to>
    <xdr:sp macro="" textlink="">
      <xdr:nvSpPr>
        <xdr:cNvPr id="374" name="楕円 373"/>
        <xdr:cNvSpPr/>
      </xdr:nvSpPr>
      <xdr:spPr>
        <a:xfrm>
          <a:off x="7810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140117</xdr:rowOff>
    </xdr:from>
    <xdr:ext cx="534377" cy="259045"/>
    <xdr:sp macro="" textlink="">
      <xdr:nvSpPr>
        <xdr:cNvPr id="375" name="テキスト ボックス 374"/>
        <xdr:cNvSpPr txBox="1"/>
      </xdr:nvSpPr>
      <xdr:spPr>
        <a:xfrm>
          <a:off x="7594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130752</xdr:rowOff>
    </xdr:from>
    <xdr:to>
      <xdr:col>36</xdr:col>
      <xdr:colOff>165100</xdr:colOff>
      <xdr:row>57</xdr:row>
      <xdr:rowOff>60902</xdr:rowOff>
    </xdr:to>
    <xdr:sp macro="" textlink="">
      <xdr:nvSpPr>
        <xdr:cNvPr id="376" name="楕円 375"/>
        <xdr:cNvSpPr/>
      </xdr:nvSpPr>
      <xdr:spPr>
        <a:xfrm>
          <a:off x="6921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77429</xdr:rowOff>
    </xdr:from>
    <xdr:ext cx="534377" cy="259045"/>
    <xdr:sp macro="" textlink="">
      <xdr:nvSpPr>
        <xdr:cNvPr id="377" name="テキスト ボックス 376"/>
        <xdr:cNvSpPr txBox="1"/>
      </xdr:nvSpPr>
      <xdr:spPr>
        <a:xfrm>
          <a:off x="6705111" y="95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84283</xdr:rowOff>
    </xdr:from>
    <xdr:to>
      <xdr:col>55</xdr:col>
      <xdr:colOff>0</xdr:colOff>
      <xdr:row>77</xdr:row>
      <xdr:rowOff>171132</xdr:rowOff>
    </xdr:to>
    <xdr:cxnSp macro="">
      <xdr:nvCxnSpPr>
        <xdr:cNvPr id="406" name="直線コネクタ 405"/>
        <xdr:cNvCxnSpPr/>
      </xdr:nvCxnSpPr>
      <xdr:spPr>
        <a:xfrm>
          <a:off x="9639300" y="13285933"/>
          <a:ext cx="8382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84283</xdr:rowOff>
    </xdr:from>
    <xdr:to>
      <xdr:col>50</xdr:col>
      <xdr:colOff>114300</xdr:colOff>
      <xdr:row>78</xdr:row>
      <xdr:rowOff>41687</xdr:rowOff>
    </xdr:to>
    <xdr:cxnSp macro="">
      <xdr:nvCxnSpPr>
        <xdr:cNvPr id="409" name="直線コネクタ 408"/>
        <xdr:cNvCxnSpPr/>
      </xdr:nvCxnSpPr>
      <xdr:spPr>
        <a:xfrm flipV="1">
          <a:off x="8750300" y="13285933"/>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151358</xdr:rowOff>
    </xdr:from>
    <xdr:to>
      <xdr:col>45</xdr:col>
      <xdr:colOff>177800</xdr:colOff>
      <xdr:row>78</xdr:row>
      <xdr:rowOff>41687</xdr:rowOff>
    </xdr:to>
    <xdr:cxnSp macro="">
      <xdr:nvCxnSpPr>
        <xdr:cNvPr id="412" name="直線コネクタ 411"/>
        <xdr:cNvCxnSpPr/>
      </xdr:nvCxnSpPr>
      <xdr:spPr>
        <a:xfrm>
          <a:off x="7861300" y="13353008"/>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151358</xdr:rowOff>
    </xdr:from>
    <xdr:to>
      <xdr:col>41</xdr:col>
      <xdr:colOff>50800</xdr:colOff>
      <xdr:row>78</xdr:row>
      <xdr:rowOff>9207</xdr:rowOff>
    </xdr:to>
    <xdr:cxnSp macro="">
      <xdr:nvCxnSpPr>
        <xdr:cNvPr id="415" name="直線コネクタ 414"/>
        <xdr:cNvCxnSpPr/>
      </xdr:nvCxnSpPr>
      <xdr:spPr>
        <a:xfrm flipV="1">
          <a:off x="6972300" y="1335300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120332</xdr:rowOff>
    </xdr:from>
    <xdr:to>
      <xdr:col>55</xdr:col>
      <xdr:colOff>50800</xdr:colOff>
      <xdr:row>78</xdr:row>
      <xdr:rowOff>50482</xdr:rowOff>
    </xdr:to>
    <xdr:sp macro="" textlink="">
      <xdr:nvSpPr>
        <xdr:cNvPr id="425" name="楕円 424"/>
        <xdr:cNvSpPr/>
      </xdr:nvSpPr>
      <xdr:spPr>
        <a:xfrm>
          <a:off x="104267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98759</xdr:rowOff>
    </xdr:from>
    <xdr:ext cx="534377" cy="259045"/>
    <xdr:sp macro="" textlink="">
      <xdr:nvSpPr>
        <xdr:cNvPr id="426" name="商工費該当値テキスト"/>
        <xdr:cNvSpPr txBox="1"/>
      </xdr:nvSpPr>
      <xdr:spPr>
        <a:xfrm>
          <a:off x="10528300" y="133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33483</xdr:rowOff>
    </xdr:from>
    <xdr:to>
      <xdr:col>50</xdr:col>
      <xdr:colOff>165100</xdr:colOff>
      <xdr:row>77</xdr:row>
      <xdr:rowOff>135083</xdr:rowOff>
    </xdr:to>
    <xdr:sp macro="" textlink="">
      <xdr:nvSpPr>
        <xdr:cNvPr id="427" name="楕円 426"/>
        <xdr:cNvSpPr/>
      </xdr:nvSpPr>
      <xdr:spPr>
        <a:xfrm>
          <a:off x="9588500" y="132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151610</xdr:rowOff>
    </xdr:from>
    <xdr:ext cx="534377" cy="259045"/>
    <xdr:sp macro="" textlink="">
      <xdr:nvSpPr>
        <xdr:cNvPr id="428" name="テキスト ボックス 427"/>
        <xdr:cNvSpPr txBox="1"/>
      </xdr:nvSpPr>
      <xdr:spPr>
        <a:xfrm>
          <a:off x="9372111" y="13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162337</xdr:rowOff>
    </xdr:from>
    <xdr:to>
      <xdr:col>46</xdr:col>
      <xdr:colOff>38100</xdr:colOff>
      <xdr:row>78</xdr:row>
      <xdr:rowOff>92487</xdr:rowOff>
    </xdr:to>
    <xdr:sp macro="" textlink="">
      <xdr:nvSpPr>
        <xdr:cNvPr id="429" name="楕円 428"/>
        <xdr:cNvSpPr/>
      </xdr:nvSpPr>
      <xdr:spPr>
        <a:xfrm>
          <a:off x="8699500" y="133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83614</xdr:rowOff>
    </xdr:from>
    <xdr:ext cx="469744" cy="259045"/>
    <xdr:sp macro="" textlink="">
      <xdr:nvSpPr>
        <xdr:cNvPr id="430" name="テキスト ボックス 429"/>
        <xdr:cNvSpPr txBox="1"/>
      </xdr:nvSpPr>
      <xdr:spPr>
        <a:xfrm>
          <a:off x="8515428" y="134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100558</xdr:rowOff>
    </xdr:from>
    <xdr:to>
      <xdr:col>41</xdr:col>
      <xdr:colOff>101600</xdr:colOff>
      <xdr:row>78</xdr:row>
      <xdr:rowOff>30708</xdr:rowOff>
    </xdr:to>
    <xdr:sp macro="" textlink="">
      <xdr:nvSpPr>
        <xdr:cNvPr id="431" name="楕円 430"/>
        <xdr:cNvSpPr/>
      </xdr:nvSpPr>
      <xdr:spPr>
        <a:xfrm>
          <a:off x="7810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21835</xdr:rowOff>
    </xdr:from>
    <xdr:ext cx="534377" cy="259045"/>
    <xdr:sp macro="" textlink="">
      <xdr:nvSpPr>
        <xdr:cNvPr id="432" name="テキスト ボックス 431"/>
        <xdr:cNvSpPr txBox="1"/>
      </xdr:nvSpPr>
      <xdr:spPr>
        <a:xfrm>
          <a:off x="7594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129857</xdr:rowOff>
    </xdr:from>
    <xdr:to>
      <xdr:col>36</xdr:col>
      <xdr:colOff>165100</xdr:colOff>
      <xdr:row>78</xdr:row>
      <xdr:rowOff>60007</xdr:rowOff>
    </xdr:to>
    <xdr:sp macro="" textlink="">
      <xdr:nvSpPr>
        <xdr:cNvPr id="433" name="楕円 432"/>
        <xdr:cNvSpPr/>
      </xdr:nvSpPr>
      <xdr:spPr>
        <a:xfrm>
          <a:off x="6921500" y="13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76534</xdr:rowOff>
    </xdr:from>
    <xdr:ext cx="534377" cy="259045"/>
    <xdr:sp macro="" textlink="">
      <xdr:nvSpPr>
        <xdr:cNvPr id="434" name="テキスト ボックス 433"/>
        <xdr:cNvSpPr txBox="1"/>
      </xdr:nvSpPr>
      <xdr:spPr>
        <a:xfrm>
          <a:off x="6705111" y="13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170484</xdr:rowOff>
    </xdr:from>
    <xdr:to>
      <xdr:col>55</xdr:col>
      <xdr:colOff>0</xdr:colOff>
      <xdr:row>96</xdr:row>
      <xdr:rowOff>4801</xdr:rowOff>
    </xdr:to>
    <xdr:cxnSp macro="">
      <xdr:nvCxnSpPr>
        <xdr:cNvPr id="463" name="直線コネクタ 462"/>
        <xdr:cNvCxnSpPr/>
      </xdr:nvCxnSpPr>
      <xdr:spPr>
        <a:xfrm>
          <a:off x="9639300" y="16458234"/>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170484</xdr:rowOff>
    </xdr:from>
    <xdr:to>
      <xdr:col>50</xdr:col>
      <xdr:colOff>114300</xdr:colOff>
      <xdr:row>96</xdr:row>
      <xdr:rowOff>70574</xdr:rowOff>
    </xdr:to>
    <xdr:cxnSp macro="">
      <xdr:nvCxnSpPr>
        <xdr:cNvPr id="466" name="直線コネクタ 465"/>
        <xdr:cNvCxnSpPr/>
      </xdr:nvCxnSpPr>
      <xdr:spPr>
        <a:xfrm flipV="1">
          <a:off x="8750300" y="16458234"/>
          <a:ext cx="889000" cy="7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70574</xdr:rowOff>
    </xdr:from>
    <xdr:to>
      <xdr:col>45</xdr:col>
      <xdr:colOff>177800</xdr:colOff>
      <xdr:row>96</xdr:row>
      <xdr:rowOff>93751</xdr:rowOff>
    </xdr:to>
    <xdr:cxnSp macro="">
      <xdr:nvCxnSpPr>
        <xdr:cNvPr id="469" name="直線コネクタ 468"/>
        <xdr:cNvCxnSpPr/>
      </xdr:nvCxnSpPr>
      <xdr:spPr>
        <a:xfrm flipV="1">
          <a:off x="7861300" y="16529774"/>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69355</xdr:rowOff>
    </xdr:from>
    <xdr:to>
      <xdr:col>41</xdr:col>
      <xdr:colOff>50800</xdr:colOff>
      <xdr:row>96</xdr:row>
      <xdr:rowOff>93751</xdr:rowOff>
    </xdr:to>
    <xdr:cxnSp macro="">
      <xdr:nvCxnSpPr>
        <xdr:cNvPr id="472" name="直線コネクタ 471"/>
        <xdr:cNvCxnSpPr/>
      </xdr:nvCxnSpPr>
      <xdr:spPr>
        <a:xfrm>
          <a:off x="6972300" y="1652855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125451</xdr:rowOff>
    </xdr:from>
    <xdr:to>
      <xdr:col>55</xdr:col>
      <xdr:colOff>50800</xdr:colOff>
      <xdr:row>96</xdr:row>
      <xdr:rowOff>55601</xdr:rowOff>
    </xdr:to>
    <xdr:sp macro="" textlink="">
      <xdr:nvSpPr>
        <xdr:cNvPr id="482" name="楕円 481"/>
        <xdr:cNvSpPr/>
      </xdr:nvSpPr>
      <xdr:spPr>
        <a:xfrm>
          <a:off x="104267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103878</xdr:rowOff>
    </xdr:from>
    <xdr:ext cx="534377" cy="259045"/>
    <xdr:sp macro="" textlink="">
      <xdr:nvSpPr>
        <xdr:cNvPr id="483" name="土木費該当値テキスト"/>
        <xdr:cNvSpPr txBox="1"/>
      </xdr:nvSpPr>
      <xdr:spPr>
        <a:xfrm>
          <a:off x="10528300" y="163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119684</xdr:rowOff>
    </xdr:from>
    <xdr:to>
      <xdr:col>50</xdr:col>
      <xdr:colOff>165100</xdr:colOff>
      <xdr:row>96</xdr:row>
      <xdr:rowOff>49834</xdr:rowOff>
    </xdr:to>
    <xdr:sp macro="" textlink="">
      <xdr:nvSpPr>
        <xdr:cNvPr id="484" name="楕円 483"/>
        <xdr:cNvSpPr/>
      </xdr:nvSpPr>
      <xdr:spPr>
        <a:xfrm>
          <a:off x="9588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40961</xdr:rowOff>
    </xdr:from>
    <xdr:ext cx="534377" cy="259045"/>
    <xdr:sp macro="" textlink="">
      <xdr:nvSpPr>
        <xdr:cNvPr id="485" name="テキスト ボックス 484"/>
        <xdr:cNvSpPr txBox="1"/>
      </xdr:nvSpPr>
      <xdr:spPr>
        <a:xfrm>
          <a:off x="9372111" y="165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19774</xdr:rowOff>
    </xdr:from>
    <xdr:to>
      <xdr:col>46</xdr:col>
      <xdr:colOff>38100</xdr:colOff>
      <xdr:row>96</xdr:row>
      <xdr:rowOff>121374</xdr:rowOff>
    </xdr:to>
    <xdr:sp macro="" textlink="">
      <xdr:nvSpPr>
        <xdr:cNvPr id="486" name="楕円 485"/>
        <xdr:cNvSpPr/>
      </xdr:nvSpPr>
      <xdr:spPr>
        <a:xfrm>
          <a:off x="8699500" y="16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112501</xdr:rowOff>
    </xdr:from>
    <xdr:ext cx="534377" cy="259045"/>
    <xdr:sp macro="" textlink="">
      <xdr:nvSpPr>
        <xdr:cNvPr id="487" name="テキスト ボックス 486"/>
        <xdr:cNvSpPr txBox="1"/>
      </xdr:nvSpPr>
      <xdr:spPr>
        <a:xfrm>
          <a:off x="8483111" y="165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42951</xdr:rowOff>
    </xdr:from>
    <xdr:to>
      <xdr:col>41</xdr:col>
      <xdr:colOff>101600</xdr:colOff>
      <xdr:row>96</xdr:row>
      <xdr:rowOff>144551</xdr:rowOff>
    </xdr:to>
    <xdr:sp macro="" textlink="">
      <xdr:nvSpPr>
        <xdr:cNvPr id="488" name="楕円 487"/>
        <xdr:cNvSpPr/>
      </xdr:nvSpPr>
      <xdr:spPr>
        <a:xfrm>
          <a:off x="7810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135678</xdr:rowOff>
    </xdr:from>
    <xdr:ext cx="534377" cy="259045"/>
    <xdr:sp macro="" textlink="">
      <xdr:nvSpPr>
        <xdr:cNvPr id="489" name="テキスト ボックス 488"/>
        <xdr:cNvSpPr txBox="1"/>
      </xdr:nvSpPr>
      <xdr:spPr>
        <a:xfrm>
          <a:off x="7594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18555</xdr:rowOff>
    </xdr:from>
    <xdr:to>
      <xdr:col>36</xdr:col>
      <xdr:colOff>165100</xdr:colOff>
      <xdr:row>96</xdr:row>
      <xdr:rowOff>120155</xdr:rowOff>
    </xdr:to>
    <xdr:sp macro="" textlink="">
      <xdr:nvSpPr>
        <xdr:cNvPr id="490" name="楕円 489"/>
        <xdr:cNvSpPr/>
      </xdr:nvSpPr>
      <xdr:spPr>
        <a:xfrm>
          <a:off x="6921500" y="164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111282</xdr:rowOff>
    </xdr:from>
    <xdr:ext cx="534377" cy="259045"/>
    <xdr:sp macro="" textlink="">
      <xdr:nvSpPr>
        <xdr:cNvPr id="491" name="テキスト ボックス 490"/>
        <xdr:cNvSpPr txBox="1"/>
      </xdr:nvSpPr>
      <xdr:spPr>
        <a:xfrm>
          <a:off x="6705111" y="165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58410</xdr:rowOff>
    </xdr:from>
    <xdr:to>
      <xdr:col>85</xdr:col>
      <xdr:colOff>127000</xdr:colOff>
      <xdr:row>35</xdr:row>
      <xdr:rowOff>112085</xdr:rowOff>
    </xdr:to>
    <xdr:cxnSp macro="">
      <xdr:nvCxnSpPr>
        <xdr:cNvPr id="519" name="直線コネクタ 518"/>
        <xdr:cNvCxnSpPr/>
      </xdr:nvCxnSpPr>
      <xdr:spPr>
        <a:xfrm flipV="1">
          <a:off x="15481300" y="6059160"/>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112085</xdr:rowOff>
    </xdr:from>
    <xdr:to>
      <xdr:col>81</xdr:col>
      <xdr:colOff>50800</xdr:colOff>
      <xdr:row>35</xdr:row>
      <xdr:rowOff>151313</xdr:rowOff>
    </xdr:to>
    <xdr:cxnSp macro="">
      <xdr:nvCxnSpPr>
        <xdr:cNvPr id="522" name="直線コネクタ 521"/>
        <xdr:cNvCxnSpPr/>
      </xdr:nvCxnSpPr>
      <xdr:spPr>
        <a:xfrm flipV="1">
          <a:off x="14592300" y="6112835"/>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35</xdr:row>
      <xdr:rowOff>151313</xdr:rowOff>
    </xdr:to>
    <xdr:cxnSp macro="">
      <xdr:nvCxnSpPr>
        <xdr:cNvPr id="525" name="直線コネクタ 524"/>
        <xdr:cNvCxnSpPr/>
      </xdr:nvCxnSpPr>
      <xdr:spPr>
        <a:xfrm>
          <a:off x="13703300" y="6097931"/>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36</xdr:row>
      <xdr:rowOff>7295</xdr:rowOff>
    </xdr:to>
    <xdr:cxnSp macro="">
      <xdr:nvCxnSpPr>
        <xdr:cNvPr id="528" name="直線コネクタ 527"/>
        <xdr:cNvCxnSpPr/>
      </xdr:nvCxnSpPr>
      <xdr:spPr>
        <a:xfrm flipV="1">
          <a:off x="12814300" y="609793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7610</xdr:rowOff>
    </xdr:from>
    <xdr:to>
      <xdr:col>85</xdr:col>
      <xdr:colOff>177800</xdr:colOff>
      <xdr:row>35</xdr:row>
      <xdr:rowOff>109210</xdr:rowOff>
    </xdr:to>
    <xdr:sp macro="" textlink="">
      <xdr:nvSpPr>
        <xdr:cNvPr id="538" name="楕円 537"/>
        <xdr:cNvSpPr/>
      </xdr:nvSpPr>
      <xdr:spPr>
        <a:xfrm>
          <a:off x="16268700" y="6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30487</xdr:rowOff>
    </xdr:from>
    <xdr:ext cx="534377" cy="259045"/>
    <xdr:sp macro="" textlink="">
      <xdr:nvSpPr>
        <xdr:cNvPr id="539" name="消防費該当値テキスト"/>
        <xdr:cNvSpPr txBox="1"/>
      </xdr:nvSpPr>
      <xdr:spPr>
        <a:xfrm>
          <a:off x="16370300" y="58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61285</xdr:rowOff>
    </xdr:from>
    <xdr:to>
      <xdr:col>81</xdr:col>
      <xdr:colOff>101600</xdr:colOff>
      <xdr:row>35</xdr:row>
      <xdr:rowOff>162885</xdr:rowOff>
    </xdr:to>
    <xdr:sp macro="" textlink="">
      <xdr:nvSpPr>
        <xdr:cNvPr id="540" name="楕円 539"/>
        <xdr:cNvSpPr/>
      </xdr:nvSpPr>
      <xdr:spPr>
        <a:xfrm>
          <a:off x="15430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7962</xdr:rowOff>
    </xdr:from>
    <xdr:ext cx="534377" cy="259045"/>
    <xdr:sp macro="" textlink="">
      <xdr:nvSpPr>
        <xdr:cNvPr id="541" name="テキスト ボックス 540"/>
        <xdr:cNvSpPr txBox="1"/>
      </xdr:nvSpPr>
      <xdr:spPr>
        <a:xfrm>
          <a:off x="15214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100513</xdr:rowOff>
    </xdr:from>
    <xdr:to>
      <xdr:col>76</xdr:col>
      <xdr:colOff>165100</xdr:colOff>
      <xdr:row>36</xdr:row>
      <xdr:rowOff>30663</xdr:rowOff>
    </xdr:to>
    <xdr:sp macro="" textlink="">
      <xdr:nvSpPr>
        <xdr:cNvPr id="542" name="楕円 541"/>
        <xdr:cNvSpPr/>
      </xdr:nvSpPr>
      <xdr:spPr>
        <a:xfrm>
          <a:off x="14541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47190</xdr:rowOff>
    </xdr:from>
    <xdr:ext cx="534377" cy="259045"/>
    <xdr:sp macro="" textlink="">
      <xdr:nvSpPr>
        <xdr:cNvPr id="543" name="テキスト ボックス 542"/>
        <xdr:cNvSpPr txBox="1"/>
      </xdr:nvSpPr>
      <xdr:spPr>
        <a:xfrm>
          <a:off x="14325111" y="5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46381</xdr:rowOff>
    </xdr:from>
    <xdr:to>
      <xdr:col>72</xdr:col>
      <xdr:colOff>38100</xdr:colOff>
      <xdr:row>35</xdr:row>
      <xdr:rowOff>147981</xdr:rowOff>
    </xdr:to>
    <xdr:sp macro="" textlink="">
      <xdr:nvSpPr>
        <xdr:cNvPr id="544" name="楕円 543"/>
        <xdr:cNvSpPr/>
      </xdr:nvSpPr>
      <xdr:spPr>
        <a:xfrm>
          <a:off x="13652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164508</xdr:rowOff>
    </xdr:from>
    <xdr:ext cx="534377" cy="259045"/>
    <xdr:sp macro="" textlink="">
      <xdr:nvSpPr>
        <xdr:cNvPr id="545" name="テキスト ボックス 544"/>
        <xdr:cNvSpPr txBox="1"/>
      </xdr:nvSpPr>
      <xdr:spPr>
        <a:xfrm>
          <a:off x="13436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127945</xdr:rowOff>
    </xdr:from>
    <xdr:to>
      <xdr:col>67</xdr:col>
      <xdr:colOff>101600</xdr:colOff>
      <xdr:row>36</xdr:row>
      <xdr:rowOff>58095</xdr:rowOff>
    </xdr:to>
    <xdr:sp macro="" textlink="">
      <xdr:nvSpPr>
        <xdr:cNvPr id="546" name="楕円 545"/>
        <xdr:cNvSpPr/>
      </xdr:nvSpPr>
      <xdr:spPr>
        <a:xfrm>
          <a:off x="12763500" y="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74622</xdr:rowOff>
    </xdr:from>
    <xdr:ext cx="534377" cy="259045"/>
    <xdr:sp macro="" textlink="">
      <xdr:nvSpPr>
        <xdr:cNvPr id="547" name="テキスト ボックス 546"/>
        <xdr:cNvSpPr txBox="1"/>
      </xdr:nvSpPr>
      <xdr:spPr>
        <a:xfrm>
          <a:off x="12547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147815</xdr:rowOff>
    </xdr:from>
    <xdr:to>
      <xdr:col>85</xdr:col>
      <xdr:colOff>127000</xdr:colOff>
      <xdr:row>56</xdr:row>
      <xdr:rowOff>53766</xdr:rowOff>
    </xdr:to>
    <xdr:cxnSp macro="">
      <xdr:nvCxnSpPr>
        <xdr:cNvPr id="577" name="直線コネクタ 576"/>
        <xdr:cNvCxnSpPr/>
      </xdr:nvCxnSpPr>
      <xdr:spPr>
        <a:xfrm>
          <a:off x="15481300" y="9577565"/>
          <a:ext cx="838200" cy="7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147815</xdr:rowOff>
    </xdr:from>
    <xdr:to>
      <xdr:col>81</xdr:col>
      <xdr:colOff>50800</xdr:colOff>
      <xdr:row>57</xdr:row>
      <xdr:rowOff>97066</xdr:rowOff>
    </xdr:to>
    <xdr:cxnSp macro="">
      <xdr:nvCxnSpPr>
        <xdr:cNvPr id="580" name="直線コネクタ 579"/>
        <xdr:cNvCxnSpPr/>
      </xdr:nvCxnSpPr>
      <xdr:spPr>
        <a:xfrm flipV="1">
          <a:off x="14592300" y="9577565"/>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17932</xdr:rowOff>
    </xdr:from>
    <xdr:to>
      <xdr:col>76</xdr:col>
      <xdr:colOff>114300</xdr:colOff>
      <xdr:row>57</xdr:row>
      <xdr:rowOff>97066</xdr:rowOff>
    </xdr:to>
    <xdr:cxnSp macro="">
      <xdr:nvCxnSpPr>
        <xdr:cNvPr id="583" name="直線コネクタ 582"/>
        <xdr:cNvCxnSpPr/>
      </xdr:nvCxnSpPr>
      <xdr:spPr>
        <a:xfrm>
          <a:off x="13703300" y="979058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108915</xdr:rowOff>
    </xdr:from>
    <xdr:to>
      <xdr:col>71</xdr:col>
      <xdr:colOff>177800</xdr:colOff>
      <xdr:row>57</xdr:row>
      <xdr:rowOff>17932</xdr:rowOff>
    </xdr:to>
    <xdr:cxnSp macro="">
      <xdr:nvCxnSpPr>
        <xdr:cNvPr id="586" name="直線コネクタ 585"/>
        <xdr:cNvCxnSpPr/>
      </xdr:nvCxnSpPr>
      <xdr:spPr>
        <a:xfrm>
          <a:off x="12814300" y="9538665"/>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2966</xdr:rowOff>
    </xdr:from>
    <xdr:to>
      <xdr:col>85</xdr:col>
      <xdr:colOff>177800</xdr:colOff>
      <xdr:row>56</xdr:row>
      <xdr:rowOff>104566</xdr:rowOff>
    </xdr:to>
    <xdr:sp macro="" textlink="">
      <xdr:nvSpPr>
        <xdr:cNvPr id="596" name="楕円 595"/>
        <xdr:cNvSpPr/>
      </xdr:nvSpPr>
      <xdr:spPr>
        <a:xfrm>
          <a:off x="16268700" y="96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152843</xdr:rowOff>
    </xdr:from>
    <xdr:ext cx="534377" cy="259045"/>
    <xdr:sp macro="" textlink="">
      <xdr:nvSpPr>
        <xdr:cNvPr id="597" name="教育費該当値テキスト"/>
        <xdr:cNvSpPr txBox="1"/>
      </xdr:nvSpPr>
      <xdr:spPr>
        <a:xfrm>
          <a:off x="16370300" y="95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97015</xdr:rowOff>
    </xdr:from>
    <xdr:to>
      <xdr:col>81</xdr:col>
      <xdr:colOff>101600</xdr:colOff>
      <xdr:row>56</xdr:row>
      <xdr:rowOff>27165</xdr:rowOff>
    </xdr:to>
    <xdr:sp macro="" textlink="">
      <xdr:nvSpPr>
        <xdr:cNvPr id="598" name="楕円 597"/>
        <xdr:cNvSpPr/>
      </xdr:nvSpPr>
      <xdr:spPr>
        <a:xfrm>
          <a:off x="154305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18292</xdr:rowOff>
    </xdr:from>
    <xdr:ext cx="534377" cy="259045"/>
    <xdr:sp macro="" textlink="">
      <xdr:nvSpPr>
        <xdr:cNvPr id="599" name="テキスト ボックス 598"/>
        <xdr:cNvSpPr txBox="1"/>
      </xdr:nvSpPr>
      <xdr:spPr>
        <a:xfrm>
          <a:off x="15214111" y="96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46266</xdr:rowOff>
    </xdr:from>
    <xdr:to>
      <xdr:col>76</xdr:col>
      <xdr:colOff>165100</xdr:colOff>
      <xdr:row>57</xdr:row>
      <xdr:rowOff>147866</xdr:rowOff>
    </xdr:to>
    <xdr:sp macro="" textlink="">
      <xdr:nvSpPr>
        <xdr:cNvPr id="600" name="楕円 599"/>
        <xdr:cNvSpPr/>
      </xdr:nvSpPr>
      <xdr:spPr>
        <a:xfrm>
          <a:off x="145415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138993</xdr:rowOff>
    </xdr:from>
    <xdr:ext cx="534377" cy="259045"/>
    <xdr:sp macro="" textlink="">
      <xdr:nvSpPr>
        <xdr:cNvPr id="601" name="テキスト ボックス 600"/>
        <xdr:cNvSpPr txBox="1"/>
      </xdr:nvSpPr>
      <xdr:spPr>
        <a:xfrm>
          <a:off x="14325111"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138582</xdr:rowOff>
    </xdr:from>
    <xdr:to>
      <xdr:col>72</xdr:col>
      <xdr:colOff>38100</xdr:colOff>
      <xdr:row>57</xdr:row>
      <xdr:rowOff>68732</xdr:rowOff>
    </xdr:to>
    <xdr:sp macro="" textlink="">
      <xdr:nvSpPr>
        <xdr:cNvPr id="602" name="楕円 601"/>
        <xdr:cNvSpPr/>
      </xdr:nvSpPr>
      <xdr:spPr>
        <a:xfrm>
          <a:off x="13652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59859</xdr:rowOff>
    </xdr:from>
    <xdr:ext cx="534377" cy="259045"/>
    <xdr:sp macro="" textlink="">
      <xdr:nvSpPr>
        <xdr:cNvPr id="603" name="テキスト ボックス 602"/>
        <xdr:cNvSpPr txBox="1"/>
      </xdr:nvSpPr>
      <xdr:spPr>
        <a:xfrm>
          <a:off x="13436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58115</xdr:rowOff>
    </xdr:from>
    <xdr:to>
      <xdr:col>67</xdr:col>
      <xdr:colOff>101600</xdr:colOff>
      <xdr:row>55</xdr:row>
      <xdr:rowOff>159715</xdr:rowOff>
    </xdr:to>
    <xdr:sp macro="" textlink="">
      <xdr:nvSpPr>
        <xdr:cNvPr id="604" name="楕円 603"/>
        <xdr:cNvSpPr/>
      </xdr:nvSpPr>
      <xdr:spPr>
        <a:xfrm>
          <a:off x="12763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4792</xdr:rowOff>
    </xdr:from>
    <xdr:ext cx="534377" cy="259045"/>
    <xdr:sp macro="" textlink="">
      <xdr:nvSpPr>
        <xdr:cNvPr id="605" name="テキスト ボックス 604"/>
        <xdr:cNvSpPr txBox="1"/>
      </xdr:nvSpPr>
      <xdr:spPr>
        <a:xfrm>
          <a:off x="12547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70188</xdr:rowOff>
    </xdr:from>
    <xdr:to>
      <xdr:col>85</xdr:col>
      <xdr:colOff>127000</xdr:colOff>
      <xdr:row>78</xdr:row>
      <xdr:rowOff>133866</xdr:rowOff>
    </xdr:to>
    <xdr:cxnSp macro="">
      <xdr:nvCxnSpPr>
        <xdr:cNvPr id="632" name="直線コネクタ 631"/>
        <xdr:cNvCxnSpPr/>
      </xdr:nvCxnSpPr>
      <xdr:spPr>
        <a:xfrm>
          <a:off x="15481300" y="13443288"/>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70188</xdr:rowOff>
    </xdr:from>
    <xdr:to>
      <xdr:col>81</xdr:col>
      <xdr:colOff>50800</xdr:colOff>
      <xdr:row>78</xdr:row>
      <xdr:rowOff>128956</xdr:rowOff>
    </xdr:to>
    <xdr:cxnSp macro="">
      <xdr:nvCxnSpPr>
        <xdr:cNvPr id="635" name="直線コネクタ 634"/>
        <xdr:cNvCxnSpPr/>
      </xdr:nvCxnSpPr>
      <xdr:spPr>
        <a:xfrm flipV="1">
          <a:off x="14592300" y="13443288"/>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128956</xdr:rowOff>
    </xdr:from>
    <xdr:to>
      <xdr:col>76</xdr:col>
      <xdr:colOff>114300</xdr:colOff>
      <xdr:row>78</xdr:row>
      <xdr:rowOff>138666</xdr:rowOff>
    </xdr:to>
    <xdr:cxnSp macro="">
      <xdr:nvCxnSpPr>
        <xdr:cNvPr id="638" name="直線コネクタ 637"/>
        <xdr:cNvCxnSpPr/>
      </xdr:nvCxnSpPr>
      <xdr:spPr>
        <a:xfrm flipV="1">
          <a:off x="13703300" y="13502056"/>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127603</xdr:rowOff>
    </xdr:from>
    <xdr:to>
      <xdr:col>71</xdr:col>
      <xdr:colOff>177800</xdr:colOff>
      <xdr:row>78</xdr:row>
      <xdr:rowOff>138666</xdr:rowOff>
    </xdr:to>
    <xdr:cxnSp macro="">
      <xdr:nvCxnSpPr>
        <xdr:cNvPr id="641" name="直線コネクタ 640"/>
        <xdr:cNvCxnSpPr/>
      </xdr:nvCxnSpPr>
      <xdr:spPr>
        <a:xfrm>
          <a:off x="12814300" y="13500703"/>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83066</xdr:rowOff>
    </xdr:from>
    <xdr:to>
      <xdr:col>85</xdr:col>
      <xdr:colOff>177800</xdr:colOff>
      <xdr:row>79</xdr:row>
      <xdr:rowOff>13216</xdr:rowOff>
    </xdr:to>
    <xdr:sp macro="" textlink="">
      <xdr:nvSpPr>
        <xdr:cNvPr id="651" name="楕円 650"/>
        <xdr:cNvSpPr/>
      </xdr:nvSpPr>
      <xdr:spPr>
        <a:xfrm>
          <a:off x="162687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378565" cy="259045"/>
    <xdr:sp macro="" textlink="">
      <xdr:nvSpPr>
        <xdr:cNvPr id="652" name="災害復旧費該当値テキスト"/>
        <xdr:cNvSpPr txBox="1"/>
      </xdr:nvSpPr>
      <xdr:spPr>
        <a:xfrm>
          <a:off x="16370300" y="133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19388</xdr:rowOff>
    </xdr:from>
    <xdr:to>
      <xdr:col>81</xdr:col>
      <xdr:colOff>101600</xdr:colOff>
      <xdr:row>78</xdr:row>
      <xdr:rowOff>120988</xdr:rowOff>
    </xdr:to>
    <xdr:sp macro="" textlink="">
      <xdr:nvSpPr>
        <xdr:cNvPr id="653" name="楕円 652"/>
        <xdr:cNvSpPr/>
      </xdr:nvSpPr>
      <xdr:spPr>
        <a:xfrm>
          <a:off x="15430500" y="13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137515</xdr:rowOff>
    </xdr:from>
    <xdr:ext cx="469744" cy="259045"/>
    <xdr:sp macro="" textlink="">
      <xdr:nvSpPr>
        <xdr:cNvPr id="654" name="テキスト ボックス 653"/>
        <xdr:cNvSpPr txBox="1"/>
      </xdr:nvSpPr>
      <xdr:spPr>
        <a:xfrm>
          <a:off x="15246428" y="13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78156</xdr:rowOff>
    </xdr:from>
    <xdr:to>
      <xdr:col>76</xdr:col>
      <xdr:colOff>165100</xdr:colOff>
      <xdr:row>79</xdr:row>
      <xdr:rowOff>8306</xdr:rowOff>
    </xdr:to>
    <xdr:sp macro="" textlink="">
      <xdr:nvSpPr>
        <xdr:cNvPr id="655" name="楕円 654"/>
        <xdr:cNvSpPr/>
      </xdr:nvSpPr>
      <xdr:spPr>
        <a:xfrm>
          <a:off x="14541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170883</xdr:rowOff>
    </xdr:from>
    <xdr:ext cx="469744" cy="259045"/>
    <xdr:sp macro="" textlink="">
      <xdr:nvSpPr>
        <xdr:cNvPr id="656" name="テキスト ボックス 655"/>
        <xdr:cNvSpPr txBox="1"/>
      </xdr:nvSpPr>
      <xdr:spPr>
        <a:xfrm>
          <a:off x="14357428"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87866</xdr:rowOff>
    </xdr:from>
    <xdr:to>
      <xdr:col>72</xdr:col>
      <xdr:colOff>38100</xdr:colOff>
      <xdr:row>79</xdr:row>
      <xdr:rowOff>18016</xdr:rowOff>
    </xdr:to>
    <xdr:sp macro="" textlink="">
      <xdr:nvSpPr>
        <xdr:cNvPr id="657" name="楕円 656"/>
        <xdr:cNvSpPr/>
      </xdr:nvSpPr>
      <xdr:spPr>
        <a:xfrm>
          <a:off x="13652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9143</xdr:rowOff>
    </xdr:from>
    <xdr:ext cx="378565" cy="259045"/>
    <xdr:sp macro="" textlink="">
      <xdr:nvSpPr>
        <xdr:cNvPr id="658" name="テキスト ボックス 657"/>
        <xdr:cNvSpPr txBox="1"/>
      </xdr:nvSpPr>
      <xdr:spPr>
        <a:xfrm>
          <a:off x="13514017" y="13553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76803</xdr:rowOff>
    </xdr:from>
    <xdr:to>
      <xdr:col>67</xdr:col>
      <xdr:colOff>101600</xdr:colOff>
      <xdr:row>79</xdr:row>
      <xdr:rowOff>6953</xdr:rowOff>
    </xdr:to>
    <xdr:sp macro="" textlink="">
      <xdr:nvSpPr>
        <xdr:cNvPr id="659" name="楕円 658"/>
        <xdr:cNvSpPr/>
      </xdr:nvSpPr>
      <xdr:spPr>
        <a:xfrm>
          <a:off x="12763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169530</xdr:rowOff>
    </xdr:from>
    <xdr:ext cx="469744" cy="259045"/>
    <xdr:sp macro="" textlink="">
      <xdr:nvSpPr>
        <xdr:cNvPr id="660" name="テキスト ボックス 659"/>
        <xdr:cNvSpPr txBox="1"/>
      </xdr:nvSpPr>
      <xdr:spPr>
        <a:xfrm>
          <a:off x="12579428" y="135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66484</xdr:rowOff>
    </xdr:from>
    <xdr:to>
      <xdr:col>85</xdr:col>
      <xdr:colOff>127000</xdr:colOff>
      <xdr:row>95</xdr:row>
      <xdr:rowOff>106159</xdr:rowOff>
    </xdr:to>
    <xdr:cxnSp macro="">
      <xdr:nvCxnSpPr>
        <xdr:cNvPr id="689" name="直線コネクタ 688"/>
        <xdr:cNvCxnSpPr/>
      </xdr:nvCxnSpPr>
      <xdr:spPr>
        <a:xfrm>
          <a:off x="15481300" y="16354234"/>
          <a:ext cx="8382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26899</xdr:rowOff>
    </xdr:from>
    <xdr:to>
      <xdr:col>81</xdr:col>
      <xdr:colOff>50800</xdr:colOff>
      <xdr:row>95</xdr:row>
      <xdr:rowOff>66484</xdr:rowOff>
    </xdr:to>
    <xdr:cxnSp macro="">
      <xdr:nvCxnSpPr>
        <xdr:cNvPr id="692" name="直線コネクタ 691"/>
        <xdr:cNvCxnSpPr/>
      </xdr:nvCxnSpPr>
      <xdr:spPr>
        <a:xfrm>
          <a:off x="14592300" y="16314649"/>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12764</xdr:rowOff>
    </xdr:from>
    <xdr:to>
      <xdr:col>76</xdr:col>
      <xdr:colOff>114300</xdr:colOff>
      <xdr:row>95</xdr:row>
      <xdr:rowOff>26899</xdr:rowOff>
    </xdr:to>
    <xdr:cxnSp macro="">
      <xdr:nvCxnSpPr>
        <xdr:cNvPr id="695" name="直線コネクタ 694"/>
        <xdr:cNvCxnSpPr/>
      </xdr:nvCxnSpPr>
      <xdr:spPr>
        <a:xfrm>
          <a:off x="13703300" y="1630051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155614</xdr:rowOff>
    </xdr:from>
    <xdr:to>
      <xdr:col>71</xdr:col>
      <xdr:colOff>177800</xdr:colOff>
      <xdr:row>95</xdr:row>
      <xdr:rowOff>12764</xdr:rowOff>
    </xdr:to>
    <xdr:cxnSp macro="">
      <xdr:nvCxnSpPr>
        <xdr:cNvPr id="698" name="直線コネクタ 697"/>
        <xdr:cNvCxnSpPr/>
      </xdr:nvCxnSpPr>
      <xdr:spPr>
        <a:xfrm>
          <a:off x="12814300" y="1627191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55359</xdr:rowOff>
    </xdr:from>
    <xdr:to>
      <xdr:col>85</xdr:col>
      <xdr:colOff>177800</xdr:colOff>
      <xdr:row>95</xdr:row>
      <xdr:rowOff>156959</xdr:rowOff>
    </xdr:to>
    <xdr:sp macro="" textlink="">
      <xdr:nvSpPr>
        <xdr:cNvPr id="708" name="楕円 707"/>
        <xdr:cNvSpPr/>
      </xdr:nvSpPr>
      <xdr:spPr>
        <a:xfrm>
          <a:off x="16268700" y="16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33786</xdr:rowOff>
    </xdr:from>
    <xdr:ext cx="534377" cy="259045"/>
    <xdr:sp macro="" textlink="">
      <xdr:nvSpPr>
        <xdr:cNvPr id="709" name="公債費該当値テキスト"/>
        <xdr:cNvSpPr txBox="1"/>
      </xdr:nvSpPr>
      <xdr:spPr>
        <a:xfrm>
          <a:off x="16370300"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15684</xdr:rowOff>
    </xdr:from>
    <xdr:to>
      <xdr:col>81</xdr:col>
      <xdr:colOff>101600</xdr:colOff>
      <xdr:row>95</xdr:row>
      <xdr:rowOff>117284</xdr:rowOff>
    </xdr:to>
    <xdr:sp macro="" textlink="">
      <xdr:nvSpPr>
        <xdr:cNvPr id="710" name="楕円 709"/>
        <xdr:cNvSpPr/>
      </xdr:nvSpPr>
      <xdr:spPr>
        <a:xfrm>
          <a:off x="154305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108411</xdr:rowOff>
    </xdr:from>
    <xdr:ext cx="534377" cy="259045"/>
    <xdr:sp macro="" textlink="">
      <xdr:nvSpPr>
        <xdr:cNvPr id="711" name="テキスト ボックス 710"/>
        <xdr:cNvSpPr txBox="1"/>
      </xdr:nvSpPr>
      <xdr:spPr>
        <a:xfrm>
          <a:off x="15214111"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147549</xdr:rowOff>
    </xdr:from>
    <xdr:to>
      <xdr:col>76</xdr:col>
      <xdr:colOff>165100</xdr:colOff>
      <xdr:row>95</xdr:row>
      <xdr:rowOff>77699</xdr:rowOff>
    </xdr:to>
    <xdr:sp macro="" textlink="">
      <xdr:nvSpPr>
        <xdr:cNvPr id="712" name="楕円 711"/>
        <xdr:cNvSpPr/>
      </xdr:nvSpPr>
      <xdr:spPr>
        <a:xfrm>
          <a:off x="14541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68826</xdr:rowOff>
    </xdr:from>
    <xdr:ext cx="534377" cy="259045"/>
    <xdr:sp macro="" textlink="">
      <xdr:nvSpPr>
        <xdr:cNvPr id="713" name="テキスト ボックス 712"/>
        <xdr:cNvSpPr txBox="1"/>
      </xdr:nvSpPr>
      <xdr:spPr>
        <a:xfrm>
          <a:off x="14325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133414</xdr:rowOff>
    </xdr:from>
    <xdr:to>
      <xdr:col>72</xdr:col>
      <xdr:colOff>38100</xdr:colOff>
      <xdr:row>95</xdr:row>
      <xdr:rowOff>63564</xdr:rowOff>
    </xdr:to>
    <xdr:sp macro="" textlink="">
      <xdr:nvSpPr>
        <xdr:cNvPr id="714" name="楕円 713"/>
        <xdr:cNvSpPr/>
      </xdr:nvSpPr>
      <xdr:spPr>
        <a:xfrm>
          <a:off x="13652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80091</xdr:rowOff>
    </xdr:from>
    <xdr:ext cx="534377" cy="259045"/>
    <xdr:sp macro="" textlink="">
      <xdr:nvSpPr>
        <xdr:cNvPr id="715" name="テキスト ボックス 714"/>
        <xdr:cNvSpPr txBox="1"/>
      </xdr:nvSpPr>
      <xdr:spPr>
        <a:xfrm>
          <a:off x="13436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104814</xdr:rowOff>
    </xdr:from>
    <xdr:to>
      <xdr:col>67</xdr:col>
      <xdr:colOff>101600</xdr:colOff>
      <xdr:row>95</xdr:row>
      <xdr:rowOff>34964</xdr:rowOff>
    </xdr:to>
    <xdr:sp macro="" textlink="">
      <xdr:nvSpPr>
        <xdr:cNvPr id="716" name="楕円 715"/>
        <xdr:cNvSpPr/>
      </xdr:nvSpPr>
      <xdr:spPr>
        <a:xfrm>
          <a:off x="12763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51491</xdr:rowOff>
    </xdr:from>
    <xdr:ext cx="534377" cy="259045"/>
    <xdr:sp macro="" textlink="">
      <xdr:nvSpPr>
        <xdr:cNvPr id="717" name="テキスト ボックス 716"/>
        <xdr:cNvSpPr txBox="1"/>
      </xdr:nvSpPr>
      <xdr:spPr>
        <a:xfrm>
          <a:off x="12547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87,427</a:t>
          </a:r>
          <a:r>
            <a:rPr kumimoji="1" lang="ja-JP" altLang="en-US" sz="1300">
              <a:latin typeface="ＭＳ Ｐゴシック" panose="020B0600070205080204" pitchFamily="50" charset="-128"/>
              <a:ea typeface="ＭＳ Ｐゴシック" panose="020B0600070205080204" pitchFamily="50" charset="-128"/>
            </a:rPr>
            <a:t>円となっている。これまで類似団体平均を下回っていたが、市街地循環バス実証運行業務費の皆増及び公共施設整備基金積立金の増により、類似団体、全国及び県平均を上回り、前年度比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177,267</a:t>
          </a:r>
          <a:r>
            <a:rPr kumimoji="1" lang="ja-JP" altLang="en-US" sz="1300">
              <a:latin typeface="ＭＳ Ｐゴシック" panose="020B0600070205080204" pitchFamily="50" charset="-128"/>
              <a:ea typeface="ＭＳ Ｐゴシック" panose="020B0600070205080204" pitchFamily="50" charset="-128"/>
            </a:rPr>
            <a:t>円となっている。前年度とほぼ同額となっているが、民生費のうち生活保護費が増加していることからわずかに増加となっている。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21,560</a:t>
          </a:r>
          <a:r>
            <a:rPr kumimoji="1" lang="ja-JP" altLang="en-US" sz="1300">
              <a:latin typeface="ＭＳ Ｐゴシック" panose="020B0600070205080204" pitchFamily="50" charset="-128"/>
              <a:ea typeface="ＭＳ Ｐゴシック" panose="020B0600070205080204" pitchFamily="50" charset="-128"/>
            </a:rPr>
            <a:t>円となっている。担い手確保・経営強化支援事業費及び林業・木材産業等振興施設整備事業費の皆増により、前年度比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23,028</a:t>
          </a:r>
          <a:r>
            <a:rPr kumimoji="1" lang="ja-JP" altLang="en-US" sz="1300">
              <a:latin typeface="ＭＳ Ｐゴシック" panose="020B0600070205080204" pitchFamily="50" charset="-128"/>
              <a:ea typeface="ＭＳ Ｐゴシック" panose="020B0600070205080204" pitchFamily="50" charset="-128"/>
            </a:rPr>
            <a:t>円となっている。消防屯所建設工事費の増及び同報系防災行政無線整備事業費の皆増により、類似団体、全国及び県平均を上回り、前年度比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実質単年度収支については、財政調整基金を</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億円取崩したことにより、平成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年度から引き続きマイナスではあるが、前年度比</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％増で実質収支は黒字となっている。</a:t>
          </a:r>
        </a:p>
        <a:p>
          <a:r>
            <a:rPr kumimoji="1" lang="ja-JP" altLang="en-US" sz="1400">
              <a:latin typeface="ＭＳ ゴシック" pitchFamily="49" charset="-128"/>
              <a:ea typeface="ＭＳ ゴシック" pitchFamily="49" charset="-128"/>
            </a:rPr>
            <a:t>財政調整基金残高については、前段の取崩しもあり減少となっているが、必要最低水準の取り崩しに努めている。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年度は前年度と同様に病院事業会計で赤字となっている。</a:t>
          </a:r>
        </a:p>
        <a:p>
          <a:r>
            <a:rPr kumimoji="1" lang="ja-JP" altLang="en-US" sz="1400">
              <a:latin typeface="ＭＳ ゴシック" pitchFamily="49" charset="-128"/>
              <a:ea typeface="ＭＳ ゴシック" pitchFamily="49" charset="-128"/>
            </a:rPr>
            <a:t>入院収益及び外来収益ともに増収となり、前年度比</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％回復となっているものの、資金不足比率の算定における経過措置の終了に伴い控除引当金が減となったためである。</a:t>
          </a:r>
        </a:p>
        <a:p>
          <a:r>
            <a:rPr kumimoji="1" lang="ja-JP" altLang="en-US" sz="1400">
              <a:latin typeface="ＭＳ ゴシック" pitchFamily="49" charset="-128"/>
              <a:ea typeface="ＭＳ ゴシック" pitchFamily="49" charset="-128"/>
            </a:rPr>
            <a:t>引き続き、平成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年度に策定した「十和田市立中央病院新改革プラン」に基づき、入院患者数増による収入確保や費用削減に向けた取組を推進し、赤字解消に努めていく。</a:t>
          </a:r>
        </a:p>
        <a:p>
          <a:r>
            <a:rPr kumimoji="1" lang="ja-JP" altLang="en-US" sz="1400">
              <a:latin typeface="ＭＳ ゴシック" pitchFamily="49" charset="-128"/>
              <a:ea typeface="ＭＳ ゴシック" pitchFamily="49" charset="-128"/>
            </a:rPr>
            <a:t>病院事業会計以外では、すべて黒字であったため、連結実質赤字は発生していない。</a:t>
          </a:r>
        </a:p>
        <a:p>
          <a:r>
            <a:rPr kumimoji="1" lang="ja-JP" altLang="en-US" sz="1400">
              <a:latin typeface="ＭＳ ゴシック" pitchFamily="49" charset="-128"/>
              <a:ea typeface="ＭＳ ゴシック" pitchFamily="49" charset="-128"/>
            </a:rPr>
            <a:t>今後も連結ベースでの黒字を維持するよう、引き続き健全な財政運営に努める。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元利償還金等については前年度と比較して２億円減少している。主な要因は、過去の借入が償還終了したことや地方債発行額の抑制による元利償還金の減が挙げられる。</a:t>
          </a: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事業に係る地方債の借入及び償還により、元利償還金の増加が見込まれるため、今後も交付税措置のある有利な地方債の活用に努めるとともに、地方債充当事業の精査を徹底し、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将来負担額は、前年度に比べて</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千万円減少している。その主な要因は、過去の借入が償還終了したことや公営企業債等繰入見込額の減、退職手当負担見込額の減である。</a:t>
          </a:r>
        </a:p>
        <a:p>
          <a:r>
            <a:rPr kumimoji="1" lang="ja-JP" altLang="en-US" sz="1400">
              <a:latin typeface="ＭＳ ゴシック" pitchFamily="49" charset="-128"/>
              <a:ea typeface="ＭＳ ゴシック" pitchFamily="49" charset="-128"/>
            </a:rPr>
            <a:t>また、充当可能財源は、基準財政需要額算入見込額が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千万円の減となったが、充当可能基金が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千万円の増、充当可能特定歳入が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千万円の増となり、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千万円の増となっている。</a:t>
          </a:r>
        </a:p>
        <a:p>
          <a:r>
            <a:rPr kumimoji="1" lang="ja-JP" altLang="en-US" sz="1400">
              <a:latin typeface="ＭＳ ゴシック" pitchFamily="49" charset="-128"/>
              <a:ea typeface="ＭＳ ゴシック" pitchFamily="49" charset="-128"/>
            </a:rPr>
            <a:t>将来負担比率の分子全体では過去５年間で減少しているものの、大規模建設事業に伴う多額の地方債の借入が予定されているため地方債残高が増加する見込みである。今後も引き続き交付税措置のある有利な地方債を活用し、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老朽化対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統廃合等の大規模建設等事業の財源、豊かで住みよい活力のある地域づくりをすすめるための事業に要する経費の財源をはじめ、特定目的基金のそれぞれの目的に即し、効果的かつ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・地方交付税額の減少や公共施設等の老朽化対策等に係る経費の増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これまでの行財政改革等により、平成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その主な要因は、歳出決算の不用額について積立したことによる。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公共施設等の老朽化対策に係る大規模建設等事業により、令和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年度に償還のピークが見込まれるため、当該償還財源として当該基金を活用する。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年度の計画期間までに建築物系公共施設の延べ床面積を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％削減するという目標を掲げ、老朽化した施設の集約化及び除却を進めている。有形固定資産減価償却率については、類似団体及び全国平均と比べると、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当該計画に基づき、施設の維持管理を適切に進めていく。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8" name="直線コネクタ 67"/>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9"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0" name="直線コネクタ 69"/>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1"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2" name="直線コネクタ 71"/>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3"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4" name="フローチャート: 判断 73"/>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5" name="フローチャート: 判断 74"/>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6" name="フローチャート: 判断 75"/>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7" name="フローチャート: 判断 76"/>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3" name="楕円 82"/>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4"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5" name="楕円 84"/>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31</xdr:row>
      <xdr:rowOff>100753</xdr:rowOff>
    </xdr:to>
    <xdr:cxnSp macro="">
      <xdr:nvCxnSpPr>
        <xdr:cNvPr id="86" name="直線コネクタ 85"/>
        <xdr:cNvCxnSpPr/>
      </xdr:nvCxnSpPr>
      <xdr:spPr>
        <a:xfrm flipV="1">
          <a:off x="4051300" y="5841788"/>
          <a:ext cx="7112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7" name="楕円 86"/>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154728</xdr:rowOff>
    </xdr:to>
    <xdr:cxnSp macro="">
      <xdr:nvCxnSpPr>
        <xdr:cNvPr id="88" name="直線コネクタ 87"/>
        <xdr:cNvCxnSpPr/>
      </xdr:nvCxnSpPr>
      <xdr:spPr>
        <a:xfrm flipV="1">
          <a:off x="3289300" y="618722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9" name="楕円 88"/>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69638</xdr:rowOff>
    </xdr:to>
    <xdr:cxnSp macro="">
      <xdr:nvCxnSpPr>
        <xdr:cNvPr id="90" name="直線コネクタ 89"/>
        <xdr:cNvCxnSpPr/>
      </xdr:nvCxnSpPr>
      <xdr:spPr>
        <a:xfrm flipV="1">
          <a:off x="2527300" y="624120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3"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4"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5" name="n_2mainValue有形固定資産減価償却率"/>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6"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債務償還可能年数は類似団体平均を下回っており、主な要因としては、平成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年度にかけて地方債残高が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億円減少し、基金残高が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億円増加したことが考えられる。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引き続き、年数が増加しないよう、財政の健全な運営を図る。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21767</xdr:rowOff>
    </xdr:from>
    <xdr:to>
      <xdr:col>76</xdr:col>
      <xdr:colOff>73025</xdr:colOff>
      <xdr:row>31</xdr:row>
      <xdr:rowOff>123367</xdr:rowOff>
    </xdr:to>
    <xdr:sp macro="" textlink="">
      <xdr:nvSpPr>
        <xdr:cNvPr id="138" name="楕円 137"/>
        <xdr:cNvSpPr/>
      </xdr:nvSpPr>
      <xdr:spPr>
        <a:xfrm>
          <a:off x="14744700" y="6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194</xdr:rowOff>
    </xdr:from>
    <xdr:ext cx="469744" cy="259045"/>
    <xdr:sp macro="" textlink="">
      <xdr:nvSpPr>
        <xdr:cNvPr id="139" name="債務償還比率該当値テキスト"/>
        <xdr:cNvSpPr txBox="1"/>
      </xdr:nvSpPr>
      <xdr:spPr>
        <a:xfrm>
          <a:off x="14846300" y="60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162870</xdr:rowOff>
    </xdr:from>
    <xdr:to>
      <xdr:col>72</xdr:col>
      <xdr:colOff>123825</xdr:colOff>
      <xdr:row>31</xdr:row>
      <xdr:rowOff>93020</xdr:rowOff>
    </xdr:to>
    <xdr:sp macro="" textlink="">
      <xdr:nvSpPr>
        <xdr:cNvPr id="140" name="楕円 139"/>
        <xdr:cNvSpPr/>
      </xdr:nvSpPr>
      <xdr:spPr>
        <a:xfrm>
          <a:off x="14033500" y="60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42220</xdr:rowOff>
    </xdr:from>
    <xdr:to>
      <xdr:col>76</xdr:col>
      <xdr:colOff>22225</xdr:colOff>
      <xdr:row>31</xdr:row>
      <xdr:rowOff>72567</xdr:rowOff>
    </xdr:to>
    <xdr:cxnSp macro="">
      <xdr:nvCxnSpPr>
        <xdr:cNvPr id="141" name="直線コネクタ 140"/>
        <xdr:cNvCxnSpPr/>
      </xdr:nvCxnSpPr>
      <xdr:spPr>
        <a:xfrm>
          <a:off x="14084300" y="6128695"/>
          <a:ext cx="711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84147</xdr:rowOff>
    </xdr:from>
    <xdr:ext cx="469744" cy="259045"/>
    <xdr:sp macro="" textlink="">
      <xdr:nvSpPr>
        <xdr:cNvPr id="143" name="n_1mainValue債務償還比率"/>
        <xdr:cNvSpPr txBox="1"/>
      </xdr:nvSpPr>
      <xdr:spPr>
        <a:xfrm>
          <a:off x="13836727" y="61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1" name="楕円 70"/>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2"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3" name="楕円 72"/>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160020</xdr:rowOff>
    </xdr:to>
    <xdr:cxnSp macro="">
      <xdr:nvCxnSpPr>
        <xdr:cNvPr id="74" name="直線コネクタ 73"/>
        <xdr:cNvCxnSpPr/>
      </xdr:nvCxnSpPr>
      <xdr:spPr>
        <a:xfrm flipV="1">
          <a:off x="3797300" y="64217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30480</xdr:rowOff>
    </xdr:to>
    <xdr:cxnSp macro="">
      <xdr:nvCxnSpPr>
        <xdr:cNvPr id="76" name="直線コネクタ 75"/>
        <xdr:cNvCxnSpPr/>
      </xdr:nvCxnSpPr>
      <xdr:spPr>
        <a:xfrm flipV="1">
          <a:off x="2908300" y="650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7" name="楕円 76"/>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78" name="直線コネクタ 77"/>
        <xdr:cNvCxnSpPr/>
      </xdr:nvCxnSpPr>
      <xdr:spPr>
        <a:xfrm flipV="1">
          <a:off x="2019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82" name="n_1mainValue【道路】&#10;有形固定資産減価償却率"/>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3"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4" name="n_3main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69226</xdr:rowOff>
    </xdr:from>
    <xdr:to>
      <xdr:col>55</xdr:col>
      <xdr:colOff>50800</xdr:colOff>
      <xdr:row>37</xdr:row>
      <xdr:rowOff>170826</xdr:rowOff>
    </xdr:to>
    <xdr:sp macro="" textlink="">
      <xdr:nvSpPr>
        <xdr:cNvPr id="125" name="楕円 124"/>
        <xdr:cNvSpPr/>
      </xdr:nvSpPr>
      <xdr:spPr>
        <a:xfrm>
          <a:off x="104267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92103</xdr:rowOff>
    </xdr:from>
    <xdr:ext cx="534377" cy="259045"/>
    <xdr:sp macro="" textlink="">
      <xdr:nvSpPr>
        <xdr:cNvPr id="126" name="【道路】&#10;一人当たり延長該当値テキスト"/>
        <xdr:cNvSpPr txBox="1"/>
      </xdr:nvSpPr>
      <xdr:spPr>
        <a:xfrm>
          <a:off x="10515600" y="62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77945</xdr:rowOff>
    </xdr:from>
    <xdr:to>
      <xdr:col>50</xdr:col>
      <xdr:colOff>165100</xdr:colOff>
      <xdr:row>38</xdr:row>
      <xdr:rowOff>8096</xdr:rowOff>
    </xdr:to>
    <xdr:sp macro="" textlink="">
      <xdr:nvSpPr>
        <xdr:cNvPr id="127" name="楕円 126"/>
        <xdr:cNvSpPr/>
      </xdr:nvSpPr>
      <xdr:spPr>
        <a:xfrm>
          <a:off x="9588500" y="6421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120026</xdr:rowOff>
    </xdr:from>
    <xdr:to>
      <xdr:col>55</xdr:col>
      <xdr:colOff>0</xdr:colOff>
      <xdr:row>37</xdr:row>
      <xdr:rowOff>128745</xdr:rowOff>
    </xdr:to>
    <xdr:cxnSp macro="">
      <xdr:nvCxnSpPr>
        <xdr:cNvPr id="128" name="直線コネクタ 127"/>
        <xdr:cNvCxnSpPr/>
      </xdr:nvCxnSpPr>
      <xdr:spPr>
        <a:xfrm flipV="1">
          <a:off x="9639300" y="6463676"/>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69161</xdr:rowOff>
    </xdr:from>
    <xdr:to>
      <xdr:col>46</xdr:col>
      <xdr:colOff>38100</xdr:colOff>
      <xdr:row>39</xdr:row>
      <xdr:rowOff>170761</xdr:rowOff>
    </xdr:to>
    <xdr:sp macro="" textlink="">
      <xdr:nvSpPr>
        <xdr:cNvPr id="129" name="楕円 128"/>
        <xdr:cNvSpPr/>
      </xdr:nvSpPr>
      <xdr:spPr>
        <a:xfrm>
          <a:off x="8699500" y="67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128745</xdr:rowOff>
    </xdr:from>
    <xdr:to>
      <xdr:col>50</xdr:col>
      <xdr:colOff>114300</xdr:colOff>
      <xdr:row>39</xdr:row>
      <xdr:rowOff>119961</xdr:rowOff>
    </xdr:to>
    <xdr:cxnSp macro="">
      <xdr:nvCxnSpPr>
        <xdr:cNvPr id="130" name="直線コネクタ 129"/>
        <xdr:cNvCxnSpPr/>
      </xdr:nvCxnSpPr>
      <xdr:spPr>
        <a:xfrm flipV="1">
          <a:off x="8750300" y="6472395"/>
          <a:ext cx="889000" cy="3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126506</xdr:rowOff>
    </xdr:from>
    <xdr:to>
      <xdr:col>41</xdr:col>
      <xdr:colOff>101600</xdr:colOff>
      <xdr:row>39</xdr:row>
      <xdr:rowOff>56656</xdr:rowOff>
    </xdr:to>
    <xdr:sp macro="" textlink="">
      <xdr:nvSpPr>
        <xdr:cNvPr id="131" name="楕円 130"/>
        <xdr:cNvSpPr/>
      </xdr:nvSpPr>
      <xdr:spPr>
        <a:xfrm>
          <a:off x="7810500" y="66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5856</xdr:rowOff>
    </xdr:from>
    <xdr:to>
      <xdr:col>45</xdr:col>
      <xdr:colOff>177800</xdr:colOff>
      <xdr:row>39</xdr:row>
      <xdr:rowOff>119961</xdr:rowOff>
    </xdr:to>
    <xdr:cxnSp macro="">
      <xdr:nvCxnSpPr>
        <xdr:cNvPr id="132" name="直線コネクタ 131"/>
        <xdr:cNvCxnSpPr/>
      </xdr:nvCxnSpPr>
      <xdr:spPr>
        <a:xfrm>
          <a:off x="7861300" y="6692406"/>
          <a:ext cx="8890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24622</xdr:rowOff>
    </xdr:from>
    <xdr:ext cx="534377" cy="259045"/>
    <xdr:sp macro="" textlink="">
      <xdr:nvSpPr>
        <xdr:cNvPr id="136" name="n_1mainValue【道路】&#10;一人当たり延長"/>
        <xdr:cNvSpPr txBox="1"/>
      </xdr:nvSpPr>
      <xdr:spPr>
        <a:xfrm>
          <a:off x="9359411" y="6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161888</xdr:rowOff>
    </xdr:from>
    <xdr:ext cx="534377" cy="259045"/>
    <xdr:sp macro="" textlink="">
      <xdr:nvSpPr>
        <xdr:cNvPr id="137" name="n_2mainValue【道路】&#10;一人当たり延長"/>
        <xdr:cNvSpPr txBox="1"/>
      </xdr:nvSpPr>
      <xdr:spPr>
        <a:xfrm>
          <a:off x="8483111" y="68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73184</xdr:rowOff>
    </xdr:from>
    <xdr:ext cx="534377" cy="259045"/>
    <xdr:sp macro="" textlink="">
      <xdr:nvSpPr>
        <xdr:cNvPr id="138" name="n_3mainValue【道路】&#10;一人当たり延長"/>
        <xdr:cNvSpPr txBox="1"/>
      </xdr:nvSpPr>
      <xdr:spPr>
        <a:xfrm>
          <a:off x="7594111" y="641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24312</xdr:rowOff>
    </xdr:from>
    <xdr:to>
      <xdr:col>24</xdr:col>
      <xdr:colOff>114300</xdr:colOff>
      <xdr:row>64</xdr:row>
      <xdr:rowOff>125912</xdr:rowOff>
    </xdr:to>
    <xdr:sp macro="" textlink="">
      <xdr:nvSpPr>
        <xdr:cNvPr id="179" name="楕円 178"/>
        <xdr:cNvSpPr/>
      </xdr:nvSpPr>
      <xdr:spPr>
        <a:xfrm>
          <a:off x="4584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110689</xdr:rowOff>
    </xdr:from>
    <xdr:ext cx="340478" cy="259045"/>
    <xdr:sp macro="" textlink="">
      <xdr:nvSpPr>
        <xdr:cNvPr id="180" name="【橋りょう・トンネル】&#10;有形固定資産減価償却率該当値テキスト"/>
        <xdr:cNvSpPr txBox="1"/>
      </xdr:nvSpPr>
      <xdr:spPr>
        <a:xfrm>
          <a:off x="4673600" y="109120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81" name="楕円 180"/>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75112</xdr:rowOff>
    </xdr:from>
    <xdr:to>
      <xdr:col>24</xdr:col>
      <xdr:colOff>63500</xdr:colOff>
      <xdr:row>64</xdr:row>
      <xdr:rowOff>102870</xdr:rowOff>
    </xdr:to>
    <xdr:cxnSp macro="">
      <xdr:nvCxnSpPr>
        <xdr:cNvPr id="182" name="直線コネクタ 181"/>
        <xdr:cNvCxnSpPr/>
      </xdr:nvCxnSpPr>
      <xdr:spPr>
        <a:xfrm flipV="1">
          <a:off x="3797300" y="110479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3" name="楕円 182"/>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102870</xdr:rowOff>
    </xdr:from>
    <xdr:to>
      <xdr:col>19</xdr:col>
      <xdr:colOff>177800</xdr:colOff>
      <xdr:row>64</xdr:row>
      <xdr:rowOff>130628</xdr:rowOff>
    </xdr:to>
    <xdr:cxnSp macro="">
      <xdr:nvCxnSpPr>
        <xdr:cNvPr id="184" name="直線コネクタ 183"/>
        <xdr:cNvCxnSpPr/>
      </xdr:nvCxnSpPr>
      <xdr:spPr>
        <a:xfrm flipV="1">
          <a:off x="2908300" y="11075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5"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7"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88" name="n_1mainValue【橋りょう・トンネル】&#10;有形固定資産減価償却率"/>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9" name="n_2mainValue【橋りょう・トンネ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3" name="直線コネクタ 212"/>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4"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5" name="直線コネクタ 214"/>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6"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7" name="直線コネクタ 216"/>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8"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9" name="フローチャート: 判断 218"/>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0" name="フローチャート: 判断 219"/>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1" name="フローチャート: 判断 220"/>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2" name="フローチャート: 判断 221"/>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25316</xdr:rowOff>
    </xdr:from>
    <xdr:to>
      <xdr:col>55</xdr:col>
      <xdr:colOff>50800</xdr:colOff>
      <xdr:row>64</xdr:row>
      <xdr:rowOff>126916</xdr:rowOff>
    </xdr:to>
    <xdr:sp macro="" textlink="">
      <xdr:nvSpPr>
        <xdr:cNvPr id="228" name="楕円 227"/>
        <xdr:cNvSpPr/>
      </xdr:nvSpPr>
      <xdr:spPr>
        <a:xfrm>
          <a:off x="104267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111693</xdr:rowOff>
    </xdr:from>
    <xdr:ext cx="378565" cy="259045"/>
    <xdr:sp macro="" textlink="">
      <xdr:nvSpPr>
        <xdr:cNvPr id="229" name="【橋りょう・トンネル】&#10;一人当たり有形固定資産（償却資産）額該当値テキスト"/>
        <xdr:cNvSpPr txBox="1"/>
      </xdr:nvSpPr>
      <xdr:spPr>
        <a:xfrm>
          <a:off x="10515600" y="1091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25317</xdr:rowOff>
    </xdr:from>
    <xdr:to>
      <xdr:col>50</xdr:col>
      <xdr:colOff>165100</xdr:colOff>
      <xdr:row>64</xdr:row>
      <xdr:rowOff>126917</xdr:rowOff>
    </xdr:to>
    <xdr:sp macro="" textlink="">
      <xdr:nvSpPr>
        <xdr:cNvPr id="230" name="楕円 229"/>
        <xdr:cNvSpPr/>
      </xdr:nvSpPr>
      <xdr:spPr>
        <a:xfrm>
          <a:off x="9588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76116</xdr:rowOff>
    </xdr:from>
    <xdr:to>
      <xdr:col>55</xdr:col>
      <xdr:colOff>0</xdr:colOff>
      <xdr:row>64</xdr:row>
      <xdr:rowOff>76117</xdr:rowOff>
    </xdr:to>
    <xdr:cxnSp macro="">
      <xdr:nvCxnSpPr>
        <xdr:cNvPr id="231" name="直線コネクタ 230"/>
        <xdr:cNvCxnSpPr/>
      </xdr:nvCxnSpPr>
      <xdr:spPr>
        <a:xfrm flipV="1">
          <a:off x="9639300" y="1104891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25318</xdr:rowOff>
    </xdr:from>
    <xdr:to>
      <xdr:col>46</xdr:col>
      <xdr:colOff>38100</xdr:colOff>
      <xdr:row>64</xdr:row>
      <xdr:rowOff>126918</xdr:rowOff>
    </xdr:to>
    <xdr:sp macro="" textlink="">
      <xdr:nvSpPr>
        <xdr:cNvPr id="232" name="楕円 231"/>
        <xdr:cNvSpPr/>
      </xdr:nvSpPr>
      <xdr:spPr>
        <a:xfrm>
          <a:off x="8699500" y="109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76117</xdr:rowOff>
    </xdr:from>
    <xdr:to>
      <xdr:col>50</xdr:col>
      <xdr:colOff>114300</xdr:colOff>
      <xdr:row>64</xdr:row>
      <xdr:rowOff>76118</xdr:rowOff>
    </xdr:to>
    <xdr:cxnSp macro="">
      <xdr:nvCxnSpPr>
        <xdr:cNvPr id="233" name="直線コネクタ 232"/>
        <xdr:cNvCxnSpPr/>
      </xdr:nvCxnSpPr>
      <xdr:spPr>
        <a:xfrm flipV="1">
          <a:off x="8750300" y="1104891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4"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35"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6"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118044</xdr:rowOff>
    </xdr:from>
    <xdr:ext cx="378565" cy="259045"/>
    <xdr:sp macro="" textlink="">
      <xdr:nvSpPr>
        <xdr:cNvPr id="237" name="n_1mainValue【橋りょう・トンネル】&#10;一人当たり有形固定資産（償却資産）額"/>
        <xdr:cNvSpPr txBox="1"/>
      </xdr:nvSpPr>
      <xdr:spPr>
        <a:xfrm>
          <a:off x="94373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118045</xdr:rowOff>
    </xdr:from>
    <xdr:ext cx="378565" cy="259045"/>
    <xdr:sp macro="" textlink="">
      <xdr:nvSpPr>
        <xdr:cNvPr id="238" name="n_2mainValue【橋りょう・トンネル】&#10;一人当たり有形固定資産（償却資産）額"/>
        <xdr:cNvSpPr txBox="1"/>
      </xdr:nvSpPr>
      <xdr:spPr>
        <a:xfrm>
          <a:off x="8561017" y="1109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1" name="テキスト ボックス 2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7" name="テキスト ボックス 25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1" name="直線コネクタ 260"/>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2"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3" name="直線コネクタ 262"/>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4"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5" name="直線コネクタ 26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6"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7" name="フローチャート: 判断 266"/>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8" name="フローチャート: 判断 267"/>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9" name="フローチャート: 判断 268"/>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0" name="フローチャート: 判断 269"/>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76" name="楕円 275"/>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77" name="【公営住宅】&#10;有形固定資産減価償却率該当値テキスト"/>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8" name="楕円 277"/>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67818</xdr:rowOff>
    </xdr:from>
    <xdr:to>
      <xdr:col>24</xdr:col>
      <xdr:colOff>63500</xdr:colOff>
      <xdr:row>80</xdr:row>
      <xdr:rowOff>129539</xdr:rowOff>
    </xdr:to>
    <xdr:cxnSp macro="">
      <xdr:nvCxnSpPr>
        <xdr:cNvPr id="279" name="直線コネクタ 278"/>
        <xdr:cNvCxnSpPr/>
      </xdr:nvCxnSpPr>
      <xdr:spPr>
        <a:xfrm flipV="1">
          <a:off x="3797300" y="13783818"/>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80" name="楕円 279"/>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163830</xdr:rowOff>
    </xdr:to>
    <xdr:cxnSp macro="">
      <xdr:nvCxnSpPr>
        <xdr:cNvPr id="281" name="直線コネクタ 280"/>
        <xdr:cNvCxnSpPr/>
      </xdr:nvCxnSpPr>
      <xdr:spPr>
        <a:xfrm flipV="1">
          <a:off x="2908300" y="13845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82" name="楕円 281"/>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24385</xdr:rowOff>
    </xdr:to>
    <xdr:cxnSp macro="">
      <xdr:nvCxnSpPr>
        <xdr:cNvPr id="283" name="直線コネクタ 282"/>
        <xdr:cNvCxnSpPr/>
      </xdr:nvCxnSpPr>
      <xdr:spPr>
        <a:xfrm flipV="1">
          <a:off x="2019300" y="1387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84"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85"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86"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87"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88"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289" name="n_3mainValue【公営住宅】&#10;有形固定資産減価償却率"/>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3" name="直線コネクタ 312"/>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5" name="直線コネクタ 31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6"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7" name="直線コネクタ 316"/>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18"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9" name="フローチャート: 判断 318"/>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0" name="フローチャート: 判断 319"/>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1" name="フローチャート: 判断 320"/>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2" name="フローチャート: 判断 321"/>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77215</xdr:rowOff>
    </xdr:from>
    <xdr:to>
      <xdr:col>55</xdr:col>
      <xdr:colOff>50800</xdr:colOff>
      <xdr:row>84</xdr:row>
      <xdr:rowOff>7365</xdr:rowOff>
    </xdr:to>
    <xdr:sp macro="" textlink="">
      <xdr:nvSpPr>
        <xdr:cNvPr id="328" name="楕円 327"/>
        <xdr:cNvSpPr/>
      </xdr:nvSpPr>
      <xdr:spPr>
        <a:xfrm>
          <a:off x="104267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55642</xdr:rowOff>
    </xdr:from>
    <xdr:ext cx="469744" cy="259045"/>
    <xdr:sp macro="" textlink="">
      <xdr:nvSpPr>
        <xdr:cNvPr id="329" name="【公営住宅】&#10;一人当たり面積該当値テキスト"/>
        <xdr:cNvSpPr txBox="1"/>
      </xdr:nvSpPr>
      <xdr:spPr>
        <a:xfrm>
          <a:off x="10515600"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81787</xdr:rowOff>
    </xdr:from>
    <xdr:to>
      <xdr:col>50</xdr:col>
      <xdr:colOff>165100</xdr:colOff>
      <xdr:row>84</xdr:row>
      <xdr:rowOff>11937</xdr:rowOff>
    </xdr:to>
    <xdr:sp macro="" textlink="">
      <xdr:nvSpPr>
        <xdr:cNvPr id="330" name="楕円 329"/>
        <xdr:cNvSpPr/>
      </xdr:nvSpPr>
      <xdr:spPr>
        <a:xfrm>
          <a:off x="9588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132587</xdr:rowOff>
    </xdr:to>
    <xdr:cxnSp macro="">
      <xdr:nvCxnSpPr>
        <xdr:cNvPr id="331" name="直線コネクタ 330"/>
        <xdr:cNvCxnSpPr/>
      </xdr:nvCxnSpPr>
      <xdr:spPr>
        <a:xfrm flipV="1">
          <a:off x="9639300" y="143583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87122</xdr:rowOff>
    </xdr:from>
    <xdr:to>
      <xdr:col>46</xdr:col>
      <xdr:colOff>38100</xdr:colOff>
      <xdr:row>84</xdr:row>
      <xdr:rowOff>17272</xdr:rowOff>
    </xdr:to>
    <xdr:sp macro="" textlink="">
      <xdr:nvSpPr>
        <xdr:cNvPr id="332" name="楕円 331"/>
        <xdr:cNvSpPr/>
      </xdr:nvSpPr>
      <xdr:spPr>
        <a:xfrm>
          <a:off x="8699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132587</xdr:rowOff>
    </xdr:from>
    <xdr:to>
      <xdr:col>50</xdr:col>
      <xdr:colOff>114300</xdr:colOff>
      <xdr:row>83</xdr:row>
      <xdr:rowOff>137922</xdr:rowOff>
    </xdr:to>
    <xdr:cxnSp macro="">
      <xdr:nvCxnSpPr>
        <xdr:cNvPr id="333" name="直線コネクタ 332"/>
        <xdr:cNvCxnSpPr/>
      </xdr:nvCxnSpPr>
      <xdr:spPr>
        <a:xfrm flipV="1">
          <a:off x="8750300" y="143629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154178</xdr:rowOff>
    </xdr:from>
    <xdr:to>
      <xdr:col>41</xdr:col>
      <xdr:colOff>101600</xdr:colOff>
      <xdr:row>84</xdr:row>
      <xdr:rowOff>84328</xdr:rowOff>
    </xdr:to>
    <xdr:sp macro="" textlink="">
      <xdr:nvSpPr>
        <xdr:cNvPr id="334" name="楕円 333"/>
        <xdr:cNvSpPr/>
      </xdr:nvSpPr>
      <xdr:spPr>
        <a:xfrm>
          <a:off x="7810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137922</xdr:rowOff>
    </xdr:from>
    <xdr:to>
      <xdr:col>45</xdr:col>
      <xdr:colOff>177800</xdr:colOff>
      <xdr:row>84</xdr:row>
      <xdr:rowOff>33528</xdr:rowOff>
    </xdr:to>
    <xdr:cxnSp macro="">
      <xdr:nvCxnSpPr>
        <xdr:cNvPr id="335" name="直線コネクタ 334"/>
        <xdr:cNvCxnSpPr/>
      </xdr:nvCxnSpPr>
      <xdr:spPr>
        <a:xfrm flipV="1">
          <a:off x="7861300" y="14368272"/>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6"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7"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38"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3064</xdr:rowOff>
    </xdr:from>
    <xdr:ext cx="469744" cy="259045"/>
    <xdr:sp macro="" textlink="">
      <xdr:nvSpPr>
        <xdr:cNvPr id="339" name="n_1mainValue【公営住宅】&#10;一人当たり面積"/>
        <xdr:cNvSpPr txBox="1"/>
      </xdr:nvSpPr>
      <xdr:spPr>
        <a:xfrm>
          <a:off x="93917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8399</xdr:rowOff>
    </xdr:from>
    <xdr:ext cx="469744" cy="259045"/>
    <xdr:sp macro="" textlink="">
      <xdr:nvSpPr>
        <xdr:cNvPr id="340" name="n_2mainValue【公営住宅】&#10;一人当たり面積"/>
        <xdr:cNvSpPr txBox="1"/>
      </xdr:nvSpPr>
      <xdr:spPr>
        <a:xfrm>
          <a:off x="8515427"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41" name="n_3mainValue【公営住宅】&#10;一人当たり面積"/>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4" name="テキスト ボックス 3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5" name="直線コネクタ 3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6" name="テキスト ボックス 3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7" name="直線コネクタ 3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8" name="テキスト ボックス 3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9" name="直線コネクタ 3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0" name="テキスト ボックス 3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1" name="直線コネクタ 3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2" name="テキスト ボックス 3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96" name="直線コネクタ 395"/>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97"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98" name="直線コネクタ 397"/>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99"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00" name="直線コネクタ 399"/>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01"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02" name="フローチャート: 判断 401"/>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03" name="フローチャート: 判断 402"/>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04" name="フローチャート: 判断 403"/>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05" name="フローチャート: 判断 4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11" name="楕円 410"/>
        <xdr:cNvSpPr/>
      </xdr:nvSpPr>
      <xdr:spPr>
        <a:xfrm>
          <a:off x="16268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72661</xdr:rowOff>
    </xdr:from>
    <xdr:ext cx="405111" cy="259045"/>
    <xdr:sp macro="" textlink="">
      <xdr:nvSpPr>
        <xdr:cNvPr id="412" name="【学校施設】&#10;有形固定資産減価償却率該当値テキスト"/>
        <xdr:cNvSpPr txBox="1"/>
      </xdr:nvSpPr>
      <xdr:spPr>
        <a:xfrm>
          <a:off x="163576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13" name="楕円 412"/>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58</xdr:row>
      <xdr:rowOff>0</xdr:rowOff>
    </xdr:to>
    <xdr:cxnSp macro="">
      <xdr:nvCxnSpPr>
        <xdr:cNvPr id="414" name="直線コネクタ 413"/>
        <xdr:cNvCxnSpPr/>
      </xdr:nvCxnSpPr>
      <xdr:spPr>
        <a:xfrm flipV="1">
          <a:off x="15481300" y="987323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15" name="楕円 414"/>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0</xdr:rowOff>
    </xdr:to>
    <xdr:cxnSp macro="">
      <xdr:nvCxnSpPr>
        <xdr:cNvPr id="416" name="直線コネクタ 415"/>
        <xdr:cNvCxnSpPr/>
      </xdr:nvCxnSpPr>
      <xdr:spPr>
        <a:xfrm>
          <a:off x="14592300" y="9932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417" name="楕円 416"/>
        <xdr:cNvSpPr/>
      </xdr:nvSpPr>
      <xdr:spPr>
        <a:xfrm>
          <a:off x="13652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82296</xdr:rowOff>
    </xdr:to>
    <xdr:cxnSp macro="">
      <xdr:nvCxnSpPr>
        <xdr:cNvPr id="418" name="直線コネクタ 417"/>
        <xdr:cNvCxnSpPr/>
      </xdr:nvCxnSpPr>
      <xdr:spPr>
        <a:xfrm flipV="1">
          <a:off x="13703300" y="993267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1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2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21"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22"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23" name="n_2mainValue【学校施設】&#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424" name="n_3mainValue【学校施設】&#10;有形固定資産減価償却率"/>
        <xdr:cNvSpPr txBox="1"/>
      </xdr:nvSpPr>
      <xdr:spPr>
        <a:xfrm>
          <a:off x="13500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48" name="直線コネクタ 44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4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50" name="直線コネクタ 44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5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52" name="直線コネクタ 45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53"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54" name="フローチャート: 判断 45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55" name="フローチャート: 判断 45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56" name="フローチャート: 判断 45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57" name="フローチャート: 判断 45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89408</xdr:rowOff>
    </xdr:from>
    <xdr:to>
      <xdr:col>116</xdr:col>
      <xdr:colOff>114300</xdr:colOff>
      <xdr:row>60</xdr:row>
      <xdr:rowOff>19558</xdr:rowOff>
    </xdr:to>
    <xdr:sp macro="" textlink="">
      <xdr:nvSpPr>
        <xdr:cNvPr id="463" name="楕円 462"/>
        <xdr:cNvSpPr/>
      </xdr:nvSpPr>
      <xdr:spPr>
        <a:xfrm>
          <a:off x="22110700" y="10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112285</xdr:rowOff>
    </xdr:from>
    <xdr:ext cx="469744" cy="259045"/>
    <xdr:sp macro="" textlink="">
      <xdr:nvSpPr>
        <xdr:cNvPr id="464" name="【学校施設】&#10;一人当たり面積該当値テキスト"/>
        <xdr:cNvSpPr txBox="1"/>
      </xdr:nvSpPr>
      <xdr:spPr>
        <a:xfrm>
          <a:off x="22199600"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80645</xdr:rowOff>
    </xdr:from>
    <xdr:to>
      <xdr:col>112</xdr:col>
      <xdr:colOff>38100</xdr:colOff>
      <xdr:row>60</xdr:row>
      <xdr:rowOff>10795</xdr:rowOff>
    </xdr:to>
    <xdr:sp macro="" textlink="">
      <xdr:nvSpPr>
        <xdr:cNvPr id="465" name="楕円 464"/>
        <xdr:cNvSpPr/>
      </xdr:nvSpPr>
      <xdr:spPr>
        <a:xfrm>
          <a:off x="2127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131445</xdr:rowOff>
    </xdr:from>
    <xdr:to>
      <xdr:col>116</xdr:col>
      <xdr:colOff>63500</xdr:colOff>
      <xdr:row>59</xdr:row>
      <xdr:rowOff>140208</xdr:rowOff>
    </xdr:to>
    <xdr:cxnSp macro="">
      <xdr:nvCxnSpPr>
        <xdr:cNvPr id="466" name="直線コネクタ 465"/>
        <xdr:cNvCxnSpPr/>
      </xdr:nvCxnSpPr>
      <xdr:spPr>
        <a:xfrm>
          <a:off x="21323300" y="1024699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103124</xdr:rowOff>
    </xdr:from>
    <xdr:to>
      <xdr:col>107</xdr:col>
      <xdr:colOff>101600</xdr:colOff>
      <xdr:row>60</xdr:row>
      <xdr:rowOff>33274</xdr:rowOff>
    </xdr:to>
    <xdr:sp macro="" textlink="">
      <xdr:nvSpPr>
        <xdr:cNvPr id="467" name="楕円 466"/>
        <xdr:cNvSpPr/>
      </xdr:nvSpPr>
      <xdr:spPr>
        <a:xfrm>
          <a:off x="20383500" y="10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131445</xdr:rowOff>
    </xdr:from>
    <xdr:to>
      <xdr:col>111</xdr:col>
      <xdr:colOff>177800</xdr:colOff>
      <xdr:row>59</xdr:row>
      <xdr:rowOff>153924</xdr:rowOff>
    </xdr:to>
    <xdr:cxnSp macro="">
      <xdr:nvCxnSpPr>
        <xdr:cNvPr id="468" name="直線コネクタ 467"/>
        <xdr:cNvCxnSpPr/>
      </xdr:nvCxnSpPr>
      <xdr:spPr>
        <a:xfrm flipV="1">
          <a:off x="20434300" y="1024699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43688</xdr:rowOff>
    </xdr:from>
    <xdr:to>
      <xdr:col>102</xdr:col>
      <xdr:colOff>165100</xdr:colOff>
      <xdr:row>58</xdr:row>
      <xdr:rowOff>145288</xdr:rowOff>
    </xdr:to>
    <xdr:sp macro="" textlink="">
      <xdr:nvSpPr>
        <xdr:cNvPr id="469" name="楕円 468"/>
        <xdr:cNvSpPr/>
      </xdr:nvSpPr>
      <xdr:spPr>
        <a:xfrm>
          <a:off x="19494500" y="99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94488</xdr:rowOff>
    </xdr:from>
    <xdr:to>
      <xdr:col>107</xdr:col>
      <xdr:colOff>50800</xdr:colOff>
      <xdr:row>59</xdr:row>
      <xdr:rowOff>153924</xdr:rowOff>
    </xdr:to>
    <xdr:cxnSp macro="">
      <xdr:nvCxnSpPr>
        <xdr:cNvPr id="470" name="直線コネクタ 469"/>
        <xdr:cNvCxnSpPr/>
      </xdr:nvCxnSpPr>
      <xdr:spPr>
        <a:xfrm>
          <a:off x="19545300" y="10038588"/>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471"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472"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473"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27322</xdr:rowOff>
    </xdr:from>
    <xdr:ext cx="469744" cy="259045"/>
    <xdr:sp macro="" textlink="">
      <xdr:nvSpPr>
        <xdr:cNvPr id="474" name="n_1mainValue【学校施設】&#10;一人当たり面積"/>
        <xdr:cNvSpPr txBox="1"/>
      </xdr:nvSpPr>
      <xdr:spPr>
        <a:xfrm>
          <a:off x="21075727"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49801</xdr:rowOff>
    </xdr:from>
    <xdr:ext cx="469744" cy="259045"/>
    <xdr:sp macro="" textlink="">
      <xdr:nvSpPr>
        <xdr:cNvPr id="475" name="n_2mainValue【学校施設】&#10;一人当たり面積"/>
        <xdr:cNvSpPr txBox="1"/>
      </xdr:nvSpPr>
      <xdr:spPr>
        <a:xfrm>
          <a:off x="20199427"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161815</xdr:rowOff>
    </xdr:from>
    <xdr:ext cx="469744" cy="259045"/>
    <xdr:sp macro="" textlink="">
      <xdr:nvSpPr>
        <xdr:cNvPr id="476" name="n_3mainValue【学校施設】&#10;一人当たり面積"/>
        <xdr:cNvSpPr txBox="1"/>
      </xdr:nvSpPr>
      <xdr:spPr>
        <a:xfrm>
          <a:off x="19310427" y="97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3" name="テキスト ボックス 5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5" name="テキスト ボックス 5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7" name="テキスト ボックス 5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9" name="テキスト ボックス 5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1" name="テキスト ボックス 5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3" name="テキスト ボックス 5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17" name="直線コネクタ 516"/>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18"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19" name="直線コネクタ 518"/>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20"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21" name="直線コネクタ 52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22"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23" name="フローチャート: 判断 522"/>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24" name="フローチャート: 判断 52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25" name="フローチャート: 判断 524"/>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26" name="フローチャート: 判断 525"/>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532" name="楕円 531"/>
        <xdr:cNvSpPr/>
      </xdr:nvSpPr>
      <xdr:spPr>
        <a:xfrm>
          <a:off x="16268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29227</xdr:rowOff>
    </xdr:from>
    <xdr:ext cx="405111" cy="259045"/>
    <xdr:sp macro="" textlink="">
      <xdr:nvSpPr>
        <xdr:cNvPr id="533" name="【公民館】&#10;有形固定資産減価償却率該当値テキスト"/>
        <xdr:cNvSpPr txBox="1"/>
      </xdr:nvSpPr>
      <xdr:spPr>
        <a:xfrm>
          <a:off x="16357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534" name="楕円 533"/>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57150</xdr:rowOff>
    </xdr:from>
    <xdr:to>
      <xdr:col>85</xdr:col>
      <xdr:colOff>127000</xdr:colOff>
      <xdr:row>102</xdr:row>
      <xdr:rowOff>135255</xdr:rowOff>
    </xdr:to>
    <xdr:cxnSp macro="">
      <xdr:nvCxnSpPr>
        <xdr:cNvPr id="535" name="直線コネクタ 534"/>
        <xdr:cNvCxnSpPr/>
      </xdr:nvCxnSpPr>
      <xdr:spPr>
        <a:xfrm flipV="1">
          <a:off x="15481300" y="175450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122555</xdr:rowOff>
    </xdr:from>
    <xdr:to>
      <xdr:col>76</xdr:col>
      <xdr:colOff>165100</xdr:colOff>
      <xdr:row>103</xdr:row>
      <xdr:rowOff>52705</xdr:rowOff>
    </xdr:to>
    <xdr:sp macro="" textlink="">
      <xdr:nvSpPr>
        <xdr:cNvPr id="536" name="楕円 535"/>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1905</xdr:rowOff>
    </xdr:to>
    <xdr:cxnSp macro="">
      <xdr:nvCxnSpPr>
        <xdr:cNvPr id="537" name="直線コネクタ 536"/>
        <xdr:cNvCxnSpPr/>
      </xdr:nvCxnSpPr>
      <xdr:spPr>
        <a:xfrm flipV="1">
          <a:off x="14592300" y="1762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65405</xdr:rowOff>
    </xdr:from>
    <xdr:to>
      <xdr:col>72</xdr:col>
      <xdr:colOff>38100</xdr:colOff>
      <xdr:row>103</xdr:row>
      <xdr:rowOff>167005</xdr:rowOff>
    </xdr:to>
    <xdr:sp macro="" textlink="">
      <xdr:nvSpPr>
        <xdr:cNvPr id="538" name="楕円 537"/>
        <xdr:cNvSpPr/>
      </xdr:nvSpPr>
      <xdr:spPr>
        <a:xfrm>
          <a:off x="13652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116205</xdr:rowOff>
    </xdr:to>
    <xdr:cxnSp macro="">
      <xdr:nvCxnSpPr>
        <xdr:cNvPr id="539" name="直線コネクタ 538"/>
        <xdr:cNvCxnSpPr/>
      </xdr:nvCxnSpPr>
      <xdr:spPr>
        <a:xfrm flipV="1">
          <a:off x="13703300" y="176612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54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54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542"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543" name="n_1mainValue【公民館】&#10;有形固定資産減価償却率"/>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544" name="n_2mainValue【公民館】&#10;有形固定資産減価償却率"/>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12082</xdr:rowOff>
    </xdr:from>
    <xdr:ext cx="405111" cy="259045"/>
    <xdr:sp macro="" textlink="">
      <xdr:nvSpPr>
        <xdr:cNvPr id="545" name="n_3mainValue【公民館】&#10;有形固定資産減価償却率"/>
        <xdr:cNvSpPr txBox="1"/>
      </xdr:nvSpPr>
      <xdr:spPr>
        <a:xfrm>
          <a:off x="13500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6" name="直線コネクタ 5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7" name="テキスト ボックス 5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8" name="直線コネクタ 5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9" name="テキスト ボックス 5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0" name="直線コネクタ 5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1" name="テキスト ボックス 5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2" name="直線コネクタ 5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3" name="テキスト ボックス 5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567" name="直線コネクタ 56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6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69" name="直線コネクタ 56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57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571" name="直線コネクタ 57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572"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573" name="フローチャート: 判断 57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574" name="フローチャート: 判断 57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75" name="フローチャート: 判断 57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576" name="フローチャート: 判断 575"/>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582" name="楕円 581"/>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583"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584" name="楕円 583"/>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106</xdr:row>
      <xdr:rowOff>131063</xdr:rowOff>
    </xdr:to>
    <xdr:cxnSp macro="">
      <xdr:nvCxnSpPr>
        <xdr:cNvPr id="585" name="直線コネクタ 584"/>
        <xdr:cNvCxnSpPr/>
      </xdr:nvCxnSpPr>
      <xdr:spPr>
        <a:xfrm flipV="1">
          <a:off x="21323300" y="1830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586" name="楕円 585"/>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133350</xdr:rowOff>
    </xdr:to>
    <xdr:cxnSp macro="">
      <xdr:nvCxnSpPr>
        <xdr:cNvPr id="587" name="直線コネクタ 586"/>
        <xdr:cNvCxnSpPr/>
      </xdr:nvCxnSpPr>
      <xdr:spPr>
        <a:xfrm flipV="1">
          <a:off x="20434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588" name="楕円 587"/>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135637</xdr:rowOff>
    </xdr:to>
    <xdr:cxnSp macro="">
      <xdr:nvCxnSpPr>
        <xdr:cNvPr id="589" name="直線コネクタ 588"/>
        <xdr:cNvCxnSpPr/>
      </xdr:nvCxnSpPr>
      <xdr:spPr>
        <a:xfrm flipV="1">
          <a:off x="19545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590"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59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592"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593" name="n_1mainValue【公民館】&#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594" name="n_2mainValue【公民館】&#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595" name="n_3main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類似団体と比較して特に有形固定資産減価償却率が高くなっている施設は、学校施設、公営住宅、公民館である。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学校施設については建て替えや大規模改修等の老朽化対策及び統廃合に取り組んでいくこととしており、公営住宅については、大規模改修及び老朽化の著しい住宅の建て替えを行っていく。また、公民館については、老朽化した施設の解体及びコミュニティセンターへの移行を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61,416
725.65
33,024,589
31,478,927
1,362,543
18,005,767
28,625,590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72390</xdr:rowOff>
    </xdr:to>
    <xdr:cxnSp macro="">
      <xdr:nvCxnSpPr>
        <xdr:cNvPr id="55" name="直線コネクタ 54"/>
        <xdr:cNvCxnSpPr/>
      </xdr:nvCxnSpPr>
      <xdr:spPr>
        <a:xfrm flipV="1">
          <a:off x="4634865" y="596900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405111" cy="259045"/>
    <xdr:sp macro="" textlink="">
      <xdr:nvSpPr>
        <xdr:cNvPr id="56" name="【図書館】&#10;有形固定資産減価償却率最小値テキスト"/>
        <xdr:cNvSpPr txBox="1"/>
      </xdr:nvSpPr>
      <xdr:spPr>
        <a:xfrm>
          <a:off x="4673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76217</xdr:rowOff>
    </xdr:from>
    <xdr:ext cx="405111" cy="259045"/>
    <xdr:sp macro="" textlink="">
      <xdr:nvSpPr>
        <xdr:cNvPr id="60" name="【図書館】&#10;有形固定資産減価償却率平均値テキスト"/>
        <xdr:cNvSpPr txBox="1"/>
      </xdr:nvSpPr>
      <xdr:spPr>
        <a:xfrm>
          <a:off x="4673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61" name="フローチャート: 判断 60"/>
        <xdr:cNvSpPr/>
      </xdr:nvSpPr>
      <xdr:spPr>
        <a:xfrm>
          <a:off x="4584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88900</xdr:rowOff>
    </xdr:from>
    <xdr:to>
      <xdr:col>20</xdr:col>
      <xdr:colOff>38100</xdr:colOff>
      <xdr:row>39</xdr:row>
      <xdr:rowOff>19050</xdr:rowOff>
    </xdr:to>
    <xdr:sp macro="" textlink="">
      <xdr:nvSpPr>
        <xdr:cNvPr id="62" name="フローチャート: 判断 61"/>
        <xdr:cNvSpPr/>
      </xdr:nvSpPr>
      <xdr:spPr>
        <a:xfrm>
          <a:off x="3746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109220</xdr:rowOff>
    </xdr:from>
    <xdr:to>
      <xdr:col>15</xdr:col>
      <xdr:colOff>101600</xdr:colOff>
      <xdr:row>39</xdr:row>
      <xdr:rowOff>39370</xdr:rowOff>
    </xdr:to>
    <xdr:sp macro="" textlink="">
      <xdr:nvSpPr>
        <xdr:cNvPr id="63" name="フローチャート: 判断 62"/>
        <xdr:cNvSpPr/>
      </xdr:nvSpPr>
      <xdr:spPr>
        <a:xfrm>
          <a:off x="2857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125730</xdr:rowOff>
    </xdr:from>
    <xdr:to>
      <xdr:col>10</xdr:col>
      <xdr:colOff>165100</xdr:colOff>
      <xdr:row>39</xdr:row>
      <xdr:rowOff>55880</xdr:rowOff>
    </xdr:to>
    <xdr:sp macro="" textlink="">
      <xdr:nvSpPr>
        <xdr:cNvPr id="64" name="フローチャート: 判断 63"/>
        <xdr:cNvSpPr/>
      </xdr:nvSpPr>
      <xdr:spPr>
        <a:xfrm>
          <a:off x="1968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21590</xdr:rowOff>
    </xdr:from>
    <xdr:to>
      <xdr:col>24</xdr:col>
      <xdr:colOff>114300</xdr:colOff>
      <xdr:row>41</xdr:row>
      <xdr:rowOff>123190</xdr:rowOff>
    </xdr:to>
    <xdr:sp macro="" textlink="">
      <xdr:nvSpPr>
        <xdr:cNvPr id="70" name="楕円 69"/>
        <xdr:cNvSpPr/>
      </xdr:nvSpPr>
      <xdr:spPr>
        <a:xfrm>
          <a:off x="4584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107967</xdr:rowOff>
    </xdr:from>
    <xdr:ext cx="405111" cy="259045"/>
    <xdr:sp macro="" textlink="">
      <xdr:nvSpPr>
        <xdr:cNvPr id="71" name="【図書館】&#10;有形固定資産減価償却率該当値テキスト"/>
        <xdr:cNvSpPr txBox="1"/>
      </xdr:nvSpPr>
      <xdr:spPr>
        <a:xfrm>
          <a:off x="4673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90170</xdr:rowOff>
    </xdr:from>
    <xdr:to>
      <xdr:col>20</xdr:col>
      <xdr:colOff>38100</xdr:colOff>
      <xdr:row>42</xdr:row>
      <xdr:rowOff>20320</xdr:rowOff>
    </xdr:to>
    <xdr:sp macro="" textlink="">
      <xdr:nvSpPr>
        <xdr:cNvPr id="72" name="楕円 71"/>
        <xdr:cNvSpPr/>
      </xdr:nvSpPr>
      <xdr:spPr>
        <a:xfrm>
          <a:off x="3746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72390</xdr:rowOff>
    </xdr:from>
    <xdr:to>
      <xdr:col>24</xdr:col>
      <xdr:colOff>63500</xdr:colOff>
      <xdr:row>41</xdr:row>
      <xdr:rowOff>140970</xdr:rowOff>
    </xdr:to>
    <xdr:cxnSp macro="">
      <xdr:nvCxnSpPr>
        <xdr:cNvPr id="73" name="直線コネクタ 72"/>
        <xdr:cNvCxnSpPr/>
      </xdr:nvCxnSpPr>
      <xdr:spPr>
        <a:xfrm flipV="1">
          <a:off x="3797300" y="7101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124460</xdr:rowOff>
    </xdr:from>
    <xdr:to>
      <xdr:col>15</xdr:col>
      <xdr:colOff>101600</xdr:colOff>
      <xdr:row>42</xdr:row>
      <xdr:rowOff>54610</xdr:rowOff>
    </xdr:to>
    <xdr:sp macro="" textlink="">
      <xdr:nvSpPr>
        <xdr:cNvPr id="74" name="楕円 73"/>
        <xdr:cNvSpPr/>
      </xdr:nvSpPr>
      <xdr:spPr>
        <a:xfrm>
          <a:off x="2857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140970</xdr:rowOff>
    </xdr:from>
    <xdr:to>
      <xdr:col>19</xdr:col>
      <xdr:colOff>177800</xdr:colOff>
      <xdr:row>42</xdr:row>
      <xdr:rowOff>3810</xdr:rowOff>
    </xdr:to>
    <xdr:cxnSp macro="">
      <xdr:nvCxnSpPr>
        <xdr:cNvPr id="75" name="直線コネクタ 74"/>
        <xdr:cNvCxnSpPr/>
      </xdr:nvCxnSpPr>
      <xdr:spPr>
        <a:xfrm flipV="1">
          <a:off x="2908300" y="7170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6" name="楕円 75"/>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xdr:rowOff>
    </xdr:from>
    <xdr:to>
      <xdr:col>15</xdr:col>
      <xdr:colOff>50800</xdr:colOff>
      <xdr:row>42</xdr:row>
      <xdr:rowOff>38100</xdr:rowOff>
    </xdr:to>
    <xdr:cxnSp macro="">
      <xdr:nvCxnSpPr>
        <xdr:cNvPr id="77" name="直線コネクタ 76"/>
        <xdr:cNvCxnSpPr/>
      </xdr:nvCxnSpPr>
      <xdr:spPr>
        <a:xfrm flipV="1">
          <a:off x="2019300" y="7204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35577</xdr:rowOff>
    </xdr:from>
    <xdr:ext cx="405111" cy="259045"/>
    <xdr:sp macro="" textlink="">
      <xdr:nvSpPr>
        <xdr:cNvPr id="78" name="n_1aveValue【図書館】&#10;有形固定資産減価償却率"/>
        <xdr:cNvSpPr txBox="1"/>
      </xdr:nvSpPr>
      <xdr:spPr>
        <a:xfrm>
          <a:off x="358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55897</xdr:rowOff>
    </xdr:from>
    <xdr:ext cx="405111" cy="259045"/>
    <xdr:sp macro="" textlink="">
      <xdr:nvSpPr>
        <xdr:cNvPr id="79" name="n_2aveValue【図書館】&#10;有形固定資産減価償却率"/>
        <xdr:cNvSpPr txBox="1"/>
      </xdr:nvSpPr>
      <xdr:spPr>
        <a:xfrm>
          <a:off x="2705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0"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11447</xdr:rowOff>
    </xdr:from>
    <xdr:ext cx="340478" cy="259045"/>
    <xdr:sp macro="" textlink="">
      <xdr:nvSpPr>
        <xdr:cNvPr id="81" name="n_1mainValue【図書館】&#10;有形固定資産減価償却率"/>
        <xdr:cNvSpPr txBox="1"/>
      </xdr:nvSpPr>
      <xdr:spPr>
        <a:xfrm>
          <a:off x="3614361"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45737</xdr:rowOff>
    </xdr:from>
    <xdr:ext cx="340478" cy="259045"/>
    <xdr:sp macro="" textlink="">
      <xdr:nvSpPr>
        <xdr:cNvPr id="82" name="n_2mainValue【図書館】&#10;有形固定資産減価償却率"/>
        <xdr:cNvSpPr txBox="1"/>
      </xdr:nvSpPr>
      <xdr:spPr>
        <a:xfrm>
          <a:off x="2738061"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80027</xdr:rowOff>
    </xdr:from>
    <xdr:ext cx="340478" cy="259045"/>
    <xdr:sp macro="" textlink="">
      <xdr:nvSpPr>
        <xdr:cNvPr id="83" name="n_3mainValue【図書館】&#10;有形固定資産減価償却率"/>
        <xdr:cNvSpPr txBox="1"/>
      </xdr:nvSpPr>
      <xdr:spPr>
        <a:xfrm>
          <a:off x="1849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7" name="直線コネクタ 106"/>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8"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9" name="直線コネクタ 108"/>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0"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1" name="直線コネクタ 110"/>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2"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3" name="フローチャート: 判断 11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4" name="フローチャート: 判断 113"/>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6" name="フローチャート: 判断 115"/>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2" name="楕円 121"/>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3"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44450</xdr:rowOff>
    </xdr:from>
    <xdr:to>
      <xdr:col>50</xdr:col>
      <xdr:colOff>165100</xdr:colOff>
      <xdr:row>36</xdr:row>
      <xdr:rowOff>146050</xdr:rowOff>
    </xdr:to>
    <xdr:sp macro="" textlink="">
      <xdr:nvSpPr>
        <xdr:cNvPr id="124" name="楕円 123"/>
        <xdr:cNvSpPr/>
      </xdr:nvSpPr>
      <xdr:spPr>
        <a:xfrm>
          <a:off x="958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95250</xdr:rowOff>
    </xdr:to>
    <xdr:cxnSp macro="">
      <xdr:nvCxnSpPr>
        <xdr:cNvPr id="125" name="直線コネクタ 124"/>
        <xdr:cNvCxnSpPr/>
      </xdr:nvCxnSpPr>
      <xdr:spPr>
        <a:xfrm flipV="1">
          <a:off x="9639300" y="624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44450</xdr:rowOff>
    </xdr:from>
    <xdr:to>
      <xdr:col>46</xdr:col>
      <xdr:colOff>38100</xdr:colOff>
      <xdr:row>36</xdr:row>
      <xdr:rowOff>146050</xdr:rowOff>
    </xdr:to>
    <xdr:sp macro="" textlink="">
      <xdr:nvSpPr>
        <xdr:cNvPr id="126" name="楕円 125"/>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95250</xdr:rowOff>
    </xdr:to>
    <xdr:cxnSp macro="">
      <xdr:nvCxnSpPr>
        <xdr:cNvPr id="127" name="直線コネクタ 126"/>
        <xdr:cNvCxnSpPr/>
      </xdr:nvCxnSpPr>
      <xdr:spPr>
        <a:xfrm>
          <a:off x="8750300" y="626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28" name="楕円 127"/>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95250</xdr:rowOff>
    </xdr:from>
    <xdr:to>
      <xdr:col>45</xdr:col>
      <xdr:colOff>177800</xdr:colOff>
      <xdr:row>36</xdr:row>
      <xdr:rowOff>114300</xdr:rowOff>
    </xdr:to>
    <xdr:cxnSp macro="">
      <xdr:nvCxnSpPr>
        <xdr:cNvPr id="129" name="直線コネクタ 128"/>
        <xdr:cNvCxnSpPr/>
      </xdr:nvCxnSpPr>
      <xdr:spPr>
        <a:xfrm flipV="1">
          <a:off x="7861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0"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162577</xdr:rowOff>
    </xdr:from>
    <xdr:ext cx="469744" cy="259045"/>
    <xdr:sp macro="" textlink="">
      <xdr:nvSpPr>
        <xdr:cNvPr id="133" name="n_1mainValue【図書館】&#10;一人当たり面積"/>
        <xdr:cNvSpPr txBox="1"/>
      </xdr:nvSpPr>
      <xdr:spPr>
        <a:xfrm>
          <a:off x="93917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162577</xdr:rowOff>
    </xdr:from>
    <xdr:ext cx="469744" cy="259045"/>
    <xdr:sp macro="" textlink="">
      <xdr:nvSpPr>
        <xdr:cNvPr id="134" name="n_2mainValue【図書館】&#10;一人当たり面積"/>
        <xdr:cNvSpPr txBox="1"/>
      </xdr:nvSpPr>
      <xdr:spPr>
        <a:xfrm>
          <a:off x="85154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35" name="n_3mainValue【図書館】&#10;一人当たり面積"/>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0" name="直線コネクタ 159"/>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1"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2" name="直線コネクタ 161"/>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3"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4" name="直線コネクタ 163"/>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5"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7" name="フローチャート: 判断 166"/>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8" name="フローチャート: 判断 167"/>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9" name="フローチャート: 判断 168"/>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75" name="楕円 174"/>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76" name="【体育館・プール】&#10;有形固定資産減価償却率該当値テキスト"/>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7" name="楕円 176"/>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116205</xdr:rowOff>
    </xdr:to>
    <xdr:cxnSp macro="">
      <xdr:nvCxnSpPr>
        <xdr:cNvPr id="178" name="直線コネクタ 177"/>
        <xdr:cNvCxnSpPr/>
      </xdr:nvCxnSpPr>
      <xdr:spPr>
        <a:xfrm flipV="1">
          <a:off x="3797300" y="10174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79" name="楕円 178"/>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150495</xdr:rowOff>
    </xdr:to>
    <xdr:cxnSp macro="">
      <xdr:nvCxnSpPr>
        <xdr:cNvPr id="180" name="直線コネクタ 179"/>
        <xdr:cNvCxnSpPr/>
      </xdr:nvCxnSpPr>
      <xdr:spPr>
        <a:xfrm flipV="1">
          <a:off x="2908300" y="1023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1" name="楕円 180"/>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28575</xdr:rowOff>
    </xdr:to>
    <xdr:cxnSp macro="">
      <xdr:nvCxnSpPr>
        <xdr:cNvPr id="182" name="直線コネクタ 181"/>
        <xdr:cNvCxnSpPr/>
      </xdr:nvCxnSpPr>
      <xdr:spPr>
        <a:xfrm flipV="1">
          <a:off x="2019300" y="10266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3"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4"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5"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86"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87"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8" name="n_3main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0" name="テキスト ボックス 1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2" name="テキスト ボックス 2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4" name="テキスト ボックス 2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6" name="テキスト ボックス 2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0" name="直線コネクタ 209"/>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1"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2" name="直線コネクタ 211"/>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3"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4" name="直線コネクタ 213"/>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5"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6" name="フローチャート: 判断 215"/>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7" name="フローチャート: 判断 216"/>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8" name="フローチャート: 判断 217"/>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9" name="フローチャート: 判断 218"/>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68072</xdr:rowOff>
    </xdr:from>
    <xdr:to>
      <xdr:col>55</xdr:col>
      <xdr:colOff>50800</xdr:colOff>
      <xdr:row>60</xdr:row>
      <xdr:rowOff>169672</xdr:rowOff>
    </xdr:to>
    <xdr:sp macro="" textlink="">
      <xdr:nvSpPr>
        <xdr:cNvPr id="225" name="楕円 224"/>
        <xdr:cNvSpPr/>
      </xdr:nvSpPr>
      <xdr:spPr>
        <a:xfrm>
          <a:off x="10426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90949</xdr:rowOff>
    </xdr:from>
    <xdr:ext cx="469744" cy="259045"/>
    <xdr:sp macro="" textlink="">
      <xdr:nvSpPr>
        <xdr:cNvPr id="226" name="【体育館・プール】&#10;一人当たり面積該当値テキスト"/>
        <xdr:cNvSpPr txBox="1"/>
      </xdr:nvSpPr>
      <xdr:spPr>
        <a:xfrm>
          <a:off x="10515600"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227" name="楕円 226"/>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118872</xdr:rowOff>
    </xdr:to>
    <xdr:cxnSp macro="">
      <xdr:nvCxnSpPr>
        <xdr:cNvPr id="228" name="直線コネクタ 227"/>
        <xdr:cNvCxnSpPr/>
      </xdr:nvCxnSpPr>
      <xdr:spPr>
        <a:xfrm>
          <a:off x="9639300" y="103510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20066</xdr:rowOff>
    </xdr:from>
    <xdr:to>
      <xdr:col>46</xdr:col>
      <xdr:colOff>38100</xdr:colOff>
      <xdr:row>60</xdr:row>
      <xdr:rowOff>121666</xdr:rowOff>
    </xdr:to>
    <xdr:sp macro="" textlink="">
      <xdr:nvSpPr>
        <xdr:cNvPr id="229" name="楕円 228"/>
        <xdr:cNvSpPr/>
      </xdr:nvSpPr>
      <xdr:spPr>
        <a:xfrm>
          <a:off x="8699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70866</xdr:rowOff>
    </xdr:to>
    <xdr:cxnSp macro="">
      <xdr:nvCxnSpPr>
        <xdr:cNvPr id="230" name="直線コネクタ 229"/>
        <xdr:cNvCxnSpPr/>
      </xdr:nvCxnSpPr>
      <xdr:spPr>
        <a:xfrm flipV="1">
          <a:off x="8750300" y="1035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29210</xdr:rowOff>
    </xdr:from>
    <xdr:to>
      <xdr:col>41</xdr:col>
      <xdr:colOff>101600</xdr:colOff>
      <xdr:row>60</xdr:row>
      <xdr:rowOff>130810</xdr:rowOff>
    </xdr:to>
    <xdr:sp macro="" textlink="">
      <xdr:nvSpPr>
        <xdr:cNvPr id="231" name="楕円 230"/>
        <xdr:cNvSpPr/>
      </xdr:nvSpPr>
      <xdr:spPr>
        <a:xfrm>
          <a:off x="781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70866</xdr:rowOff>
    </xdr:from>
    <xdr:to>
      <xdr:col>45</xdr:col>
      <xdr:colOff>177800</xdr:colOff>
      <xdr:row>60</xdr:row>
      <xdr:rowOff>80010</xdr:rowOff>
    </xdr:to>
    <xdr:cxnSp macro="">
      <xdr:nvCxnSpPr>
        <xdr:cNvPr id="232" name="直線コネクタ 231"/>
        <xdr:cNvCxnSpPr/>
      </xdr:nvCxnSpPr>
      <xdr:spPr>
        <a:xfrm flipV="1">
          <a:off x="7861300" y="103578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3"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4"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131335</xdr:rowOff>
    </xdr:from>
    <xdr:ext cx="469744" cy="259045"/>
    <xdr:sp macro="" textlink="">
      <xdr:nvSpPr>
        <xdr:cNvPr id="236" name="n_1mainValue【体育館・プール】&#10;一人当たり面積"/>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138193</xdr:rowOff>
    </xdr:from>
    <xdr:ext cx="469744" cy="259045"/>
    <xdr:sp macro="" textlink="">
      <xdr:nvSpPr>
        <xdr:cNvPr id="237" name="n_2mainValue【体育館・プール】&#10;一人当たり面積"/>
        <xdr:cNvSpPr txBox="1"/>
      </xdr:nvSpPr>
      <xdr:spPr>
        <a:xfrm>
          <a:off x="8515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147337</xdr:rowOff>
    </xdr:from>
    <xdr:ext cx="469744" cy="259045"/>
    <xdr:sp macro="" textlink="">
      <xdr:nvSpPr>
        <xdr:cNvPr id="238" name="n_3mainValue【体育館・プール】&#10;一人当たり面積"/>
        <xdr:cNvSpPr txBox="1"/>
      </xdr:nvSpPr>
      <xdr:spPr>
        <a:xfrm>
          <a:off x="7626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80" name="直線コネクタ 279"/>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81"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82" name="直線コネクタ 28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85"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86" name="フローチャート: 判断 285"/>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87" name="フローチャート: 判断 286"/>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88" name="フローチャート: 判断 287"/>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89" name="フローチャート: 判断 288"/>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295" name="楕円 294"/>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296"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97" name="楕円 296"/>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19050</xdr:rowOff>
    </xdr:to>
    <xdr:cxnSp macro="">
      <xdr:nvCxnSpPr>
        <xdr:cNvPr id="298" name="直線コネクタ 297"/>
        <xdr:cNvCxnSpPr/>
      </xdr:nvCxnSpPr>
      <xdr:spPr>
        <a:xfrm flipV="1">
          <a:off x="3797300" y="17613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299" name="楕円 298"/>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51707</xdr:rowOff>
    </xdr:to>
    <xdr:cxnSp macro="">
      <xdr:nvCxnSpPr>
        <xdr:cNvPr id="300" name="直線コネクタ 299"/>
        <xdr:cNvCxnSpPr/>
      </xdr:nvCxnSpPr>
      <xdr:spPr>
        <a:xfrm flipV="1">
          <a:off x="2908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301" name="楕円 300"/>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302" name="直線コネクタ 301"/>
        <xdr:cNvCxnSpPr/>
      </xdr:nvCxnSpPr>
      <xdr:spPr>
        <a:xfrm flipV="1">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0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04"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05"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06"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07"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308"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30" name="直線コネクタ 329"/>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31"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32" name="直線コネクタ 331"/>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33"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34" name="直線コネクタ 333"/>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335"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36" name="フローチャート: 判断 335"/>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37" name="フローチャート: 判断 33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38" name="フローチャート: 判断 337"/>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39" name="フローチャート: 判断 338"/>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345" name="楕円 344"/>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346"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47" name="楕円 346"/>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156211</xdr:rowOff>
    </xdr:to>
    <xdr:cxnSp macro="">
      <xdr:nvCxnSpPr>
        <xdr:cNvPr id="348" name="直線コネクタ 347"/>
        <xdr:cNvCxnSpPr/>
      </xdr:nvCxnSpPr>
      <xdr:spPr>
        <a:xfrm flipV="1">
          <a:off x="9639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349" name="楕円 348"/>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160782</xdr:rowOff>
    </xdr:to>
    <xdr:cxnSp macro="">
      <xdr:nvCxnSpPr>
        <xdr:cNvPr id="350" name="直線コネクタ 349"/>
        <xdr:cNvCxnSpPr/>
      </xdr:nvCxnSpPr>
      <xdr:spPr>
        <a:xfrm flipV="1">
          <a:off x="8750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351" name="楕円 350"/>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160782</xdr:rowOff>
    </xdr:from>
    <xdr:to>
      <xdr:col>45</xdr:col>
      <xdr:colOff>177800</xdr:colOff>
      <xdr:row>105</xdr:row>
      <xdr:rowOff>160782</xdr:rowOff>
    </xdr:to>
    <xdr:cxnSp macro="">
      <xdr:nvCxnSpPr>
        <xdr:cNvPr id="352" name="直線コネクタ 351"/>
        <xdr:cNvCxnSpPr/>
      </xdr:nvCxnSpPr>
      <xdr:spPr>
        <a:xfrm>
          <a:off x="7861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5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35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5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356"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31259</xdr:rowOff>
    </xdr:from>
    <xdr:ext cx="469744" cy="259045"/>
    <xdr:sp macro="" textlink="">
      <xdr:nvSpPr>
        <xdr:cNvPr id="357" name="n_2mainValue【市民会館】&#10;一人当たり面積"/>
        <xdr:cNvSpPr txBox="1"/>
      </xdr:nvSpPr>
      <xdr:spPr>
        <a:xfrm>
          <a:off x="8515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358" name="n_3mainValue【市民会館】&#10;一人当たり面積"/>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00" name="直線コネクタ 399"/>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1"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2" name="直線コネクタ 40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03"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04" name="直線コネクタ 403"/>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05"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06" name="フローチャート: 判断 405"/>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07" name="フローチャート: 判断 40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08" name="フローチャート: 判断 40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09" name="フローチャート: 判断 40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415" name="楕円 414"/>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416" name="【保健センター・保健所】&#10;有形固定資産減価償却率該当値テキスト"/>
        <xdr:cNvSpPr txBox="1"/>
      </xdr:nvSpPr>
      <xdr:spPr>
        <a:xfrm>
          <a:off x="16357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417" name="楕円 416"/>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117566</xdr:rowOff>
    </xdr:from>
    <xdr:to>
      <xdr:col>85</xdr:col>
      <xdr:colOff>127000</xdr:colOff>
      <xdr:row>59</xdr:row>
      <xdr:rowOff>17962</xdr:rowOff>
    </xdr:to>
    <xdr:cxnSp macro="">
      <xdr:nvCxnSpPr>
        <xdr:cNvPr id="418" name="直線コネクタ 417"/>
        <xdr:cNvCxnSpPr/>
      </xdr:nvCxnSpPr>
      <xdr:spPr>
        <a:xfrm flipV="1">
          <a:off x="15481300" y="100616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419" name="楕円 418"/>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53884</xdr:rowOff>
    </xdr:to>
    <xdr:cxnSp macro="">
      <xdr:nvCxnSpPr>
        <xdr:cNvPr id="420" name="直線コネクタ 419"/>
        <xdr:cNvCxnSpPr/>
      </xdr:nvCxnSpPr>
      <xdr:spPr>
        <a:xfrm flipV="1">
          <a:off x="14592300" y="1013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421" name="楕円 420"/>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89807</xdr:rowOff>
    </xdr:to>
    <xdr:cxnSp macro="">
      <xdr:nvCxnSpPr>
        <xdr:cNvPr id="422" name="直線コネクタ 421"/>
        <xdr:cNvCxnSpPr/>
      </xdr:nvCxnSpPr>
      <xdr:spPr>
        <a:xfrm flipV="1">
          <a:off x="13703300" y="1016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23"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424"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425"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426" name="n_1mainValue【保健センター・保健所】&#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427"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428" name="n_3mainValue【保健センター・保健所】&#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452" name="直線コネクタ 45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5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54" name="直線コネクタ 45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45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456" name="直線コネクタ 45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45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58" name="フローチャート: 判断 45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59" name="フローチャート: 判断 45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460" name="フローチャート: 判断 45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61" name="フローチャート: 判断 46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67" name="楕円 466"/>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68"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469" name="楕円 46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80010</xdr:rowOff>
    </xdr:to>
    <xdr:cxnSp macro="">
      <xdr:nvCxnSpPr>
        <xdr:cNvPr id="470" name="直線コネクタ 469"/>
        <xdr:cNvCxnSpPr/>
      </xdr:nvCxnSpPr>
      <xdr:spPr>
        <a:xfrm flipV="1">
          <a:off x="21323300" y="10873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71" name="楕円 470"/>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472" name="直線コネクタ 471"/>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473" name="楕円 472"/>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474" name="直線コネクタ 473"/>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475"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476"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77"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47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7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480"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6" name="直線コネクタ 505"/>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07"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08" name="直線コネクタ 507"/>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09"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10" name="直線コネクタ 509"/>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11"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12" name="フローチャート: 判断 511"/>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13" name="フローチャート: 判断 512"/>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14" name="フローチャート: 判断 513"/>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15" name="フローチャート: 判断 514"/>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521" name="楕円 520"/>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522" name="【消防施設】&#10;有形固定資産減価償却率該当値テキスト"/>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523" name="楕円 522"/>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144236</xdr:rowOff>
    </xdr:to>
    <xdr:cxnSp macro="">
      <xdr:nvCxnSpPr>
        <xdr:cNvPr id="524" name="直線コネクタ 523"/>
        <xdr:cNvCxnSpPr/>
      </xdr:nvCxnSpPr>
      <xdr:spPr>
        <a:xfrm flipV="1">
          <a:off x="15481300" y="136773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73842</xdr:rowOff>
    </xdr:from>
    <xdr:to>
      <xdr:col>76</xdr:col>
      <xdr:colOff>165100</xdr:colOff>
      <xdr:row>80</xdr:row>
      <xdr:rowOff>3992</xdr:rowOff>
    </xdr:to>
    <xdr:sp macro="" textlink="">
      <xdr:nvSpPr>
        <xdr:cNvPr id="525" name="楕円 524"/>
        <xdr:cNvSpPr/>
      </xdr:nvSpPr>
      <xdr:spPr>
        <a:xfrm>
          <a:off x="14541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124642</xdr:rowOff>
    </xdr:from>
    <xdr:to>
      <xdr:col>81</xdr:col>
      <xdr:colOff>50800</xdr:colOff>
      <xdr:row>79</xdr:row>
      <xdr:rowOff>144236</xdr:rowOff>
    </xdr:to>
    <xdr:cxnSp macro="">
      <xdr:nvCxnSpPr>
        <xdr:cNvPr id="526" name="直線コネクタ 525"/>
        <xdr:cNvCxnSpPr/>
      </xdr:nvCxnSpPr>
      <xdr:spPr>
        <a:xfrm>
          <a:off x="14592300" y="136691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527" name="楕円 526"/>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124642</xdr:rowOff>
    </xdr:from>
    <xdr:to>
      <xdr:col>76</xdr:col>
      <xdr:colOff>114300</xdr:colOff>
      <xdr:row>80</xdr:row>
      <xdr:rowOff>26670</xdr:rowOff>
    </xdr:to>
    <xdr:cxnSp macro="">
      <xdr:nvCxnSpPr>
        <xdr:cNvPr id="528" name="直線コネクタ 527"/>
        <xdr:cNvCxnSpPr/>
      </xdr:nvCxnSpPr>
      <xdr:spPr>
        <a:xfrm flipV="1">
          <a:off x="13703300" y="1366919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29"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30"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531"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532" name="n_1mainValue【消防施設】&#10;有形固定資産減価償却率"/>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20519</xdr:rowOff>
    </xdr:from>
    <xdr:ext cx="405111" cy="259045"/>
    <xdr:sp macro="" textlink="">
      <xdr:nvSpPr>
        <xdr:cNvPr id="533" name="n_2mainValue【消防施設】&#10;有形固定資産減価償却率"/>
        <xdr:cNvSpPr txBox="1"/>
      </xdr:nvSpPr>
      <xdr:spPr>
        <a:xfrm>
          <a:off x="14389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534"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6" name="直線コネクタ 55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5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58" name="直線コネクタ 55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5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60" name="直線コネクタ 55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6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62" name="フローチャート: 判断 56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63" name="フローチャート: 判断 56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64" name="フローチャート: 判断 56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65" name="フローチャート: 判断 56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571" name="楕円 570"/>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572"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573" name="楕円 572"/>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574" name="直線コネクタ 573"/>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575" name="楕円 574"/>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576" name="直線コネクタ 575"/>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77" name="楕円 57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152400</xdr:rowOff>
    </xdr:to>
    <xdr:cxnSp macro="">
      <xdr:nvCxnSpPr>
        <xdr:cNvPr id="578" name="直線コネクタ 577"/>
        <xdr:cNvCxnSpPr/>
      </xdr:nvCxnSpPr>
      <xdr:spPr>
        <a:xfrm flipV="1">
          <a:off x="19545300" y="1454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79"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80"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81"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582"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583"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584"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10" name="直線コネクタ 609"/>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1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2" name="直線コネクタ 6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13"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14" name="直線コネクタ 613"/>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5"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6" name="フローチャート: 判断 615"/>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17" name="フローチャート: 判断 616"/>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18" name="フローチャート: 判断 617"/>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19" name="フローチャート: 判断 618"/>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151130</xdr:rowOff>
    </xdr:from>
    <xdr:to>
      <xdr:col>85</xdr:col>
      <xdr:colOff>177800</xdr:colOff>
      <xdr:row>100</xdr:row>
      <xdr:rowOff>81280</xdr:rowOff>
    </xdr:to>
    <xdr:sp macro="" textlink="">
      <xdr:nvSpPr>
        <xdr:cNvPr id="625" name="楕円 624"/>
        <xdr:cNvSpPr/>
      </xdr:nvSpPr>
      <xdr:spPr>
        <a:xfrm>
          <a:off x="16268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104157</xdr:rowOff>
    </xdr:from>
    <xdr:ext cx="405111" cy="259045"/>
    <xdr:sp macro="" textlink="">
      <xdr:nvSpPr>
        <xdr:cNvPr id="626" name="【庁舎】&#10;有形固定資産減価償却率該当値テキスト"/>
        <xdr:cNvSpPr txBox="1"/>
      </xdr:nvSpPr>
      <xdr:spPr>
        <a:xfrm>
          <a:off x="16357600"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69487</xdr:rowOff>
    </xdr:from>
    <xdr:to>
      <xdr:col>81</xdr:col>
      <xdr:colOff>101600</xdr:colOff>
      <xdr:row>100</xdr:row>
      <xdr:rowOff>171087</xdr:rowOff>
    </xdr:to>
    <xdr:sp macro="" textlink="">
      <xdr:nvSpPr>
        <xdr:cNvPr id="627" name="楕円 626"/>
        <xdr:cNvSpPr/>
      </xdr:nvSpPr>
      <xdr:spPr>
        <a:xfrm>
          <a:off x="15430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30480</xdr:rowOff>
    </xdr:from>
    <xdr:to>
      <xdr:col>85</xdr:col>
      <xdr:colOff>127000</xdr:colOff>
      <xdr:row>100</xdr:row>
      <xdr:rowOff>120287</xdr:rowOff>
    </xdr:to>
    <xdr:cxnSp macro="">
      <xdr:nvCxnSpPr>
        <xdr:cNvPr id="628" name="直線コネクタ 627"/>
        <xdr:cNvCxnSpPr/>
      </xdr:nvCxnSpPr>
      <xdr:spPr>
        <a:xfrm flipV="1">
          <a:off x="15481300" y="1717548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629" name="楕円 628"/>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100</xdr:row>
      <xdr:rowOff>156211</xdr:rowOff>
    </xdr:to>
    <xdr:cxnSp macro="">
      <xdr:nvCxnSpPr>
        <xdr:cNvPr id="630" name="直線コネクタ 629"/>
        <xdr:cNvCxnSpPr/>
      </xdr:nvCxnSpPr>
      <xdr:spPr>
        <a:xfrm flipV="1">
          <a:off x="14592300" y="172652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31" name="楕円 630"/>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102</xdr:row>
      <xdr:rowOff>121920</xdr:rowOff>
    </xdr:to>
    <xdr:cxnSp macro="">
      <xdr:nvCxnSpPr>
        <xdr:cNvPr id="632" name="直線コネクタ 631"/>
        <xdr:cNvCxnSpPr/>
      </xdr:nvCxnSpPr>
      <xdr:spPr>
        <a:xfrm flipV="1">
          <a:off x="13703300" y="173012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33"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34"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35"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16164</xdr:rowOff>
    </xdr:from>
    <xdr:ext cx="405111" cy="259045"/>
    <xdr:sp macro="" textlink="">
      <xdr:nvSpPr>
        <xdr:cNvPr id="636" name="n_1mainValue【庁舎】&#10;有形固定資産減価償却率"/>
        <xdr:cNvSpPr txBox="1"/>
      </xdr:nvSpPr>
      <xdr:spPr>
        <a:xfrm>
          <a:off x="152660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637"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638"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62" name="直線コネクタ 661"/>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63"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64" name="直線コネクタ 663"/>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65"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6" name="直線コネクタ 66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67"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68" name="フローチャート: 判断 66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69" name="フローチャート: 判断 668"/>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70" name="フローチャート: 判断 669"/>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71" name="フローチャート: 判断 670"/>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677" name="楕円 676"/>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678" name="【庁舎】&#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79" name="楕円 678"/>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107</xdr:row>
      <xdr:rowOff>72389</xdr:rowOff>
    </xdr:to>
    <xdr:cxnSp macro="">
      <xdr:nvCxnSpPr>
        <xdr:cNvPr id="680" name="直線コネクタ 679"/>
        <xdr:cNvCxnSpPr/>
      </xdr:nvCxnSpPr>
      <xdr:spPr>
        <a:xfrm>
          <a:off x="21323300" y="183146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1" name="楕円 68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144780</xdr:rowOff>
    </xdr:to>
    <xdr:cxnSp macro="">
      <xdr:nvCxnSpPr>
        <xdr:cNvPr id="682" name="直線コネクタ 681"/>
        <xdr:cNvCxnSpPr/>
      </xdr:nvCxnSpPr>
      <xdr:spPr>
        <a:xfrm flipV="1">
          <a:off x="20434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683" name="楕円 682"/>
        <xdr:cNvSpPr/>
      </xdr:nvSpPr>
      <xdr:spPr>
        <a:xfrm>
          <a:off x="19494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146686</xdr:rowOff>
    </xdr:to>
    <xdr:cxnSp macro="">
      <xdr:nvCxnSpPr>
        <xdr:cNvPr id="684" name="直線コネクタ 683"/>
        <xdr:cNvCxnSpPr/>
      </xdr:nvCxnSpPr>
      <xdr:spPr>
        <a:xfrm flipV="1">
          <a:off x="19545300" y="18318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85"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87"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688"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89"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690" name="n_3mainValue【庁舎】&#10;一人当たり面積"/>
        <xdr:cNvSpPr txBox="1"/>
      </xdr:nvSpPr>
      <xdr:spPr>
        <a:xfrm>
          <a:off x="19310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類似団体と比較して特に有形固定資産減価償却率が高くなっている施設は、庁舎、消防施設、保健センター、市民会館である。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は、公共施設総合管理計画に基づき本庁舎の建て替え及び支所庁舎の解体を令和元年度までに実施する。消防施設については老朽化の著しい十和田湖消防署の建て替えを令和２年度までに実施予定である。また、保健センター及び市民会館についても、管理計画に基づき改修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33024589</v>
      </c>
      <c r="BO4" s="461"/>
      <c r="BP4" s="461"/>
      <c r="BQ4" s="461"/>
      <c r="BR4" s="461"/>
      <c r="BS4" s="461"/>
      <c r="BT4" s="461"/>
      <c r="BU4" s="462"/>
      <c r="BV4" s="460">
        <v>32275203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7.6</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31478927</v>
      </c>
      <c r="BO5" s="466"/>
      <c r="BP5" s="466"/>
      <c r="BQ5" s="466"/>
      <c r="BR5" s="466"/>
      <c r="BS5" s="466"/>
      <c r="BT5" s="466"/>
      <c r="BU5" s="467"/>
      <c r="BV5" s="465">
        <v>31073817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89.9</v>
      </c>
      <c r="CU5" s="436"/>
      <c r="CV5" s="436"/>
      <c r="CW5" s="436"/>
      <c r="CX5" s="436"/>
      <c r="CY5" s="436"/>
      <c r="CZ5" s="436"/>
      <c r="DA5" s="437"/>
      <c r="DB5" s="435">
        <v>90.1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1545662</v>
      </c>
      <c r="BO6" s="466"/>
      <c r="BP6" s="466"/>
      <c r="BQ6" s="466"/>
      <c r="BR6" s="466"/>
      <c r="BS6" s="466"/>
      <c r="BT6" s="466"/>
      <c r="BU6" s="467"/>
      <c r="BV6" s="465">
        <v>1201386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94.3</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183119</v>
      </c>
      <c r="BO7" s="466"/>
      <c r="BP7" s="466"/>
      <c r="BQ7" s="466"/>
      <c r="BR7" s="466"/>
      <c r="BS7" s="466"/>
      <c r="BT7" s="466"/>
      <c r="BU7" s="467"/>
      <c r="BV7" s="465">
        <v>114888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18005767</v>
      </c>
      <c r="CU7" s="466"/>
      <c r="CV7" s="466"/>
      <c r="CW7" s="466"/>
      <c r="CX7" s="466"/>
      <c r="CY7" s="466"/>
      <c r="CZ7" s="466"/>
      <c r="DA7" s="467"/>
      <c r="DB7" s="465">
        <v>18090954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1362543</v>
      </c>
      <c r="BO8" s="466"/>
      <c r="BP8" s="466"/>
      <c r="BQ8" s="466"/>
      <c r="BR8" s="466"/>
      <c r="BS8" s="466"/>
      <c r="BT8" s="466"/>
      <c r="BU8" s="467"/>
      <c r="BV8" s="465">
        <v>1086498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63429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276044</v>
      </c>
      <c r="BO9" s="466"/>
      <c r="BP9" s="466"/>
      <c r="BQ9" s="466"/>
      <c r="BR9" s="466"/>
      <c r="BS9" s="466"/>
      <c r="BT9" s="466"/>
      <c r="BU9" s="467"/>
      <c r="BV9" s="465">
        <v>-413049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66110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1271</v>
      </c>
      <c r="BO10" s="466"/>
      <c r="BP10" s="466"/>
      <c r="BQ10" s="466"/>
      <c r="BR10" s="466"/>
      <c r="BS10" s="466"/>
      <c r="BT10" s="466"/>
      <c r="BU10" s="467"/>
      <c r="BV10" s="465">
        <v>1229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61717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875389</v>
      </c>
      <c r="BO12" s="466"/>
      <c r="BP12" s="466"/>
      <c r="BQ12" s="466"/>
      <c r="BR12" s="466"/>
      <c r="BS12" s="466"/>
      <c r="BT12" s="466"/>
      <c r="BU12" s="467"/>
      <c r="BV12" s="465">
        <v>619173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61416</v>
      </c>
      <c r="S13" s="569"/>
      <c r="T13" s="569"/>
      <c r="U13" s="569"/>
      <c r="V13" s="570"/>
      <c r="W13" s="556" t="s">
        <v>137</v>
      </c>
      <c r="X13" s="478"/>
      <c r="Y13" s="478"/>
      <c r="Z13" s="478"/>
      <c r="AA13" s="478"/>
      <c r="AB13" s="479"/>
      <c r="AC13" s="441">
        <v>3767</v>
      </c>
      <c r="AD13" s="442"/>
      <c r="AE13" s="442"/>
      <c r="AF13" s="442"/>
      <c r="AG13" s="443"/>
      <c r="AH13" s="441">
        <v>3657</v>
      </c>
      <c r="AI13" s="442"/>
      <c r="AJ13" s="442"/>
      <c r="AK13" s="442"/>
      <c r="AL13" s="444"/>
      <c r="AM13" s="534" t="s">
        <v>138</v>
      </c>
      <c r="AN13" s="439"/>
      <c r="AO13" s="439"/>
      <c r="AP13" s="439"/>
      <c r="AQ13" s="439"/>
      <c r="AR13" s="439"/>
      <c r="AS13" s="439"/>
      <c r="AT13" s="440"/>
      <c r="AU13" s="522" t="s">
        <v>120</v>
      </c>
      <c r="AV13" s="523"/>
      <c r="AW13" s="523"/>
      <c r="AX13" s="523"/>
      <c r="AY13" s="445" t="s">
        <v>139</v>
      </c>
      <c r="AZ13" s="446"/>
      <c r="BA13" s="446"/>
      <c r="BB13" s="446"/>
      <c r="BC13" s="446"/>
      <c r="BD13" s="446"/>
      <c r="BE13" s="446"/>
      <c r="BF13" s="446"/>
      <c r="BG13" s="446"/>
      <c r="BH13" s="446"/>
      <c r="BI13" s="446"/>
      <c r="BJ13" s="446"/>
      <c r="BK13" s="446"/>
      <c r="BL13" s="446"/>
      <c r="BM13" s="447"/>
      <c r="BN13" s="465">
        <v>-598074</v>
      </c>
      <c r="BO13" s="466"/>
      <c r="BP13" s="466"/>
      <c r="BQ13" s="466"/>
      <c r="BR13" s="466"/>
      <c r="BS13" s="466"/>
      <c r="BT13" s="466"/>
      <c r="BU13" s="467"/>
      <c r="BV13" s="465">
        <v>-1030993</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62296</v>
      </c>
      <c r="S14" s="569"/>
      <c r="T14" s="569"/>
      <c r="U14" s="569"/>
      <c r="V14" s="570"/>
      <c r="W14" s="571"/>
      <c r="X14" s="481"/>
      <c r="Y14" s="481"/>
      <c r="Z14" s="481"/>
      <c r="AA14" s="481"/>
      <c r="AB14" s="482"/>
      <c r="AC14" s="561">
        <v>12.6</v>
      </c>
      <c r="AD14" s="562"/>
      <c r="AE14" s="562"/>
      <c r="AF14" s="562"/>
      <c r="AG14" s="563"/>
      <c r="AH14" s="561">
        <v>12.2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62031</v>
      </c>
      <c r="S15" s="569"/>
      <c r="T15" s="569"/>
      <c r="U15" s="569"/>
      <c r="V15" s="570"/>
      <c r="W15" s="556" t="s">
        <v>143</v>
      </c>
      <c r="X15" s="478"/>
      <c r="Y15" s="478"/>
      <c r="Z15" s="478"/>
      <c r="AA15" s="478"/>
      <c r="AB15" s="479"/>
      <c r="AC15" s="441">
        <v>6821</v>
      </c>
      <c r="AD15" s="442"/>
      <c r="AE15" s="442"/>
      <c r="AF15" s="442"/>
      <c r="AG15" s="443"/>
      <c r="AH15" s="441">
        <v>6898</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6616420</v>
      </c>
      <c r="BO15" s="461"/>
      <c r="BP15" s="461"/>
      <c r="BQ15" s="461"/>
      <c r="BR15" s="461"/>
      <c r="BS15" s="461"/>
      <c r="BT15" s="461"/>
      <c r="BU15" s="462"/>
      <c r="BV15" s="460">
        <v>6464164</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22.9</v>
      </c>
      <c r="AD16" s="562"/>
      <c r="AE16" s="562"/>
      <c r="AF16" s="562"/>
      <c r="AG16" s="563"/>
      <c r="AH16" s="561">
        <v>23</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15241990</v>
      </c>
      <c r="BO16" s="466"/>
      <c r="BP16" s="466"/>
      <c r="BQ16" s="466"/>
      <c r="BR16" s="466"/>
      <c r="BS16" s="466"/>
      <c r="BT16" s="466"/>
      <c r="BU16" s="467"/>
      <c r="BV16" s="465">
        <v>15259202</v>
      </c>
      <c r="BW16" s="466"/>
      <c r="BX16" s="466"/>
      <c r="BY16" s="466"/>
      <c r="BZ16" s="466"/>
      <c r="CA16" s="466"/>
      <c r="CB16" s="466"/>
      <c r="CC16" s="467"/>
      <c r="CD16" s="200"/>
      <c r="CE16" s="463" t="s">
        <v>149</v>
      </c>
      <c r="CF16" s="463"/>
      <c r="CG16" s="463"/>
      <c r="CH16" s="463"/>
      <c r="CI16" s="463"/>
      <c r="CJ16" s="463"/>
      <c r="CK16" s="463"/>
      <c r="CL16" s="463"/>
      <c r="CM16" s="463"/>
      <c r="CN16" s="463"/>
      <c r="CO16" s="463"/>
      <c r="CP16" s="463"/>
      <c r="CQ16" s="463"/>
      <c r="CR16" s="463"/>
      <c r="CS16" s="464"/>
      <c r="CT16" s="435">
        <v>1.6</v>
      </c>
      <c r="CU16" s="436"/>
      <c r="CV16" s="436"/>
      <c r="CW16" s="436"/>
      <c r="CX16" s="436"/>
      <c r="CY16" s="436"/>
      <c r="CZ16" s="436"/>
      <c r="DA16" s="437"/>
      <c r="DB16" s="435">
        <v>3.6</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19263</v>
      </c>
      <c r="AD17" s="442"/>
      <c r="AE17" s="442"/>
      <c r="AF17" s="442"/>
      <c r="AG17" s="443"/>
      <c r="AH17" s="441">
        <v>19463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8391169</v>
      </c>
      <c r="BO17" s="466"/>
      <c r="BP17" s="466"/>
      <c r="BQ17" s="466"/>
      <c r="BR17" s="466"/>
      <c r="BS17" s="466"/>
      <c r="BT17" s="466"/>
      <c r="BU17" s="467"/>
      <c r="BV17" s="465">
        <v>8209130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725.65</v>
      </c>
      <c r="M18" s="530"/>
      <c r="N18" s="530"/>
      <c r="O18" s="530"/>
      <c r="P18" s="530"/>
      <c r="Q18" s="530"/>
      <c r="R18" s="531"/>
      <c r="S18" s="531"/>
      <c r="T18" s="531"/>
      <c r="U18" s="531"/>
      <c r="V18" s="532"/>
      <c r="W18" s="546"/>
      <c r="X18" s="547"/>
      <c r="Y18" s="547"/>
      <c r="Z18" s="547"/>
      <c r="AA18" s="547"/>
      <c r="AB18" s="557"/>
      <c r="AC18" s="429">
        <v>64.5</v>
      </c>
      <c r="AD18" s="430"/>
      <c r="AE18" s="430"/>
      <c r="AF18" s="430"/>
      <c r="AG18" s="533"/>
      <c r="AH18" s="429">
        <v>64.8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16334956</v>
      </c>
      <c r="BO18" s="466"/>
      <c r="BP18" s="466"/>
      <c r="BQ18" s="466"/>
      <c r="BR18" s="466"/>
      <c r="BS18" s="466"/>
      <c r="BT18" s="466"/>
      <c r="BU18" s="467"/>
      <c r="BV18" s="465">
        <v>16592052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87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21945398</v>
      </c>
      <c r="BO19" s="466"/>
      <c r="BP19" s="466"/>
      <c r="BQ19" s="466"/>
      <c r="BR19" s="466"/>
      <c r="BS19" s="466"/>
      <c r="BT19" s="466"/>
      <c r="BU19" s="467"/>
      <c r="BV19" s="465">
        <v>21788134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25487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28625590</v>
      </c>
      <c r="BO23" s="466"/>
      <c r="BP23" s="466"/>
      <c r="BQ23" s="466"/>
      <c r="BR23" s="466"/>
      <c r="BS23" s="466"/>
      <c r="BT23" s="466"/>
      <c r="BU23" s="467"/>
      <c r="BV23" s="465">
        <v>27840066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8610</v>
      </c>
      <c r="R24" s="442"/>
      <c r="S24" s="442"/>
      <c r="T24" s="442"/>
      <c r="U24" s="442"/>
      <c r="V24" s="443"/>
      <c r="W24" s="507"/>
      <c r="X24" s="498"/>
      <c r="Y24" s="499"/>
      <c r="Z24" s="438" t="s">
        <v>168</v>
      </c>
      <c r="AA24" s="439"/>
      <c r="AB24" s="439"/>
      <c r="AC24" s="439"/>
      <c r="AD24" s="439"/>
      <c r="AE24" s="439"/>
      <c r="AF24" s="439"/>
      <c r="AG24" s="440"/>
      <c r="AH24" s="441">
        <v>338</v>
      </c>
      <c r="AI24" s="442"/>
      <c r="AJ24" s="442"/>
      <c r="AK24" s="442"/>
      <c r="AL24" s="443"/>
      <c r="AM24" s="441">
        <v>997438</v>
      </c>
      <c r="AN24" s="442"/>
      <c r="AO24" s="442"/>
      <c r="AP24" s="442"/>
      <c r="AQ24" s="442"/>
      <c r="AR24" s="443"/>
      <c r="AS24" s="441">
        <v>2951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26894666</v>
      </c>
      <c r="BO24" s="466"/>
      <c r="BP24" s="466"/>
      <c r="BQ24" s="466"/>
      <c r="BR24" s="466"/>
      <c r="BS24" s="466"/>
      <c r="BT24" s="466"/>
      <c r="BU24" s="467"/>
      <c r="BV24" s="465">
        <v>26143243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7000</v>
      </c>
      <c r="R25" s="442"/>
      <c r="S25" s="442"/>
      <c r="T25" s="442"/>
      <c r="U25" s="442"/>
      <c r="V25" s="443"/>
      <c r="W25" s="507"/>
      <c r="X25" s="498"/>
      <c r="Y25" s="499"/>
      <c r="Z25" s="438" t="s">
        <v>171</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3250109</v>
      </c>
      <c r="BO25" s="461"/>
      <c r="BP25" s="461"/>
      <c r="BQ25" s="461"/>
      <c r="BR25" s="461"/>
      <c r="BS25" s="461"/>
      <c r="BT25" s="461"/>
      <c r="BU25" s="462"/>
      <c r="BV25" s="460">
        <v>1393237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6310</v>
      </c>
      <c r="R26" s="442"/>
      <c r="S26" s="442"/>
      <c r="T26" s="442"/>
      <c r="U26" s="442"/>
      <c r="V26" s="443"/>
      <c r="W26" s="507"/>
      <c r="X26" s="498"/>
      <c r="Y26" s="499"/>
      <c r="Z26" s="438" t="s">
        <v>174</v>
      </c>
      <c r="AA26" s="520"/>
      <c r="AB26" s="520"/>
      <c r="AC26" s="520"/>
      <c r="AD26" s="520"/>
      <c r="AE26" s="520"/>
      <c r="AF26" s="520"/>
      <c r="AG26" s="521"/>
      <c r="AH26" s="441">
        <v>17</v>
      </c>
      <c r="AI26" s="442"/>
      <c r="AJ26" s="442"/>
      <c r="AK26" s="442"/>
      <c r="AL26" s="443"/>
      <c r="AM26" s="441">
        <v>49487</v>
      </c>
      <c r="AN26" s="442"/>
      <c r="AO26" s="442"/>
      <c r="AP26" s="442"/>
      <c r="AQ26" s="442"/>
      <c r="AR26" s="443"/>
      <c r="AS26" s="441">
        <v>2911</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4500</v>
      </c>
      <c r="R27" s="442"/>
      <c r="S27" s="442"/>
      <c r="T27" s="442"/>
      <c r="U27" s="442"/>
      <c r="V27" s="443"/>
      <c r="W27" s="507"/>
      <c r="X27" s="498"/>
      <c r="Y27" s="499"/>
      <c r="Z27" s="438" t="s">
        <v>177</v>
      </c>
      <c r="AA27" s="439"/>
      <c r="AB27" s="439"/>
      <c r="AC27" s="439"/>
      <c r="AD27" s="439"/>
      <c r="AE27" s="439"/>
      <c r="AF27" s="439"/>
      <c r="AG27" s="440"/>
      <c r="AH27" s="441">
        <v>10</v>
      </c>
      <c r="AI27" s="442"/>
      <c r="AJ27" s="442"/>
      <c r="AK27" s="442"/>
      <c r="AL27" s="443"/>
      <c r="AM27" s="441">
        <v>41340</v>
      </c>
      <c r="AN27" s="442"/>
      <c r="AO27" s="442"/>
      <c r="AP27" s="442"/>
      <c r="AQ27" s="442"/>
      <c r="AR27" s="443"/>
      <c r="AS27" s="441">
        <v>4134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408052</v>
      </c>
      <c r="BO27" s="469"/>
      <c r="BP27" s="469"/>
      <c r="BQ27" s="469"/>
      <c r="BR27" s="469"/>
      <c r="BS27" s="469"/>
      <c r="BT27" s="469"/>
      <c r="BU27" s="470"/>
      <c r="BV27" s="468">
        <v>408019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3915</v>
      </c>
      <c r="R28" s="442"/>
      <c r="S28" s="442"/>
      <c r="T28" s="442"/>
      <c r="U28" s="442"/>
      <c r="V28" s="443"/>
      <c r="W28" s="507"/>
      <c r="X28" s="498"/>
      <c r="Y28" s="499"/>
      <c r="Z28" s="438" t="s">
        <v>180</v>
      </c>
      <c r="AA28" s="439"/>
      <c r="AB28" s="439"/>
      <c r="AC28" s="439"/>
      <c r="AD28" s="439"/>
      <c r="AE28" s="439"/>
      <c r="AF28" s="439"/>
      <c r="AG28" s="440"/>
      <c r="AH28" s="441" t="s">
        <v>181</v>
      </c>
      <c r="AI28" s="442"/>
      <c r="AJ28" s="442"/>
      <c r="AK28" s="442"/>
      <c r="AL28" s="443"/>
      <c r="AM28" s="441" t="s">
        <v>128</v>
      </c>
      <c r="AN28" s="442"/>
      <c r="AO28" s="442"/>
      <c r="AP28" s="442"/>
      <c r="AQ28" s="442"/>
      <c r="AR28" s="443"/>
      <c r="AS28" s="441" t="s">
        <v>181</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5519561</v>
      </c>
      <c r="BO28" s="461"/>
      <c r="BP28" s="461"/>
      <c r="BQ28" s="461"/>
      <c r="BR28" s="461"/>
      <c r="BS28" s="461"/>
      <c r="BT28" s="461"/>
      <c r="BU28" s="462"/>
      <c r="BV28" s="460">
        <v>5893679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20</v>
      </c>
      <c r="M29" s="442"/>
      <c r="N29" s="442"/>
      <c r="O29" s="442"/>
      <c r="P29" s="443"/>
      <c r="Q29" s="441">
        <v>3620</v>
      </c>
      <c r="R29" s="442"/>
      <c r="S29" s="442"/>
      <c r="T29" s="442"/>
      <c r="U29" s="442"/>
      <c r="V29" s="443"/>
      <c r="W29" s="508"/>
      <c r="X29" s="509"/>
      <c r="Y29" s="510"/>
      <c r="Z29" s="438" t="s">
        <v>184</v>
      </c>
      <c r="AA29" s="439"/>
      <c r="AB29" s="439"/>
      <c r="AC29" s="439"/>
      <c r="AD29" s="439"/>
      <c r="AE29" s="439"/>
      <c r="AF29" s="439"/>
      <c r="AG29" s="440"/>
      <c r="AH29" s="441">
        <v>348</v>
      </c>
      <c r="AI29" s="442"/>
      <c r="AJ29" s="442"/>
      <c r="AK29" s="442"/>
      <c r="AL29" s="443"/>
      <c r="AM29" s="441">
        <v>1038778</v>
      </c>
      <c r="AN29" s="442"/>
      <c r="AO29" s="442"/>
      <c r="AP29" s="442"/>
      <c r="AQ29" s="442"/>
      <c r="AR29" s="443"/>
      <c r="AS29" s="441">
        <v>2985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3418765</v>
      </c>
      <c r="BO29" s="466"/>
      <c r="BP29" s="466"/>
      <c r="BQ29" s="466"/>
      <c r="BR29" s="466"/>
      <c r="BS29" s="466"/>
      <c r="BT29" s="466"/>
      <c r="BU29" s="467"/>
      <c r="BV29" s="465">
        <v>3416639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7745647</v>
      </c>
      <c r="BO30" s="469"/>
      <c r="BP30" s="469"/>
      <c r="BQ30" s="469"/>
      <c r="BR30" s="469"/>
      <c r="BS30" s="469"/>
      <c r="BT30" s="469"/>
      <c r="BU30" s="470"/>
      <c r="BV30" s="468">
        <v>6683752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温泉事業特別会計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十和田地域広域事務組合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十和田土地開発公社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十和田地区環境整備事務組合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十和田湖ふるさと活性化公社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十和田地区食肉処理事務組合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十和田市体育協会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上北地方教育・福祉事務組合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まちづくり十和田</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青森県後期高齢者医療広域連合（一般会計）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青森県後期高齢者医療広域連合（特別会計）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青森県市町村職員退職手当組合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青森県交通災害共済組合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青森県市長会館管理組合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aPlz3cXuQ67iZ0uNoNIbpeVyzI3kRR5MM7Bgc3O3eoQG4+P2Rbf1jkN8yle1tuJ98gbkzl3GSJIqf9SOFyYBA==" saltValue="3hMuZsbTwk797gzoTE/U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7073473</v>
      </c>
      <c r="S5" s="727"/>
      <c r="T5" s="727"/>
      <c r="U5" s="727"/>
      <c r="V5" s="727"/>
      <c r="W5" s="727"/>
      <c r="X5" s="727"/>
      <c r="Y5" s="773"/>
      <c r="Z5" s="791">
        <v>21.4</v>
      </c>
      <c r="AA5" s="791"/>
      <c r="AB5" s="791"/>
      <c r="AC5" s="791"/>
      <c r="AD5" s="792">
        <v>6821876</v>
      </c>
      <c r="AE5" s="792"/>
      <c r="AF5" s="792"/>
      <c r="AG5" s="792"/>
      <c r="AH5" s="792"/>
      <c r="AI5" s="792"/>
      <c r="AJ5" s="792"/>
      <c r="AK5" s="792"/>
      <c r="AL5" s="774">
        <v>39.4</v>
      </c>
      <c r="AM5" s="743"/>
      <c r="AN5" s="743"/>
      <c r="AO5" s="775"/>
      <c r="AP5" s="760" t="s">
        <v>223</v>
      </c>
      <c r="AQ5" s="761"/>
      <c r="AR5" s="761"/>
      <c r="AS5" s="761"/>
      <c r="AT5" s="761"/>
      <c r="AU5" s="761"/>
      <c r="AV5" s="761"/>
      <c r="AW5" s="761"/>
      <c r="AX5" s="761"/>
      <c r="AY5" s="761"/>
      <c r="AZ5" s="761"/>
      <c r="BA5" s="761"/>
      <c r="BB5" s="761"/>
      <c r="BC5" s="761"/>
      <c r="BD5" s="761"/>
      <c r="BE5" s="761"/>
      <c r="BF5" s="762"/>
      <c r="BG5" s="661">
        <v>6787145</v>
      </c>
      <c r="BH5" s="664"/>
      <c r="BI5" s="664"/>
      <c r="BJ5" s="664"/>
      <c r="BK5" s="664"/>
      <c r="BL5" s="664"/>
      <c r="BM5" s="664"/>
      <c r="BN5" s="665"/>
      <c r="BO5" s="723">
        <v>96</v>
      </c>
      <c r="BP5" s="723"/>
      <c r="BQ5" s="723"/>
      <c r="BR5" s="723"/>
      <c r="BS5" s="724">
        <v>64583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355027</v>
      </c>
      <c r="S6" s="664"/>
      <c r="T6" s="664"/>
      <c r="U6" s="664"/>
      <c r="V6" s="664"/>
      <c r="W6" s="664"/>
      <c r="X6" s="664"/>
      <c r="Y6" s="665"/>
      <c r="Z6" s="723">
        <v>1.1000000000000001</v>
      </c>
      <c r="AA6" s="723"/>
      <c r="AB6" s="723"/>
      <c r="AC6" s="723"/>
      <c r="AD6" s="724">
        <v>355027</v>
      </c>
      <c r="AE6" s="724"/>
      <c r="AF6" s="724"/>
      <c r="AG6" s="724"/>
      <c r="AH6" s="724"/>
      <c r="AI6" s="724"/>
      <c r="AJ6" s="724"/>
      <c r="AK6" s="724"/>
      <c r="AL6" s="666">
        <v>2</v>
      </c>
      <c r="AM6" s="667"/>
      <c r="AN6" s="667"/>
      <c r="AO6" s="725"/>
      <c r="AP6" s="658" t="s">
        <v>228</v>
      </c>
      <c r="AQ6" s="659"/>
      <c r="AR6" s="659"/>
      <c r="AS6" s="659"/>
      <c r="AT6" s="659"/>
      <c r="AU6" s="659"/>
      <c r="AV6" s="659"/>
      <c r="AW6" s="659"/>
      <c r="AX6" s="659"/>
      <c r="AY6" s="659"/>
      <c r="AZ6" s="659"/>
      <c r="BA6" s="659"/>
      <c r="BB6" s="659"/>
      <c r="BC6" s="659"/>
      <c r="BD6" s="659"/>
      <c r="BE6" s="659"/>
      <c r="BF6" s="660"/>
      <c r="BG6" s="661">
        <v>6787145</v>
      </c>
      <c r="BH6" s="664"/>
      <c r="BI6" s="664"/>
      <c r="BJ6" s="664"/>
      <c r="BK6" s="664"/>
      <c r="BL6" s="664"/>
      <c r="BM6" s="664"/>
      <c r="BN6" s="665"/>
      <c r="BO6" s="723">
        <v>96</v>
      </c>
      <c r="BP6" s="723"/>
      <c r="BQ6" s="723"/>
      <c r="BR6" s="723"/>
      <c r="BS6" s="724">
        <v>64583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225808</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225808</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10531</v>
      </c>
      <c r="S7" s="664"/>
      <c r="T7" s="664"/>
      <c r="U7" s="664"/>
      <c r="V7" s="664"/>
      <c r="W7" s="664"/>
      <c r="X7" s="664"/>
      <c r="Y7" s="665"/>
      <c r="Z7" s="723">
        <v>0</v>
      </c>
      <c r="AA7" s="723"/>
      <c r="AB7" s="723"/>
      <c r="AC7" s="723"/>
      <c r="AD7" s="724">
        <v>10531</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3076354</v>
      </c>
      <c r="BH7" s="664"/>
      <c r="BI7" s="664"/>
      <c r="BJ7" s="664"/>
      <c r="BK7" s="664"/>
      <c r="BL7" s="664"/>
      <c r="BM7" s="664"/>
      <c r="BN7" s="665"/>
      <c r="BO7" s="723">
        <v>43.5</v>
      </c>
      <c r="BP7" s="723"/>
      <c r="BQ7" s="723"/>
      <c r="BR7" s="723"/>
      <c r="BS7" s="724">
        <v>64583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5395758</v>
      </c>
      <c r="CS7" s="664"/>
      <c r="CT7" s="664"/>
      <c r="CU7" s="664"/>
      <c r="CV7" s="664"/>
      <c r="CW7" s="664"/>
      <c r="CX7" s="664"/>
      <c r="CY7" s="665"/>
      <c r="CZ7" s="723">
        <v>17.100000000000001</v>
      </c>
      <c r="DA7" s="723"/>
      <c r="DB7" s="723"/>
      <c r="DC7" s="723"/>
      <c r="DD7" s="669">
        <v>1912023</v>
      </c>
      <c r="DE7" s="664"/>
      <c r="DF7" s="664"/>
      <c r="DG7" s="664"/>
      <c r="DH7" s="664"/>
      <c r="DI7" s="664"/>
      <c r="DJ7" s="664"/>
      <c r="DK7" s="664"/>
      <c r="DL7" s="664"/>
      <c r="DM7" s="664"/>
      <c r="DN7" s="664"/>
      <c r="DO7" s="664"/>
      <c r="DP7" s="665"/>
      <c r="DQ7" s="669">
        <v>3188125</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9963</v>
      </c>
      <c r="S8" s="664"/>
      <c r="T8" s="664"/>
      <c r="U8" s="664"/>
      <c r="V8" s="664"/>
      <c r="W8" s="664"/>
      <c r="X8" s="664"/>
      <c r="Y8" s="665"/>
      <c r="Z8" s="723">
        <v>0</v>
      </c>
      <c r="AA8" s="723"/>
      <c r="AB8" s="723"/>
      <c r="AC8" s="723"/>
      <c r="AD8" s="724">
        <v>9963</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106087</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10940415</v>
      </c>
      <c r="CS8" s="664"/>
      <c r="CT8" s="664"/>
      <c r="CU8" s="664"/>
      <c r="CV8" s="664"/>
      <c r="CW8" s="664"/>
      <c r="CX8" s="664"/>
      <c r="CY8" s="665"/>
      <c r="CZ8" s="723">
        <v>34.799999999999997</v>
      </c>
      <c r="DA8" s="723"/>
      <c r="DB8" s="723"/>
      <c r="DC8" s="723"/>
      <c r="DD8" s="669">
        <v>38349</v>
      </c>
      <c r="DE8" s="664"/>
      <c r="DF8" s="664"/>
      <c r="DG8" s="664"/>
      <c r="DH8" s="664"/>
      <c r="DI8" s="664"/>
      <c r="DJ8" s="664"/>
      <c r="DK8" s="664"/>
      <c r="DL8" s="664"/>
      <c r="DM8" s="664"/>
      <c r="DN8" s="664"/>
      <c r="DO8" s="664"/>
      <c r="DP8" s="665"/>
      <c r="DQ8" s="669">
        <v>4460931</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8012</v>
      </c>
      <c r="S9" s="664"/>
      <c r="T9" s="664"/>
      <c r="U9" s="664"/>
      <c r="V9" s="664"/>
      <c r="W9" s="664"/>
      <c r="X9" s="664"/>
      <c r="Y9" s="665"/>
      <c r="Z9" s="723">
        <v>0</v>
      </c>
      <c r="AA9" s="723"/>
      <c r="AB9" s="723"/>
      <c r="AC9" s="723"/>
      <c r="AD9" s="724">
        <v>8012</v>
      </c>
      <c r="AE9" s="724"/>
      <c r="AF9" s="724"/>
      <c r="AG9" s="724"/>
      <c r="AH9" s="724"/>
      <c r="AI9" s="724"/>
      <c r="AJ9" s="724"/>
      <c r="AK9" s="724"/>
      <c r="AL9" s="666">
        <v>0</v>
      </c>
      <c r="AM9" s="667"/>
      <c r="AN9" s="667"/>
      <c r="AO9" s="725"/>
      <c r="AP9" s="658" t="s">
        <v>237</v>
      </c>
      <c r="AQ9" s="659"/>
      <c r="AR9" s="659"/>
      <c r="AS9" s="659"/>
      <c r="AT9" s="659"/>
      <c r="AU9" s="659"/>
      <c r="AV9" s="659"/>
      <c r="AW9" s="659"/>
      <c r="AX9" s="659"/>
      <c r="AY9" s="659"/>
      <c r="AZ9" s="659"/>
      <c r="BA9" s="659"/>
      <c r="BB9" s="659"/>
      <c r="BC9" s="659"/>
      <c r="BD9" s="659"/>
      <c r="BE9" s="659"/>
      <c r="BF9" s="660"/>
      <c r="BG9" s="661">
        <v>2473049</v>
      </c>
      <c r="BH9" s="664"/>
      <c r="BI9" s="664"/>
      <c r="BJ9" s="664"/>
      <c r="BK9" s="664"/>
      <c r="BL9" s="664"/>
      <c r="BM9" s="664"/>
      <c r="BN9" s="665"/>
      <c r="BO9" s="723">
        <v>35</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2801889</v>
      </c>
      <c r="CS9" s="664"/>
      <c r="CT9" s="664"/>
      <c r="CU9" s="664"/>
      <c r="CV9" s="664"/>
      <c r="CW9" s="664"/>
      <c r="CX9" s="664"/>
      <c r="CY9" s="665"/>
      <c r="CZ9" s="723">
        <v>8.9</v>
      </c>
      <c r="DA9" s="723"/>
      <c r="DB9" s="723"/>
      <c r="DC9" s="723"/>
      <c r="DD9" s="669">
        <v>9720</v>
      </c>
      <c r="DE9" s="664"/>
      <c r="DF9" s="664"/>
      <c r="DG9" s="664"/>
      <c r="DH9" s="664"/>
      <c r="DI9" s="664"/>
      <c r="DJ9" s="664"/>
      <c r="DK9" s="664"/>
      <c r="DL9" s="664"/>
      <c r="DM9" s="664"/>
      <c r="DN9" s="664"/>
      <c r="DO9" s="664"/>
      <c r="DP9" s="665"/>
      <c r="DQ9" s="669">
        <v>2683373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238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171304</v>
      </c>
      <c r="BH10" s="664"/>
      <c r="BI10" s="664"/>
      <c r="BJ10" s="664"/>
      <c r="BK10" s="664"/>
      <c r="BL10" s="664"/>
      <c r="BM10" s="664"/>
      <c r="BN10" s="665"/>
      <c r="BO10" s="723">
        <v>2.4</v>
      </c>
      <c r="BP10" s="723"/>
      <c r="BQ10" s="723"/>
      <c r="BR10" s="723"/>
      <c r="BS10" s="669" t="s">
        <v>238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27844</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26868</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325914</v>
      </c>
      <c r="BH11" s="664"/>
      <c r="BI11" s="664"/>
      <c r="BJ11" s="664"/>
      <c r="BK11" s="664"/>
      <c r="BL11" s="664"/>
      <c r="BM11" s="664"/>
      <c r="BN11" s="665"/>
      <c r="BO11" s="723">
        <v>4.5999999999999996</v>
      </c>
      <c r="BP11" s="723"/>
      <c r="BQ11" s="723"/>
      <c r="BR11" s="723"/>
      <c r="BS11" s="669">
        <v>64583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1330616</v>
      </c>
      <c r="CS11" s="664"/>
      <c r="CT11" s="664"/>
      <c r="CU11" s="664"/>
      <c r="CV11" s="664"/>
      <c r="CW11" s="664"/>
      <c r="CX11" s="664"/>
      <c r="CY11" s="665"/>
      <c r="CZ11" s="723">
        <v>4.2</v>
      </c>
      <c r="DA11" s="723"/>
      <c r="DB11" s="723"/>
      <c r="DC11" s="723"/>
      <c r="DD11" s="669">
        <v>245466</v>
      </c>
      <c r="DE11" s="664"/>
      <c r="DF11" s="664"/>
      <c r="DG11" s="664"/>
      <c r="DH11" s="664"/>
      <c r="DI11" s="664"/>
      <c r="DJ11" s="664"/>
      <c r="DK11" s="664"/>
      <c r="DL11" s="664"/>
      <c r="DM11" s="664"/>
      <c r="DN11" s="664"/>
      <c r="DO11" s="664"/>
      <c r="DP11" s="665"/>
      <c r="DQ11" s="669">
        <v>848250</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1210581</v>
      </c>
      <c r="S12" s="664"/>
      <c r="T12" s="664"/>
      <c r="U12" s="664"/>
      <c r="V12" s="664"/>
      <c r="W12" s="664"/>
      <c r="X12" s="664"/>
      <c r="Y12" s="665"/>
      <c r="Z12" s="723">
        <v>3.7</v>
      </c>
      <c r="AA12" s="723"/>
      <c r="AB12" s="723"/>
      <c r="AC12" s="723"/>
      <c r="AD12" s="724">
        <v>1210581</v>
      </c>
      <c r="AE12" s="724"/>
      <c r="AF12" s="724"/>
      <c r="AG12" s="724"/>
      <c r="AH12" s="724"/>
      <c r="AI12" s="724"/>
      <c r="AJ12" s="724"/>
      <c r="AK12" s="724"/>
      <c r="AL12" s="666">
        <v>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2997091</v>
      </c>
      <c r="BH12" s="664"/>
      <c r="BI12" s="664"/>
      <c r="BJ12" s="664"/>
      <c r="BK12" s="664"/>
      <c r="BL12" s="664"/>
      <c r="BM12" s="664"/>
      <c r="BN12" s="665"/>
      <c r="BO12" s="723">
        <v>42.4</v>
      </c>
      <c r="BP12" s="723"/>
      <c r="BQ12" s="723"/>
      <c r="BR12" s="723"/>
      <c r="BS12" s="669" t="s">
        <v>238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700496</v>
      </c>
      <c r="CS12" s="664"/>
      <c r="CT12" s="664"/>
      <c r="CU12" s="664"/>
      <c r="CV12" s="664"/>
      <c r="CW12" s="664"/>
      <c r="CX12" s="664"/>
      <c r="CY12" s="665"/>
      <c r="CZ12" s="723">
        <v>2.2000000000000002</v>
      </c>
      <c r="DA12" s="723"/>
      <c r="DB12" s="723"/>
      <c r="DC12" s="723"/>
      <c r="DD12" s="669">
        <v>3305</v>
      </c>
      <c r="DE12" s="664"/>
      <c r="DF12" s="664"/>
      <c r="DG12" s="664"/>
      <c r="DH12" s="664"/>
      <c r="DI12" s="664"/>
      <c r="DJ12" s="664"/>
      <c r="DK12" s="664"/>
      <c r="DL12" s="664"/>
      <c r="DM12" s="664"/>
      <c r="DN12" s="664"/>
      <c r="DO12" s="664"/>
      <c r="DP12" s="665"/>
      <c r="DQ12" s="669">
        <v>452582</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15041</v>
      </c>
      <c r="S13" s="664"/>
      <c r="T13" s="664"/>
      <c r="U13" s="664"/>
      <c r="V13" s="664"/>
      <c r="W13" s="664"/>
      <c r="X13" s="664"/>
      <c r="Y13" s="665"/>
      <c r="Z13" s="723">
        <v>0</v>
      </c>
      <c r="AA13" s="723"/>
      <c r="AB13" s="723"/>
      <c r="AC13" s="723"/>
      <c r="AD13" s="724">
        <v>15041</v>
      </c>
      <c r="AE13" s="724"/>
      <c r="AF13" s="724"/>
      <c r="AG13" s="724"/>
      <c r="AH13" s="724"/>
      <c r="AI13" s="724"/>
      <c r="AJ13" s="724"/>
      <c r="AK13" s="724"/>
      <c r="AL13" s="666">
        <v>0.1</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2976746</v>
      </c>
      <c r="BH13" s="664"/>
      <c r="BI13" s="664"/>
      <c r="BJ13" s="664"/>
      <c r="BK13" s="664"/>
      <c r="BL13" s="664"/>
      <c r="BM13" s="664"/>
      <c r="BN13" s="665"/>
      <c r="BO13" s="723">
        <v>42.1</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2692192</v>
      </c>
      <c r="CS13" s="664"/>
      <c r="CT13" s="664"/>
      <c r="CU13" s="664"/>
      <c r="CV13" s="664"/>
      <c r="CW13" s="664"/>
      <c r="CX13" s="664"/>
      <c r="CY13" s="665"/>
      <c r="CZ13" s="723">
        <v>8.6</v>
      </c>
      <c r="DA13" s="723"/>
      <c r="DB13" s="723"/>
      <c r="DC13" s="723"/>
      <c r="DD13" s="669">
        <v>910255</v>
      </c>
      <c r="DE13" s="664"/>
      <c r="DF13" s="664"/>
      <c r="DG13" s="664"/>
      <c r="DH13" s="664"/>
      <c r="DI13" s="664"/>
      <c r="DJ13" s="664"/>
      <c r="DK13" s="664"/>
      <c r="DL13" s="664"/>
      <c r="DM13" s="664"/>
      <c r="DN13" s="664"/>
      <c r="DO13" s="664"/>
      <c r="DP13" s="665"/>
      <c r="DQ13" s="669">
        <v>2357708</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238</v>
      </c>
      <c r="AE14" s="724"/>
      <c r="AF14" s="724"/>
      <c r="AG14" s="724"/>
      <c r="AH14" s="724"/>
      <c r="AI14" s="724"/>
      <c r="AJ14" s="724"/>
      <c r="AK14" s="724"/>
      <c r="AL14" s="666" t="s">
        <v>128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204330</v>
      </c>
      <c r="BH14" s="664"/>
      <c r="BI14" s="664"/>
      <c r="BJ14" s="664"/>
      <c r="BK14" s="664"/>
      <c r="BL14" s="664"/>
      <c r="BM14" s="664"/>
      <c r="BN14" s="665"/>
      <c r="BO14" s="723">
        <v>2.9</v>
      </c>
      <c r="BP14" s="723"/>
      <c r="BQ14" s="723"/>
      <c r="BR14" s="723"/>
      <c r="BS14" s="669" t="s">
        <v>238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1421203</v>
      </c>
      <c r="CS14" s="664"/>
      <c r="CT14" s="664"/>
      <c r="CU14" s="664"/>
      <c r="CV14" s="664"/>
      <c r="CW14" s="664"/>
      <c r="CX14" s="664"/>
      <c r="CY14" s="665"/>
      <c r="CZ14" s="723">
        <v>4.5</v>
      </c>
      <c r="DA14" s="723"/>
      <c r="DB14" s="723"/>
      <c r="DC14" s="723"/>
      <c r="DD14" s="669">
        <v>66957</v>
      </c>
      <c r="DE14" s="664"/>
      <c r="DF14" s="664"/>
      <c r="DG14" s="664"/>
      <c r="DH14" s="664"/>
      <c r="DI14" s="664"/>
      <c r="DJ14" s="664"/>
      <c r="DK14" s="664"/>
      <c r="DL14" s="664"/>
      <c r="DM14" s="664"/>
      <c r="DN14" s="664"/>
      <c r="DO14" s="664"/>
      <c r="DP14" s="665"/>
      <c r="DQ14" s="669">
        <v>1239148</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86792</v>
      </c>
      <c r="S15" s="664"/>
      <c r="T15" s="664"/>
      <c r="U15" s="664"/>
      <c r="V15" s="664"/>
      <c r="W15" s="664"/>
      <c r="X15" s="664"/>
      <c r="Y15" s="665"/>
      <c r="Z15" s="723">
        <v>0.3</v>
      </c>
      <c r="AA15" s="723"/>
      <c r="AB15" s="723"/>
      <c r="AC15" s="723"/>
      <c r="AD15" s="724">
        <v>86792</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509370</v>
      </c>
      <c r="BH15" s="664"/>
      <c r="BI15" s="664"/>
      <c r="BJ15" s="664"/>
      <c r="BK15" s="664"/>
      <c r="BL15" s="664"/>
      <c r="BM15" s="664"/>
      <c r="BN15" s="665"/>
      <c r="BO15" s="723">
        <v>7.2</v>
      </c>
      <c r="BP15" s="723"/>
      <c r="BQ15" s="723"/>
      <c r="BR15" s="723"/>
      <c r="BS15" s="669" t="s">
        <v>238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2870501</v>
      </c>
      <c r="CS15" s="664"/>
      <c r="CT15" s="664"/>
      <c r="CU15" s="664"/>
      <c r="CV15" s="664"/>
      <c r="CW15" s="664"/>
      <c r="CX15" s="664"/>
      <c r="CY15" s="665"/>
      <c r="CZ15" s="723">
        <v>9.1</v>
      </c>
      <c r="DA15" s="723"/>
      <c r="DB15" s="723"/>
      <c r="DC15" s="723"/>
      <c r="DD15" s="669">
        <v>1053324</v>
      </c>
      <c r="DE15" s="664"/>
      <c r="DF15" s="664"/>
      <c r="DG15" s="664"/>
      <c r="DH15" s="664"/>
      <c r="DI15" s="664"/>
      <c r="DJ15" s="664"/>
      <c r="DK15" s="664"/>
      <c r="DL15" s="664"/>
      <c r="DM15" s="664"/>
      <c r="DN15" s="664"/>
      <c r="DO15" s="664"/>
      <c r="DP15" s="665"/>
      <c r="DQ15" s="669">
        <v>1872227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181</v>
      </c>
      <c r="S16" s="664"/>
      <c r="T16" s="664"/>
      <c r="U16" s="664"/>
      <c r="V16" s="664"/>
      <c r="W16" s="664"/>
      <c r="X16" s="664"/>
      <c r="Y16" s="665"/>
      <c r="Z16" s="723" t="s">
        <v>128</v>
      </c>
      <c r="AA16" s="723"/>
      <c r="AB16" s="723"/>
      <c r="AC16" s="723"/>
      <c r="AD16" s="724" t="s">
        <v>238</v>
      </c>
      <c r="AE16" s="724"/>
      <c r="AF16" s="724"/>
      <c r="AG16" s="724"/>
      <c r="AH16" s="724"/>
      <c r="AI16" s="724"/>
      <c r="AJ16" s="724"/>
      <c r="AK16" s="724"/>
      <c r="AL16" s="666" t="s">
        <v>238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181</v>
      </c>
      <c r="BH16" s="664"/>
      <c r="BI16" s="664"/>
      <c r="BJ16" s="664"/>
      <c r="BK16" s="664"/>
      <c r="BL16" s="664"/>
      <c r="BM16" s="664"/>
      <c r="BN16" s="665"/>
      <c r="BO16" s="723" t="s">
        <v>238</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39364</v>
      </c>
      <c r="CS16" s="664"/>
      <c r="CT16" s="664"/>
      <c r="CU16" s="664"/>
      <c r="CV16" s="664"/>
      <c r="CW16" s="664"/>
      <c r="CX16" s="664"/>
      <c r="CY16" s="665"/>
      <c r="CZ16" s="723">
        <v>0.1</v>
      </c>
      <c r="DA16" s="723"/>
      <c r="DB16" s="723"/>
      <c r="DC16" s="723"/>
      <c r="DD16" s="669" t="s">
        <v>238</v>
      </c>
      <c r="DE16" s="664"/>
      <c r="DF16" s="664"/>
      <c r="DG16" s="664"/>
      <c r="DH16" s="664"/>
      <c r="DI16" s="664"/>
      <c r="DJ16" s="664"/>
      <c r="DK16" s="664"/>
      <c r="DL16" s="664"/>
      <c r="DM16" s="664"/>
      <c r="DN16" s="664"/>
      <c r="DO16" s="664"/>
      <c r="DP16" s="665"/>
      <c r="DQ16" s="669">
        <v>11875</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27859</v>
      </c>
      <c r="S17" s="664"/>
      <c r="T17" s="664"/>
      <c r="U17" s="664"/>
      <c r="V17" s="664"/>
      <c r="W17" s="664"/>
      <c r="X17" s="664"/>
      <c r="Y17" s="665"/>
      <c r="Z17" s="723">
        <v>0.1</v>
      </c>
      <c r="AA17" s="723"/>
      <c r="AB17" s="723"/>
      <c r="AC17" s="723"/>
      <c r="AD17" s="724">
        <v>27859</v>
      </c>
      <c r="AE17" s="724"/>
      <c r="AF17" s="724"/>
      <c r="AG17" s="724"/>
      <c r="AH17" s="724"/>
      <c r="AI17" s="724"/>
      <c r="AJ17" s="724"/>
      <c r="AK17" s="724"/>
      <c r="AL17" s="666">
        <v>0.2</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3032841</v>
      </c>
      <c r="CS17" s="664"/>
      <c r="CT17" s="664"/>
      <c r="CU17" s="664"/>
      <c r="CV17" s="664"/>
      <c r="CW17" s="664"/>
      <c r="CX17" s="664"/>
      <c r="CY17" s="665"/>
      <c r="CZ17" s="723">
        <v>9.6</v>
      </c>
      <c r="DA17" s="723"/>
      <c r="DB17" s="723"/>
      <c r="DC17" s="723"/>
      <c r="DD17" s="669" t="s">
        <v>238</v>
      </c>
      <c r="DE17" s="664"/>
      <c r="DF17" s="664"/>
      <c r="DG17" s="664"/>
      <c r="DH17" s="664"/>
      <c r="DI17" s="664"/>
      <c r="DJ17" s="664"/>
      <c r="DK17" s="664"/>
      <c r="DL17" s="664"/>
      <c r="DM17" s="664"/>
      <c r="DN17" s="664"/>
      <c r="DO17" s="664"/>
      <c r="DP17" s="665"/>
      <c r="DQ17" s="669">
        <v>3032841</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9709135</v>
      </c>
      <c r="S18" s="664"/>
      <c r="T18" s="664"/>
      <c r="U18" s="664"/>
      <c r="V18" s="664"/>
      <c r="W18" s="664"/>
      <c r="X18" s="664"/>
      <c r="Y18" s="665"/>
      <c r="Z18" s="723">
        <v>29.4</v>
      </c>
      <c r="AA18" s="723"/>
      <c r="AB18" s="723"/>
      <c r="AC18" s="723"/>
      <c r="AD18" s="724">
        <v>8737616</v>
      </c>
      <c r="AE18" s="724"/>
      <c r="AF18" s="724"/>
      <c r="AG18" s="724"/>
      <c r="AH18" s="724"/>
      <c r="AI18" s="724"/>
      <c r="AJ18" s="724"/>
      <c r="AK18" s="724"/>
      <c r="AL18" s="666">
        <v>50.4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181</v>
      </c>
      <c r="BP18" s="723"/>
      <c r="BQ18" s="723"/>
      <c r="BR18" s="723"/>
      <c r="BS18" s="669" t="s">
        <v>238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8737616</v>
      </c>
      <c r="S19" s="664"/>
      <c r="T19" s="664"/>
      <c r="U19" s="664"/>
      <c r="V19" s="664"/>
      <c r="W19" s="664"/>
      <c r="X19" s="664"/>
      <c r="Y19" s="665"/>
      <c r="Z19" s="723">
        <v>26.5</v>
      </c>
      <c r="AA19" s="723"/>
      <c r="AB19" s="723"/>
      <c r="AC19" s="723"/>
      <c r="AD19" s="724">
        <v>8737616</v>
      </c>
      <c r="AE19" s="724"/>
      <c r="AF19" s="724"/>
      <c r="AG19" s="724"/>
      <c r="AH19" s="724"/>
      <c r="AI19" s="724"/>
      <c r="AJ19" s="724"/>
      <c r="AK19" s="724"/>
      <c r="AL19" s="666">
        <v>50.4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286328</v>
      </c>
      <c r="BH19" s="664"/>
      <c r="BI19" s="664"/>
      <c r="BJ19" s="664"/>
      <c r="BK19" s="664"/>
      <c r="BL19" s="664"/>
      <c r="BM19" s="664"/>
      <c r="BN19" s="665"/>
      <c r="BO19" s="723">
        <v>4</v>
      </c>
      <c r="BP19" s="723"/>
      <c r="BQ19" s="723"/>
      <c r="BR19" s="723"/>
      <c r="BS19" s="669" t="s">
        <v>238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962364</v>
      </c>
      <c r="S20" s="664"/>
      <c r="T20" s="664"/>
      <c r="U20" s="664"/>
      <c r="V20" s="664"/>
      <c r="W20" s="664"/>
      <c r="X20" s="664"/>
      <c r="Y20" s="665"/>
      <c r="Z20" s="723">
        <v>2.9</v>
      </c>
      <c r="AA20" s="723"/>
      <c r="AB20" s="723"/>
      <c r="AC20" s="723"/>
      <c r="AD20" s="724" t="s">
        <v>128</v>
      </c>
      <c r="AE20" s="724"/>
      <c r="AF20" s="724"/>
      <c r="AG20" s="724"/>
      <c r="AH20" s="724"/>
      <c r="AI20" s="724"/>
      <c r="AJ20" s="724"/>
      <c r="AK20" s="724"/>
      <c r="AL20" s="666" t="s">
        <v>238</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286328</v>
      </c>
      <c r="BH20" s="664"/>
      <c r="BI20" s="664"/>
      <c r="BJ20" s="664"/>
      <c r="BK20" s="664"/>
      <c r="BL20" s="664"/>
      <c r="BM20" s="664"/>
      <c r="BN20" s="665"/>
      <c r="BO20" s="723">
        <v>4</v>
      </c>
      <c r="BP20" s="723"/>
      <c r="BQ20" s="723"/>
      <c r="BR20" s="723"/>
      <c r="BS20" s="669" t="s">
        <v>238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31478927</v>
      </c>
      <c r="CS20" s="664"/>
      <c r="CT20" s="664"/>
      <c r="CU20" s="664"/>
      <c r="CV20" s="664"/>
      <c r="CW20" s="664"/>
      <c r="CX20" s="664"/>
      <c r="CY20" s="665"/>
      <c r="CZ20" s="723">
        <v>100</v>
      </c>
      <c r="DA20" s="723"/>
      <c r="DB20" s="723"/>
      <c r="DC20" s="723"/>
      <c r="DD20" s="669">
        <v>4239399</v>
      </c>
      <c r="DE20" s="664"/>
      <c r="DF20" s="664"/>
      <c r="DG20" s="664"/>
      <c r="DH20" s="664"/>
      <c r="DI20" s="664"/>
      <c r="DJ20" s="664"/>
      <c r="DK20" s="664"/>
      <c r="DL20" s="664"/>
      <c r="DM20" s="664"/>
      <c r="DN20" s="664"/>
      <c r="DO20" s="664"/>
      <c r="DP20" s="665"/>
      <c r="DQ20" s="669">
        <v>20399736</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9155</v>
      </c>
      <c r="S21" s="664"/>
      <c r="T21" s="664"/>
      <c r="U21" s="664"/>
      <c r="V21" s="664"/>
      <c r="W21" s="664"/>
      <c r="X21" s="664"/>
      <c r="Y21" s="665"/>
      <c r="Z21" s="723">
        <v>0</v>
      </c>
      <c r="AA21" s="723"/>
      <c r="AB21" s="723"/>
      <c r="AC21" s="723"/>
      <c r="AD21" s="724" t="s">
        <v>128</v>
      </c>
      <c r="AE21" s="724"/>
      <c r="AF21" s="724"/>
      <c r="AG21" s="724"/>
      <c r="AH21" s="724"/>
      <c r="AI21" s="724"/>
      <c r="AJ21" s="724"/>
      <c r="AK21" s="724"/>
      <c r="AL21" s="666" t="s">
        <v>238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34731</v>
      </c>
      <c r="BH21" s="664"/>
      <c r="BI21" s="664"/>
      <c r="BJ21" s="664"/>
      <c r="BK21" s="664"/>
      <c r="BL21" s="664"/>
      <c r="BM21" s="664"/>
      <c r="BN21" s="665"/>
      <c r="BO21" s="723">
        <v>0.5</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18506414</v>
      </c>
      <c r="S22" s="664"/>
      <c r="T22" s="664"/>
      <c r="U22" s="664"/>
      <c r="V22" s="664"/>
      <c r="W22" s="664"/>
      <c r="X22" s="664"/>
      <c r="Y22" s="665"/>
      <c r="Z22" s="723">
        <v>56</v>
      </c>
      <c r="AA22" s="723"/>
      <c r="AB22" s="723"/>
      <c r="AC22" s="723"/>
      <c r="AD22" s="724">
        <v>17283298</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238</v>
      </c>
      <c r="BP22" s="723"/>
      <c r="BQ22" s="723"/>
      <c r="BR22" s="723"/>
      <c r="BS22" s="669" t="s">
        <v>128</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9375</v>
      </c>
      <c r="S23" s="664"/>
      <c r="T23" s="664"/>
      <c r="U23" s="664"/>
      <c r="V23" s="664"/>
      <c r="W23" s="664"/>
      <c r="X23" s="664"/>
      <c r="Y23" s="665"/>
      <c r="Z23" s="723">
        <v>0</v>
      </c>
      <c r="AA23" s="723"/>
      <c r="AB23" s="723"/>
      <c r="AC23" s="723"/>
      <c r="AD23" s="724">
        <v>9375</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251597</v>
      </c>
      <c r="BH23" s="664"/>
      <c r="BI23" s="664"/>
      <c r="BJ23" s="664"/>
      <c r="BK23" s="664"/>
      <c r="BL23" s="664"/>
      <c r="BM23" s="664"/>
      <c r="BN23" s="665"/>
      <c r="BO23" s="723">
        <v>3.6</v>
      </c>
      <c r="BP23" s="723"/>
      <c r="BQ23" s="723"/>
      <c r="BR23" s="723"/>
      <c r="BS23" s="669" t="s">
        <v>128</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299854</v>
      </c>
      <c r="S24" s="664"/>
      <c r="T24" s="664"/>
      <c r="U24" s="664"/>
      <c r="V24" s="664"/>
      <c r="W24" s="664"/>
      <c r="X24" s="664"/>
      <c r="Y24" s="665"/>
      <c r="Z24" s="723">
        <v>0.9</v>
      </c>
      <c r="AA24" s="723"/>
      <c r="AB24" s="723"/>
      <c r="AC24" s="723"/>
      <c r="AD24" s="724" t="s">
        <v>238</v>
      </c>
      <c r="AE24" s="724"/>
      <c r="AF24" s="724"/>
      <c r="AG24" s="724"/>
      <c r="AH24" s="724"/>
      <c r="AI24" s="724"/>
      <c r="AJ24" s="724"/>
      <c r="AK24" s="724"/>
      <c r="AL24" s="666" t="s">
        <v>128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181</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13914731</v>
      </c>
      <c r="CS24" s="727"/>
      <c r="CT24" s="727"/>
      <c r="CU24" s="727"/>
      <c r="CV24" s="727"/>
      <c r="CW24" s="727"/>
      <c r="CX24" s="727"/>
      <c r="CY24" s="773"/>
      <c r="CZ24" s="774">
        <v>44.2</v>
      </c>
      <c r="DA24" s="743"/>
      <c r="DB24" s="743"/>
      <c r="DC24" s="777"/>
      <c r="DD24" s="772">
        <v>8027318</v>
      </c>
      <c r="DE24" s="727"/>
      <c r="DF24" s="727"/>
      <c r="DG24" s="727"/>
      <c r="DH24" s="727"/>
      <c r="DI24" s="727"/>
      <c r="DJ24" s="727"/>
      <c r="DK24" s="773"/>
      <c r="DL24" s="772">
        <v>7986835</v>
      </c>
      <c r="DM24" s="727"/>
      <c r="DN24" s="727"/>
      <c r="DO24" s="727"/>
      <c r="DP24" s="727"/>
      <c r="DQ24" s="727"/>
      <c r="DR24" s="727"/>
      <c r="DS24" s="727"/>
      <c r="DT24" s="727"/>
      <c r="DU24" s="727"/>
      <c r="DV24" s="773"/>
      <c r="DW24" s="774">
        <v>44</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163378</v>
      </c>
      <c r="S25" s="664"/>
      <c r="T25" s="664"/>
      <c r="U25" s="664"/>
      <c r="V25" s="664"/>
      <c r="W25" s="664"/>
      <c r="X25" s="664"/>
      <c r="Y25" s="665"/>
      <c r="Z25" s="723">
        <v>0.5</v>
      </c>
      <c r="AA25" s="723"/>
      <c r="AB25" s="723"/>
      <c r="AC25" s="723"/>
      <c r="AD25" s="724">
        <v>19856</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3087907</v>
      </c>
      <c r="CS25" s="662"/>
      <c r="CT25" s="662"/>
      <c r="CU25" s="662"/>
      <c r="CV25" s="662"/>
      <c r="CW25" s="662"/>
      <c r="CX25" s="662"/>
      <c r="CY25" s="663"/>
      <c r="CZ25" s="666">
        <v>9.8000000000000007</v>
      </c>
      <c r="DA25" s="695"/>
      <c r="DB25" s="695"/>
      <c r="DC25" s="696"/>
      <c r="DD25" s="669">
        <v>3039762</v>
      </c>
      <c r="DE25" s="662"/>
      <c r="DF25" s="662"/>
      <c r="DG25" s="662"/>
      <c r="DH25" s="662"/>
      <c r="DI25" s="662"/>
      <c r="DJ25" s="662"/>
      <c r="DK25" s="663"/>
      <c r="DL25" s="669">
        <v>3002492</v>
      </c>
      <c r="DM25" s="662"/>
      <c r="DN25" s="662"/>
      <c r="DO25" s="662"/>
      <c r="DP25" s="662"/>
      <c r="DQ25" s="662"/>
      <c r="DR25" s="662"/>
      <c r="DS25" s="662"/>
      <c r="DT25" s="662"/>
      <c r="DU25" s="662"/>
      <c r="DV25" s="663"/>
      <c r="DW25" s="666">
        <v>16.5</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48293</v>
      </c>
      <c r="S26" s="664"/>
      <c r="T26" s="664"/>
      <c r="U26" s="664"/>
      <c r="V26" s="664"/>
      <c r="W26" s="664"/>
      <c r="X26" s="664"/>
      <c r="Y26" s="665"/>
      <c r="Z26" s="723">
        <v>0.1</v>
      </c>
      <c r="AA26" s="723"/>
      <c r="AB26" s="723"/>
      <c r="AC26" s="723"/>
      <c r="AD26" s="724">
        <v>6845</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238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1837861</v>
      </c>
      <c r="CS26" s="664"/>
      <c r="CT26" s="664"/>
      <c r="CU26" s="664"/>
      <c r="CV26" s="664"/>
      <c r="CW26" s="664"/>
      <c r="CX26" s="664"/>
      <c r="CY26" s="665"/>
      <c r="CZ26" s="666">
        <v>5.8</v>
      </c>
      <c r="DA26" s="695"/>
      <c r="DB26" s="695"/>
      <c r="DC26" s="696"/>
      <c r="DD26" s="669">
        <v>1816081</v>
      </c>
      <c r="DE26" s="664"/>
      <c r="DF26" s="664"/>
      <c r="DG26" s="664"/>
      <c r="DH26" s="664"/>
      <c r="DI26" s="664"/>
      <c r="DJ26" s="664"/>
      <c r="DK26" s="665"/>
      <c r="DL26" s="669" t="s">
        <v>128</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4875754</v>
      </c>
      <c r="S27" s="664"/>
      <c r="T27" s="664"/>
      <c r="U27" s="664"/>
      <c r="V27" s="664"/>
      <c r="W27" s="664"/>
      <c r="X27" s="664"/>
      <c r="Y27" s="665"/>
      <c r="Z27" s="723">
        <v>14.8</v>
      </c>
      <c r="AA27" s="723"/>
      <c r="AB27" s="723"/>
      <c r="AC27" s="723"/>
      <c r="AD27" s="724" t="s">
        <v>238</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7073473</v>
      </c>
      <c r="BH27" s="664"/>
      <c r="BI27" s="664"/>
      <c r="BJ27" s="664"/>
      <c r="BK27" s="664"/>
      <c r="BL27" s="664"/>
      <c r="BM27" s="664"/>
      <c r="BN27" s="665"/>
      <c r="BO27" s="723">
        <v>100</v>
      </c>
      <c r="BP27" s="723"/>
      <c r="BQ27" s="723"/>
      <c r="BR27" s="723"/>
      <c r="BS27" s="669">
        <v>64583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7793983</v>
      </c>
      <c r="CS27" s="662"/>
      <c r="CT27" s="662"/>
      <c r="CU27" s="662"/>
      <c r="CV27" s="662"/>
      <c r="CW27" s="662"/>
      <c r="CX27" s="662"/>
      <c r="CY27" s="663"/>
      <c r="CZ27" s="666">
        <v>24.8</v>
      </c>
      <c r="DA27" s="695"/>
      <c r="DB27" s="695"/>
      <c r="DC27" s="696"/>
      <c r="DD27" s="669">
        <v>1954715</v>
      </c>
      <c r="DE27" s="662"/>
      <c r="DF27" s="662"/>
      <c r="DG27" s="662"/>
      <c r="DH27" s="662"/>
      <c r="DI27" s="662"/>
      <c r="DJ27" s="662"/>
      <c r="DK27" s="663"/>
      <c r="DL27" s="669">
        <v>1951502</v>
      </c>
      <c r="DM27" s="662"/>
      <c r="DN27" s="662"/>
      <c r="DO27" s="662"/>
      <c r="DP27" s="662"/>
      <c r="DQ27" s="662"/>
      <c r="DR27" s="662"/>
      <c r="DS27" s="662"/>
      <c r="DT27" s="662"/>
      <c r="DU27" s="662"/>
      <c r="DV27" s="663"/>
      <c r="DW27" s="666">
        <v>10.7</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238</v>
      </c>
      <c r="AA28" s="723"/>
      <c r="AB28" s="723"/>
      <c r="AC28" s="723"/>
      <c r="AD28" s="724" t="s">
        <v>238</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3032841</v>
      </c>
      <c r="CS28" s="664"/>
      <c r="CT28" s="664"/>
      <c r="CU28" s="664"/>
      <c r="CV28" s="664"/>
      <c r="CW28" s="664"/>
      <c r="CX28" s="664"/>
      <c r="CY28" s="665"/>
      <c r="CZ28" s="666">
        <v>9.6</v>
      </c>
      <c r="DA28" s="695"/>
      <c r="DB28" s="695"/>
      <c r="DC28" s="696"/>
      <c r="DD28" s="669">
        <v>3032841</v>
      </c>
      <c r="DE28" s="664"/>
      <c r="DF28" s="664"/>
      <c r="DG28" s="664"/>
      <c r="DH28" s="664"/>
      <c r="DI28" s="664"/>
      <c r="DJ28" s="664"/>
      <c r="DK28" s="665"/>
      <c r="DL28" s="669">
        <v>3032841</v>
      </c>
      <c r="DM28" s="664"/>
      <c r="DN28" s="664"/>
      <c r="DO28" s="664"/>
      <c r="DP28" s="664"/>
      <c r="DQ28" s="664"/>
      <c r="DR28" s="664"/>
      <c r="DS28" s="664"/>
      <c r="DT28" s="664"/>
      <c r="DU28" s="664"/>
      <c r="DV28" s="665"/>
      <c r="DW28" s="666">
        <v>16.7</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3298174</v>
      </c>
      <c r="S29" s="664"/>
      <c r="T29" s="664"/>
      <c r="U29" s="664"/>
      <c r="V29" s="664"/>
      <c r="W29" s="664"/>
      <c r="X29" s="664"/>
      <c r="Y29" s="665"/>
      <c r="Z29" s="723">
        <v>10</v>
      </c>
      <c r="AA29" s="723"/>
      <c r="AB29" s="723"/>
      <c r="AC29" s="723"/>
      <c r="AD29" s="724" t="s">
        <v>128</v>
      </c>
      <c r="AE29" s="724"/>
      <c r="AF29" s="724"/>
      <c r="AG29" s="724"/>
      <c r="AH29" s="724"/>
      <c r="AI29" s="724"/>
      <c r="AJ29" s="724"/>
      <c r="AK29" s="724"/>
      <c r="AL29" s="666" t="s">
        <v>238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3032791</v>
      </c>
      <c r="CS29" s="662"/>
      <c r="CT29" s="662"/>
      <c r="CU29" s="662"/>
      <c r="CV29" s="662"/>
      <c r="CW29" s="662"/>
      <c r="CX29" s="662"/>
      <c r="CY29" s="663"/>
      <c r="CZ29" s="666">
        <v>9.6</v>
      </c>
      <c r="DA29" s="695"/>
      <c r="DB29" s="695"/>
      <c r="DC29" s="696"/>
      <c r="DD29" s="669">
        <v>3032791</v>
      </c>
      <c r="DE29" s="662"/>
      <c r="DF29" s="662"/>
      <c r="DG29" s="662"/>
      <c r="DH29" s="662"/>
      <c r="DI29" s="662"/>
      <c r="DJ29" s="662"/>
      <c r="DK29" s="663"/>
      <c r="DL29" s="669">
        <v>3032791</v>
      </c>
      <c r="DM29" s="662"/>
      <c r="DN29" s="662"/>
      <c r="DO29" s="662"/>
      <c r="DP29" s="662"/>
      <c r="DQ29" s="662"/>
      <c r="DR29" s="662"/>
      <c r="DS29" s="662"/>
      <c r="DT29" s="662"/>
      <c r="DU29" s="662"/>
      <c r="DV29" s="663"/>
      <c r="DW29" s="666">
        <v>16.7</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99349</v>
      </c>
      <c r="S30" s="664"/>
      <c r="T30" s="664"/>
      <c r="U30" s="664"/>
      <c r="V30" s="664"/>
      <c r="W30" s="664"/>
      <c r="X30" s="664"/>
      <c r="Y30" s="665"/>
      <c r="Z30" s="723">
        <v>0.3</v>
      </c>
      <c r="AA30" s="723"/>
      <c r="AB30" s="723"/>
      <c r="AC30" s="723"/>
      <c r="AD30" s="724" t="s">
        <v>238</v>
      </c>
      <c r="AE30" s="724"/>
      <c r="AF30" s="724"/>
      <c r="AG30" s="724"/>
      <c r="AH30" s="724"/>
      <c r="AI30" s="724"/>
      <c r="AJ30" s="724"/>
      <c r="AK30" s="724"/>
      <c r="AL30" s="666" t="s">
        <v>128</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99.4</v>
      </c>
      <c r="BH30" s="742"/>
      <c r="BI30" s="742"/>
      <c r="BJ30" s="742"/>
      <c r="BK30" s="742"/>
      <c r="BL30" s="742"/>
      <c r="BM30" s="743">
        <v>95.2</v>
      </c>
      <c r="BN30" s="742"/>
      <c r="BO30" s="742"/>
      <c r="BP30" s="742"/>
      <c r="BQ30" s="744"/>
      <c r="BR30" s="741">
        <v>99.3</v>
      </c>
      <c r="BS30" s="742"/>
      <c r="BT30" s="742"/>
      <c r="BU30" s="742"/>
      <c r="BV30" s="742"/>
      <c r="BW30" s="742"/>
      <c r="BX30" s="743">
        <v>93.4</v>
      </c>
      <c r="BY30" s="742"/>
      <c r="BZ30" s="742"/>
      <c r="CA30" s="742"/>
      <c r="CB30" s="744"/>
      <c r="CD30" s="747"/>
      <c r="CE30" s="748"/>
      <c r="CF30" s="705" t="s">
        <v>306</v>
      </c>
      <c r="CG30" s="702"/>
      <c r="CH30" s="702"/>
      <c r="CI30" s="702"/>
      <c r="CJ30" s="702"/>
      <c r="CK30" s="702"/>
      <c r="CL30" s="702"/>
      <c r="CM30" s="702"/>
      <c r="CN30" s="702"/>
      <c r="CO30" s="702"/>
      <c r="CP30" s="702"/>
      <c r="CQ30" s="703"/>
      <c r="CR30" s="661">
        <v>2803976</v>
      </c>
      <c r="CS30" s="664"/>
      <c r="CT30" s="664"/>
      <c r="CU30" s="664"/>
      <c r="CV30" s="664"/>
      <c r="CW30" s="664"/>
      <c r="CX30" s="664"/>
      <c r="CY30" s="665"/>
      <c r="CZ30" s="666">
        <v>8.9</v>
      </c>
      <c r="DA30" s="695"/>
      <c r="DB30" s="695"/>
      <c r="DC30" s="696"/>
      <c r="DD30" s="669">
        <v>2803976</v>
      </c>
      <c r="DE30" s="664"/>
      <c r="DF30" s="664"/>
      <c r="DG30" s="664"/>
      <c r="DH30" s="664"/>
      <c r="DI30" s="664"/>
      <c r="DJ30" s="664"/>
      <c r="DK30" s="665"/>
      <c r="DL30" s="669">
        <v>2803976</v>
      </c>
      <c r="DM30" s="664"/>
      <c r="DN30" s="664"/>
      <c r="DO30" s="664"/>
      <c r="DP30" s="664"/>
      <c r="DQ30" s="664"/>
      <c r="DR30" s="664"/>
      <c r="DS30" s="664"/>
      <c r="DT30" s="664"/>
      <c r="DU30" s="664"/>
      <c r="DV30" s="665"/>
      <c r="DW30" s="666">
        <v>15.4</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62427</v>
      </c>
      <c r="S31" s="664"/>
      <c r="T31" s="664"/>
      <c r="U31" s="664"/>
      <c r="V31" s="664"/>
      <c r="W31" s="664"/>
      <c r="X31" s="664"/>
      <c r="Y31" s="665"/>
      <c r="Z31" s="723">
        <v>0.2</v>
      </c>
      <c r="AA31" s="723"/>
      <c r="AB31" s="723"/>
      <c r="AC31" s="723"/>
      <c r="AD31" s="724" t="s">
        <v>128</v>
      </c>
      <c r="AE31" s="724"/>
      <c r="AF31" s="724"/>
      <c r="AG31" s="724"/>
      <c r="AH31" s="724"/>
      <c r="AI31" s="724"/>
      <c r="AJ31" s="724"/>
      <c r="AK31" s="724"/>
      <c r="AL31" s="666" t="s">
        <v>238</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99.4</v>
      </c>
      <c r="BH31" s="662"/>
      <c r="BI31" s="662"/>
      <c r="BJ31" s="662"/>
      <c r="BK31" s="662"/>
      <c r="BL31" s="662"/>
      <c r="BM31" s="667">
        <v>96.4</v>
      </c>
      <c r="BN31" s="740"/>
      <c r="BO31" s="740"/>
      <c r="BP31" s="740"/>
      <c r="BQ31" s="701"/>
      <c r="BR31" s="739">
        <v>99.5</v>
      </c>
      <c r="BS31" s="662"/>
      <c r="BT31" s="662"/>
      <c r="BU31" s="662"/>
      <c r="BV31" s="662"/>
      <c r="BW31" s="662"/>
      <c r="BX31" s="667">
        <v>95.2</v>
      </c>
      <c r="BY31" s="740"/>
      <c r="BZ31" s="740"/>
      <c r="CA31" s="740"/>
      <c r="CB31" s="701"/>
      <c r="CD31" s="747"/>
      <c r="CE31" s="748"/>
      <c r="CF31" s="705" t="s">
        <v>310</v>
      </c>
      <c r="CG31" s="702"/>
      <c r="CH31" s="702"/>
      <c r="CI31" s="702"/>
      <c r="CJ31" s="702"/>
      <c r="CK31" s="702"/>
      <c r="CL31" s="702"/>
      <c r="CM31" s="702"/>
      <c r="CN31" s="702"/>
      <c r="CO31" s="702"/>
      <c r="CP31" s="702"/>
      <c r="CQ31" s="703"/>
      <c r="CR31" s="661">
        <v>228815</v>
      </c>
      <c r="CS31" s="662"/>
      <c r="CT31" s="662"/>
      <c r="CU31" s="662"/>
      <c r="CV31" s="662"/>
      <c r="CW31" s="662"/>
      <c r="CX31" s="662"/>
      <c r="CY31" s="663"/>
      <c r="CZ31" s="666">
        <v>0.7</v>
      </c>
      <c r="DA31" s="695"/>
      <c r="DB31" s="695"/>
      <c r="DC31" s="696"/>
      <c r="DD31" s="669">
        <v>228815</v>
      </c>
      <c r="DE31" s="662"/>
      <c r="DF31" s="662"/>
      <c r="DG31" s="662"/>
      <c r="DH31" s="662"/>
      <c r="DI31" s="662"/>
      <c r="DJ31" s="662"/>
      <c r="DK31" s="663"/>
      <c r="DL31" s="669">
        <v>228815</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1385691</v>
      </c>
      <c r="S32" s="664"/>
      <c r="T32" s="664"/>
      <c r="U32" s="664"/>
      <c r="V32" s="664"/>
      <c r="W32" s="664"/>
      <c r="X32" s="664"/>
      <c r="Y32" s="665"/>
      <c r="Z32" s="723">
        <v>4.2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99.2</v>
      </c>
      <c r="BH32" s="677"/>
      <c r="BI32" s="677"/>
      <c r="BJ32" s="677"/>
      <c r="BK32" s="677"/>
      <c r="BL32" s="677"/>
      <c r="BM32" s="721">
        <v>93.3</v>
      </c>
      <c r="BN32" s="677"/>
      <c r="BO32" s="677"/>
      <c r="BP32" s="677"/>
      <c r="BQ32" s="714"/>
      <c r="BR32" s="738">
        <v>99</v>
      </c>
      <c r="BS32" s="677"/>
      <c r="BT32" s="677"/>
      <c r="BU32" s="677"/>
      <c r="BV32" s="677"/>
      <c r="BW32" s="677"/>
      <c r="BX32" s="721">
        <v>90.5</v>
      </c>
      <c r="BY32" s="677"/>
      <c r="BZ32" s="677"/>
      <c r="CA32" s="677"/>
      <c r="CB32" s="714"/>
      <c r="CD32" s="749"/>
      <c r="CE32" s="750"/>
      <c r="CF32" s="705" t="s">
        <v>313</v>
      </c>
      <c r="CG32" s="702"/>
      <c r="CH32" s="702"/>
      <c r="CI32" s="702"/>
      <c r="CJ32" s="702"/>
      <c r="CK32" s="702"/>
      <c r="CL32" s="702"/>
      <c r="CM32" s="702"/>
      <c r="CN32" s="702"/>
      <c r="CO32" s="702"/>
      <c r="CP32" s="702"/>
      <c r="CQ32" s="703"/>
      <c r="CR32" s="661">
        <v>50</v>
      </c>
      <c r="CS32" s="664"/>
      <c r="CT32" s="664"/>
      <c r="CU32" s="664"/>
      <c r="CV32" s="664"/>
      <c r="CW32" s="664"/>
      <c r="CX32" s="664"/>
      <c r="CY32" s="665"/>
      <c r="CZ32" s="666">
        <v>0</v>
      </c>
      <c r="DA32" s="695"/>
      <c r="DB32" s="695"/>
      <c r="DC32" s="696"/>
      <c r="DD32" s="669">
        <v>50</v>
      </c>
      <c r="DE32" s="664"/>
      <c r="DF32" s="664"/>
      <c r="DG32" s="664"/>
      <c r="DH32" s="664"/>
      <c r="DI32" s="664"/>
      <c r="DJ32" s="664"/>
      <c r="DK32" s="665"/>
      <c r="DL32" s="669">
        <v>50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401386</v>
      </c>
      <c r="S33" s="664"/>
      <c r="T33" s="664"/>
      <c r="U33" s="664"/>
      <c r="V33" s="664"/>
      <c r="W33" s="664"/>
      <c r="X33" s="664"/>
      <c r="Y33" s="665"/>
      <c r="Z33" s="723">
        <v>1.2</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13285433</v>
      </c>
      <c r="CS33" s="662"/>
      <c r="CT33" s="662"/>
      <c r="CU33" s="662"/>
      <c r="CV33" s="662"/>
      <c r="CW33" s="662"/>
      <c r="CX33" s="662"/>
      <c r="CY33" s="663"/>
      <c r="CZ33" s="666">
        <v>42.2</v>
      </c>
      <c r="DA33" s="695"/>
      <c r="DB33" s="695"/>
      <c r="DC33" s="696"/>
      <c r="DD33" s="669">
        <v>11551209</v>
      </c>
      <c r="DE33" s="662"/>
      <c r="DF33" s="662"/>
      <c r="DG33" s="662"/>
      <c r="DH33" s="662"/>
      <c r="DI33" s="662"/>
      <c r="DJ33" s="662"/>
      <c r="DK33" s="663"/>
      <c r="DL33" s="669">
        <v>8348121</v>
      </c>
      <c r="DM33" s="662"/>
      <c r="DN33" s="662"/>
      <c r="DO33" s="662"/>
      <c r="DP33" s="662"/>
      <c r="DQ33" s="662"/>
      <c r="DR33" s="662"/>
      <c r="DS33" s="662"/>
      <c r="DT33" s="662"/>
      <c r="DU33" s="662"/>
      <c r="DV33" s="663"/>
      <c r="DW33" s="666">
        <v>45.9</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284994</v>
      </c>
      <c r="S34" s="664"/>
      <c r="T34" s="664"/>
      <c r="U34" s="664"/>
      <c r="V34" s="664"/>
      <c r="W34" s="664"/>
      <c r="X34" s="664"/>
      <c r="Y34" s="665"/>
      <c r="Z34" s="723">
        <v>0.9</v>
      </c>
      <c r="AA34" s="723"/>
      <c r="AB34" s="723"/>
      <c r="AC34" s="723"/>
      <c r="AD34" s="724">
        <v>2763</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2745886</v>
      </c>
      <c r="CS34" s="664"/>
      <c r="CT34" s="664"/>
      <c r="CU34" s="664"/>
      <c r="CV34" s="664"/>
      <c r="CW34" s="664"/>
      <c r="CX34" s="664"/>
      <c r="CY34" s="665"/>
      <c r="CZ34" s="666">
        <v>8.6999999999999993</v>
      </c>
      <c r="DA34" s="695"/>
      <c r="DB34" s="695"/>
      <c r="DC34" s="696"/>
      <c r="DD34" s="669">
        <v>2147803</v>
      </c>
      <c r="DE34" s="664"/>
      <c r="DF34" s="664"/>
      <c r="DG34" s="664"/>
      <c r="DH34" s="664"/>
      <c r="DI34" s="664"/>
      <c r="DJ34" s="664"/>
      <c r="DK34" s="665"/>
      <c r="DL34" s="669">
        <v>1551338</v>
      </c>
      <c r="DM34" s="664"/>
      <c r="DN34" s="664"/>
      <c r="DO34" s="664"/>
      <c r="DP34" s="664"/>
      <c r="DQ34" s="664"/>
      <c r="DR34" s="664"/>
      <c r="DS34" s="664"/>
      <c r="DT34" s="664"/>
      <c r="DU34" s="664"/>
      <c r="DV34" s="665"/>
      <c r="DW34" s="666">
        <v>8.5</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3589500</v>
      </c>
      <c r="S35" s="664"/>
      <c r="T35" s="664"/>
      <c r="U35" s="664"/>
      <c r="V35" s="664"/>
      <c r="W35" s="664"/>
      <c r="X35" s="664"/>
      <c r="Y35" s="665"/>
      <c r="Z35" s="723">
        <v>10.9</v>
      </c>
      <c r="AA35" s="723"/>
      <c r="AB35" s="723"/>
      <c r="AC35" s="723"/>
      <c r="AD35" s="724" t="s">
        <v>238</v>
      </c>
      <c r="AE35" s="724"/>
      <c r="AF35" s="724"/>
      <c r="AG35" s="724"/>
      <c r="AH35" s="724"/>
      <c r="AI35" s="724"/>
      <c r="AJ35" s="724"/>
      <c r="AK35" s="724"/>
      <c r="AL35" s="666" t="s">
        <v>238</v>
      </c>
      <c r="AM35" s="667"/>
      <c r="AN35" s="667"/>
      <c r="AO35" s="725"/>
      <c r="AP35" s="234"/>
      <c r="AQ35" s="729" t="s">
        <v>321</v>
      </c>
      <c r="AR35" s="730"/>
      <c r="AS35" s="730"/>
      <c r="AT35" s="730"/>
      <c r="AU35" s="730"/>
      <c r="AV35" s="730"/>
      <c r="AW35" s="730"/>
      <c r="AX35" s="730"/>
      <c r="AY35" s="731"/>
      <c r="AZ35" s="726">
        <v>4958939</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294563</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988045</v>
      </c>
      <c r="CS35" s="662"/>
      <c r="CT35" s="662"/>
      <c r="CU35" s="662"/>
      <c r="CV35" s="662"/>
      <c r="CW35" s="662"/>
      <c r="CX35" s="662"/>
      <c r="CY35" s="663"/>
      <c r="CZ35" s="666">
        <v>3.1</v>
      </c>
      <c r="DA35" s="695"/>
      <c r="DB35" s="695"/>
      <c r="DC35" s="696"/>
      <c r="DD35" s="669">
        <v>908150</v>
      </c>
      <c r="DE35" s="662"/>
      <c r="DF35" s="662"/>
      <c r="DG35" s="662"/>
      <c r="DH35" s="662"/>
      <c r="DI35" s="662"/>
      <c r="DJ35" s="662"/>
      <c r="DK35" s="663"/>
      <c r="DL35" s="669">
        <v>798850</v>
      </c>
      <c r="DM35" s="662"/>
      <c r="DN35" s="662"/>
      <c r="DO35" s="662"/>
      <c r="DP35" s="662"/>
      <c r="DQ35" s="662"/>
      <c r="DR35" s="662"/>
      <c r="DS35" s="662"/>
      <c r="DT35" s="662"/>
      <c r="DU35" s="662"/>
      <c r="DV35" s="663"/>
      <c r="DW35" s="666">
        <v>4.4000000000000004</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238</v>
      </c>
      <c r="AE36" s="724"/>
      <c r="AF36" s="724"/>
      <c r="AG36" s="724"/>
      <c r="AH36" s="724"/>
      <c r="AI36" s="724"/>
      <c r="AJ36" s="724"/>
      <c r="AK36" s="724"/>
      <c r="AL36" s="666" t="s">
        <v>238</v>
      </c>
      <c r="AM36" s="667"/>
      <c r="AN36" s="667"/>
      <c r="AO36" s="725"/>
      <c r="AQ36" s="698" t="s">
        <v>325</v>
      </c>
      <c r="AR36" s="699"/>
      <c r="AS36" s="699"/>
      <c r="AT36" s="699"/>
      <c r="AU36" s="699"/>
      <c r="AV36" s="699"/>
      <c r="AW36" s="699"/>
      <c r="AX36" s="699"/>
      <c r="AY36" s="700"/>
      <c r="AZ36" s="661">
        <v>1306325</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219123</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5132721</v>
      </c>
      <c r="CS36" s="664"/>
      <c r="CT36" s="664"/>
      <c r="CU36" s="664"/>
      <c r="CV36" s="664"/>
      <c r="CW36" s="664"/>
      <c r="CX36" s="664"/>
      <c r="CY36" s="665"/>
      <c r="CZ36" s="666">
        <v>16.3</v>
      </c>
      <c r="DA36" s="695"/>
      <c r="DB36" s="695"/>
      <c r="DC36" s="696"/>
      <c r="DD36" s="669">
        <v>4690093</v>
      </c>
      <c r="DE36" s="664"/>
      <c r="DF36" s="664"/>
      <c r="DG36" s="664"/>
      <c r="DH36" s="664"/>
      <c r="DI36" s="664"/>
      <c r="DJ36" s="664"/>
      <c r="DK36" s="665"/>
      <c r="DL36" s="669">
        <v>4092882</v>
      </c>
      <c r="DM36" s="664"/>
      <c r="DN36" s="664"/>
      <c r="DO36" s="664"/>
      <c r="DP36" s="664"/>
      <c r="DQ36" s="664"/>
      <c r="DR36" s="664"/>
      <c r="DS36" s="664"/>
      <c r="DT36" s="664"/>
      <c r="DU36" s="664"/>
      <c r="DV36" s="665"/>
      <c r="DW36" s="666">
        <v>22.5</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850000</v>
      </c>
      <c r="S37" s="664"/>
      <c r="T37" s="664"/>
      <c r="U37" s="664"/>
      <c r="V37" s="664"/>
      <c r="W37" s="664"/>
      <c r="X37" s="664"/>
      <c r="Y37" s="665"/>
      <c r="Z37" s="723">
        <v>2.6</v>
      </c>
      <c r="AA37" s="723"/>
      <c r="AB37" s="723"/>
      <c r="AC37" s="723"/>
      <c r="AD37" s="724" t="s">
        <v>128</v>
      </c>
      <c r="AE37" s="724"/>
      <c r="AF37" s="724"/>
      <c r="AG37" s="724"/>
      <c r="AH37" s="724"/>
      <c r="AI37" s="724"/>
      <c r="AJ37" s="724"/>
      <c r="AK37" s="724"/>
      <c r="AL37" s="666" t="s">
        <v>238</v>
      </c>
      <c r="AM37" s="667"/>
      <c r="AN37" s="667"/>
      <c r="AO37" s="725"/>
      <c r="AQ37" s="698" t="s">
        <v>329</v>
      </c>
      <c r="AR37" s="699"/>
      <c r="AS37" s="699"/>
      <c r="AT37" s="699"/>
      <c r="AU37" s="699"/>
      <c r="AV37" s="699"/>
      <c r="AW37" s="699"/>
      <c r="AX37" s="699"/>
      <c r="AY37" s="700"/>
      <c r="AZ37" s="661">
        <v>1075130</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9112</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2263498</v>
      </c>
      <c r="CS37" s="662"/>
      <c r="CT37" s="662"/>
      <c r="CU37" s="662"/>
      <c r="CV37" s="662"/>
      <c r="CW37" s="662"/>
      <c r="CX37" s="662"/>
      <c r="CY37" s="663"/>
      <c r="CZ37" s="666">
        <v>7.2</v>
      </c>
      <c r="DA37" s="695"/>
      <c r="DB37" s="695"/>
      <c r="DC37" s="696"/>
      <c r="DD37" s="669">
        <v>2146053</v>
      </c>
      <c r="DE37" s="662"/>
      <c r="DF37" s="662"/>
      <c r="DG37" s="662"/>
      <c r="DH37" s="662"/>
      <c r="DI37" s="662"/>
      <c r="DJ37" s="662"/>
      <c r="DK37" s="663"/>
      <c r="DL37" s="669">
        <v>2146005</v>
      </c>
      <c r="DM37" s="662"/>
      <c r="DN37" s="662"/>
      <c r="DO37" s="662"/>
      <c r="DP37" s="662"/>
      <c r="DQ37" s="662"/>
      <c r="DR37" s="662"/>
      <c r="DS37" s="662"/>
      <c r="DT37" s="662"/>
      <c r="DU37" s="662"/>
      <c r="DV37" s="663"/>
      <c r="DW37" s="666">
        <v>11.8</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33024589</v>
      </c>
      <c r="S38" s="713"/>
      <c r="T38" s="713"/>
      <c r="U38" s="713"/>
      <c r="V38" s="713"/>
      <c r="W38" s="713"/>
      <c r="X38" s="713"/>
      <c r="Y38" s="718"/>
      <c r="Z38" s="719">
        <v>100</v>
      </c>
      <c r="AA38" s="719"/>
      <c r="AB38" s="719"/>
      <c r="AC38" s="719"/>
      <c r="AD38" s="720">
        <v>17322137</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165149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14562</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2406205</v>
      </c>
      <c r="CS38" s="664"/>
      <c r="CT38" s="664"/>
      <c r="CU38" s="664"/>
      <c r="CV38" s="664"/>
      <c r="CW38" s="664"/>
      <c r="CX38" s="664"/>
      <c r="CY38" s="665"/>
      <c r="CZ38" s="666">
        <v>7.6</v>
      </c>
      <c r="DA38" s="695"/>
      <c r="DB38" s="695"/>
      <c r="DC38" s="696"/>
      <c r="DD38" s="669">
        <v>1951921</v>
      </c>
      <c r="DE38" s="664"/>
      <c r="DF38" s="664"/>
      <c r="DG38" s="664"/>
      <c r="DH38" s="664"/>
      <c r="DI38" s="664"/>
      <c r="DJ38" s="664"/>
      <c r="DK38" s="665"/>
      <c r="DL38" s="669">
        <v>1905051</v>
      </c>
      <c r="DM38" s="664"/>
      <c r="DN38" s="664"/>
      <c r="DO38" s="664"/>
      <c r="DP38" s="664"/>
      <c r="DQ38" s="664"/>
      <c r="DR38" s="664"/>
      <c r="DS38" s="664"/>
      <c r="DT38" s="664"/>
      <c r="DU38" s="664"/>
      <c r="DV38" s="665"/>
      <c r="DW38" s="666">
        <v>10.5</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v>19673</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107</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1179570</v>
      </c>
      <c r="CS39" s="662"/>
      <c r="CT39" s="662"/>
      <c r="CU39" s="662"/>
      <c r="CV39" s="662"/>
      <c r="CW39" s="662"/>
      <c r="CX39" s="662"/>
      <c r="CY39" s="663"/>
      <c r="CZ39" s="666">
        <v>3.7</v>
      </c>
      <c r="DA39" s="695"/>
      <c r="DB39" s="695"/>
      <c r="DC39" s="696"/>
      <c r="DD39" s="669">
        <v>1171182</v>
      </c>
      <c r="DE39" s="662"/>
      <c r="DF39" s="662"/>
      <c r="DG39" s="662"/>
      <c r="DH39" s="662"/>
      <c r="DI39" s="662"/>
      <c r="DJ39" s="662"/>
      <c r="DK39" s="663"/>
      <c r="DL39" s="669" t="s">
        <v>128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620115</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128</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833006</v>
      </c>
      <c r="CS40" s="664"/>
      <c r="CT40" s="664"/>
      <c r="CU40" s="664"/>
      <c r="CV40" s="664"/>
      <c r="CW40" s="664"/>
      <c r="CX40" s="664"/>
      <c r="CY40" s="665"/>
      <c r="CZ40" s="666">
        <v>2.6</v>
      </c>
      <c r="DA40" s="695"/>
      <c r="DB40" s="695"/>
      <c r="DC40" s="696"/>
      <c r="DD40" s="669">
        <v>682060</v>
      </c>
      <c r="DE40" s="664"/>
      <c r="DF40" s="664"/>
      <c r="DG40" s="664"/>
      <c r="DH40" s="664"/>
      <c r="DI40" s="664"/>
      <c r="DJ40" s="664"/>
      <c r="DK40" s="665"/>
      <c r="DL40" s="669" t="s">
        <v>128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1772547</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297</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4278763</v>
      </c>
      <c r="CS42" s="664"/>
      <c r="CT42" s="664"/>
      <c r="CU42" s="664"/>
      <c r="CV42" s="664"/>
      <c r="CW42" s="664"/>
      <c r="CX42" s="664"/>
      <c r="CY42" s="665"/>
      <c r="CZ42" s="666">
        <v>13.6</v>
      </c>
      <c r="DA42" s="667"/>
      <c r="DB42" s="667"/>
      <c r="DC42" s="668"/>
      <c r="DD42" s="669">
        <v>821209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128097</v>
      </c>
      <c r="CS43" s="662"/>
      <c r="CT43" s="662"/>
      <c r="CU43" s="662"/>
      <c r="CV43" s="662"/>
      <c r="CW43" s="662"/>
      <c r="CX43" s="662"/>
      <c r="CY43" s="663"/>
      <c r="CZ43" s="666">
        <v>0.4</v>
      </c>
      <c r="DA43" s="695"/>
      <c r="DB43" s="695"/>
      <c r="DC43" s="696"/>
      <c r="DD43" s="669">
        <v>128097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4239399</v>
      </c>
      <c r="CS44" s="664"/>
      <c r="CT44" s="664"/>
      <c r="CU44" s="664"/>
      <c r="CV44" s="664"/>
      <c r="CW44" s="664"/>
      <c r="CX44" s="664"/>
      <c r="CY44" s="665"/>
      <c r="CZ44" s="666">
        <v>13.5</v>
      </c>
      <c r="DA44" s="667"/>
      <c r="DB44" s="667"/>
      <c r="DC44" s="668"/>
      <c r="DD44" s="669">
        <v>809334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1133909</v>
      </c>
      <c r="CS45" s="662"/>
      <c r="CT45" s="662"/>
      <c r="CU45" s="662"/>
      <c r="CV45" s="662"/>
      <c r="CW45" s="662"/>
      <c r="CX45" s="662"/>
      <c r="CY45" s="663"/>
      <c r="CZ45" s="666">
        <v>3.6</v>
      </c>
      <c r="DA45" s="695"/>
      <c r="DB45" s="695"/>
      <c r="DC45" s="696"/>
      <c r="DD45" s="669">
        <v>11369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3084499</v>
      </c>
      <c r="CS46" s="664"/>
      <c r="CT46" s="664"/>
      <c r="CU46" s="664"/>
      <c r="CV46" s="664"/>
      <c r="CW46" s="664"/>
      <c r="CX46" s="664"/>
      <c r="CY46" s="665"/>
      <c r="CZ46" s="666">
        <v>9.8000000000000007</v>
      </c>
      <c r="DA46" s="667"/>
      <c r="DB46" s="667"/>
      <c r="DC46" s="668"/>
      <c r="DD46" s="669">
        <v>788874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39364</v>
      </c>
      <c r="CS47" s="662"/>
      <c r="CT47" s="662"/>
      <c r="CU47" s="662"/>
      <c r="CV47" s="662"/>
      <c r="CW47" s="662"/>
      <c r="CX47" s="662"/>
      <c r="CY47" s="663"/>
      <c r="CZ47" s="666">
        <v>0.1</v>
      </c>
      <c r="DA47" s="695"/>
      <c r="DB47" s="695"/>
      <c r="DC47" s="696"/>
      <c r="DD47" s="669">
        <v>11875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238</v>
      </c>
      <c r="CS48" s="664"/>
      <c r="CT48" s="664"/>
      <c r="CU48" s="664"/>
      <c r="CV48" s="664"/>
      <c r="CW48" s="664"/>
      <c r="CX48" s="664"/>
      <c r="CY48" s="665"/>
      <c r="CZ48" s="666" t="s">
        <v>128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31478927</v>
      </c>
      <c r="CS49" s="677"/>
      <c r="CT49" s="677"/>
      <c r="CU49" s="677"/>
      <c r="CV49" s="677"/>
      <c r="CW49" s="677"/>
      <c r="CX49" s="677"/>
      <c r="CY49" s="678"/>
      <c r="CZ49" s="679">
        <v>100</v>
      </c>
      <c r="DA49" s="680"/>
      <c r="DB49" s="680"/>
      <c r="DC49" s="681"/>
      <c r="DD49" s="682">
        <v>20399736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Q/domiwX6AVkvxYN58Y/OArBVx4j1neRk5uoqpX1qltNuVIxpO6L+9gJz38WDcLqUdEOivXaZ/01tcm1ku8A==" saltValue="nXzehWDPowZ+CMBK+A87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9" t="s">
        <v>358</v>
      </c>
      <c r="DK2" s="1210"/>
      <c r="DL2" s="1210"/>
      <c r="DM2" s="1210"/>
      <c r="DN2" s="1210"/>
      <c r="DO2" s="1211"/>
      <c r="DP2" s="249"/>
      <c r="DQ2" s="1209" t="s">
        <v>359</v>
      </c>
      <c r="DR2" s="1210"/>
      <c r="DS2" s="1210"/>
      <c r="DT2" s="1210"/>
      <c r="DU2" s="1210"/>
      <c r="DV2" s="1210"/>
      <c r="DW2" s="1210"/>
      <c r="DX2" s="1210"/>
      <c r="DY2" s="1210"/>
      <c r="DZ2" s="121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3" t="s">
        <v>360</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1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96" t="s">
        <v>376</v>
      </c>
      <c r="DH5" s="1197"/>
      <c r="DI5" s="1197"/>
      <c r="DJ5" s="1197"/>
      <c r="DK5" s="1198"/>
      <c r="DL5" s="1196" t="s">
        <v>377</v>
      </c>
      <c r="DM5" s="1197"/>
      <c r="DN5" s="1197"/>
      <c r="DO5" s="1197"/>
      <c r="DP5" s="1198"/>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1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9"/>
      <c r="DH6" s="1200"/>
      <c r="DI6" s="1200"/>
      <c r="DJ6" s="1200"/>
      <c r="DK6" s="1201"/>
      <c r="DL6" s="1199"/>
      <c r="DM6" s="1200"/>
      <c r="DN6" s="1200"/>
      <c r="DO6" s="1200"/>
      <c r="DP6" s="1201"/>
      <c r="DQ6" s="1093"/>
      <c r="DR6" s="1094"/>
      <c r="DS6" s="1094"/>
      <c r="DT6" s="1094"/>
      <c r="DU6" s="1095"/>
      <c r="DV6" s="1093"/>
      <c r="DW6" s="1094"/>
      <c r="DX6" s="1094"/>
      <c r="DY6" s="1094"/>
      <c r="DZ6" s="1107"/>
      <c r="EA6" s="254"/>
    </row>
    <row r="7" spans="1:131" s="255" customFormat="1" ht="26.25" customHeight="1" thickTop="1" x14ac:dyDescent="0.15">
      <c r="A7" s="258">
        <v>1</v>
      </c>
      <c r="B7" s="1150" t="s">
        <v>379</v>
      </c>
      <c r="C7" s="1151"/>
      <c r="D7" s="1151"/>
      <c r="E7" s="1151"/>
      <c r="F7" s="1151"/>
      <c r="G7" s="1151"/>
      <c r="H7" s="1151"/>
      <c r="I7" s="1151"/>
      <c r="J7" s="1151"/>
      <c r="K7" s="1151"/>
      <c r="L7" s="1151"/>
      <c r="M7" s="1151"/>
      <c r="N7" s="1151"/>
      <c r="O7" s="1151"/>
      <c r="P7" s="1152"/>
      <c r="Q7" s="1202">
        <v>33053</v>
      </c>
      <c r="R7" s="1203"/>
      <c r="S7" s="1203"/>
      <c r="T7" s="1203"/>
      <c r="U7" s="1203"/>
      <c r="V7" s="1204">
        <v>31508</v>
      </c>
      <c r="W7" s="1204"/>
      <c r="X7" s="1204"/>
      <c r="Y7" s="1204"/>
      <c r="Z7" s="1204"/>
      <c r="AA7" s="1203">
        <v>1546</v>
      </c>
      <c r="AB7" s="1203"/>
      <c r="AC7" s="1203"/>
      <c r="AD7" s="1203"/>
      <c r="AE7" s="1205"/>
      <c r="AF7" s="1206">
        <v>1363</v>
      </c>
      <c r="AG7" s="1207"/>
      <c r="AH7" s="1207"/>
      <c r="AI7" s="1207"/>
      <c r="AJ7" s="1208"/>
      <c r="AK7" s="1189">
        <v>1365</v>
      </c>
      <c r="AL7" s="1190"/>
      <c r="AM7" s="1190"/>
      <c r="AN7" s="1190"/>
      <c r="AO7" s="1190"/>
      <c r="AP7" s="1190">
        <v>28626</v>
      </c>
      <c r="AQ7" s="1190"/>
      <c r="AR7" s="1190"/>
      <c r="AS7" s="1190"/>
      <c r="AT7" s="1190"/>
      <c r="AU7" s="1191"/>
      <c r="AV7" s="1191"/>
      <c r="AW7" s="1191"/>
      <c r="AX7" s="1191"/>
      <c r="AY7" s="1192"/>
      <c r="AZ7" s="252"/>
      <c r="BA7" s="252"/>
      <c r="BB7" s="252"/>
      <c r="BC7" s="252"/>
      <c r="BD7" s="252"/>
      <c r="BE7" s="253"/>
      <c r="BF7" s="253"/>
      <c r="BG7" s="253"/>
      <c r="BH7" s="253"/>
      <c r="BI7" s="253"/>
      <c r="BJ7" s="253"/>
      <c r="BK7" s="253"/>
      <c r="BL7" s="253"/>
      <c r="BM7" s="253"/>
      <c r="BN7" s="253"/>
      <c r="BO7" s="253"/>
      <c r="BP7" s="253"/>
      <c r="BQ7" s="259">
        <v>1</v>
      </c>
      <c r="BR7" s="260"/>
      <c r="BS7" s="1193" t="s">
        <v>585</v>
      </c>
      <c r="BT7" s="1194"/>
      <c r="BU7" s="1194"/>
      <c r="BV7" s="1194"/>
      <c r="BW7" s="1194"/>
      <c r="BX7" s="1194"/>
      <c r="BY7" s="1194"/>
      <c r="BZ7" s="1194"/>
      <c r="CA7" s="1194"/>
      <c r="CB7" s="1194"/>
      <c r="CC7" s="1194"/>
      <c r="CD7" s="1194"/>
      <c r="CE7" s="1194"/>
      <c r="CF7" s="1194"/>
      <c r="CG7" s="1195"/>
      <c r="CH7" s="1186">
        <v>0</v>
      </c>
      <c r="CI7" s="1187"/>
      <c r="CJ7" s="1187"/>
      <c r="CK7" s="1187"/>
      <c r="CL7" s="1188"/>
      <c r="CM7" s="1186">
        <v>31</v>
      </c>
      <c r="CN7" s="1187"/>
      <c r="CO7" s="1187"/>
      <c r="CP7" s="1187"/>
      <c r="CQ7" s="1188"/>
      <c r="CR7" s="1186">
        <v>5</v>
      </c>
      <c r="CS7" s="1187"/>
      <c r="CT7" s="1187"/>
      <c r="CU7" s="1187"/>
      <c r="CV7" s="1188"/>
      <c r="CW7" s="1186" t="s">
        <v>589</v>
      </c>
      <c r="CX7" s="1187"/>
      <c r="CY7" s="1187"/>
      <c r="CZ7" s="1187"/>
      <c r="DA7" s="1188"/>
      <c r="DB7" s="1186" t="s">
        <v>589</v>
      </c>
      <c r="DC7" s="1187"/>
      <c r="DD7" s="1187"/>
      <c r="DE7" s="1187"/>
      <c r="DF7" s="1188"/>
      <c r="DG7" s="1186" t="s">
        <v>589</v>
      </c>
      <c r="DH7" s="1187"/>
      <c r="DI7" s="1187"/>
      <c r="DJ7" s="1187"/>
      <c r="DK7" s="1188"/>
      <c r="DL7" s="1186" t="s">
        <v>589</v>
      </c>
      <c r="DM7" s="1187"/>
      <c r="DN7" s="1187"/>
      <c r="DO7" s="1187"/>
      <c r="DP7" s="1188"/>
      <c r="DQ7" s="1186" t="s">
        <v>589</v>
      </c>
      <c r="DR7" s="1187"/>
      <c r="DS7" s="1187"/>
      <c r="DT7" s="1187"/>
      <c r="DU7" s="1188"/>
      <c r="DV7" s="1214"/>
      <c r="DW7" s="1215"/>
      <c r="DX7" s="1215"/>
      <c r="DY7" s="1215"/>
      <c r="DZ7" s="121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84"/>
      <c r="AL8" s="1185"/>
      <c r="AM8" s="1185"/>
      <c r="AN8" s="1185"/>
      <c r="AO8" s="1185"/>
      <c r="AP8" s="1185"/>
      <c r="AQ8" s="1185"/>
      <c r="AR8" s="1185"/>
      <c r="AS8" s="1185"/>
      <c r="AT8" s="1185"/>
      <c r="AU8" s="1182"/>
      <c r="AV8" s="1182"/>
      <c r="AW8" s="1182"/>
      <c r="AX8" s="1182"/>
      <c r="AY8" s="1183"/>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-4</v>
      </c>
      <c r="CI8" s="1079"/>
      <c r="CJ8" s="1079"/>
      <c r="CK8" s="1079"/>
      <c r="CL8" s="1080"/>
      <c r="CM8" s="1078">
        <v>3</v>
      </c>
      <c r="CN8" s="1079"/>
      <c r="CO8" s="1079"/>
      <c r="CP8" s="1079"/>
      <c r="CQ8" s="1080"/>
      <c r="CR8" s="1078">
        <v>10</v>
      </c>
      <c r="CS8" s="1079"/>
      <c r="CT8" s="1079"/>
      <c r="CU8" s="1079"/>
      <c r="CV8" s="1080"/>
      <c r="CW8" s="1078" t="s">
        <v>572</v>
      </c>
      <c r="CX8" s="1079"/>
      <c r="CY8" s="1079"/>
      <c r="CZ8" s="1079"/>
      <c r="DA8" s="1080"/>
      <c r="DB8" s="1078" t="s">
        <v>572</v>
      </c>
      <c r="DC8" s="1079"/>
      <c r="DD8" s="1079"/>
      <c r="DE8" s="1079"/>
      <c r="DF8" s="1080"/>
      <c r="DG8" s="1078" t="s">
        <v>572</v>
      </c>
      <c r="DH8" s="1079"/>
      <c r="DI8" s="1079"/>
      <c r="DJ8" s="1079"/>
      <c r="DK8" s="1080"/>
      <c r="DL8" s="1078" t="s">
        <v>572</v>
      </c>
      <c r="DM8" s="1079"/>
      <c r="DN8" s="1079"/>
      <c r="DO8" s="1079"/>
      <c r="DP8" s="1080"/>
      <c r="DQ8" s="1078" t="s">
        <v>572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84"/>
      <c r="AL9" s="1185"/>
      <c r="AM9" s="1185"/>
      <c r="AN9" s="1185"/>
      <c r="AO9" s="1185"/>
      <c r="AP9" s="1185"/>
      <c r="AQ9" s="1185"/>
      <c r="AR9" s="1185"/>
      <c r="AS9" s="1185"/>
      <c r="AT9" s="1185"/>
      <c r="AU9" s="1182"/>
      <c r="AV9" s="1182"/>
      <c r="AW9" s="1182"/>
      <c r="AX9" s="1182"/>
      <c r="AY9" s="1183"/>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-3</v>
      </c>
      <c r="CI9" s="1079"/>
      <c r="CJ9" s="1079"/>
      <c r="CK9" s="1079"/>
      <c r="CL9" s="1080"/>
      <c r="CM9" s="1078">
        <v>20</v>
      </c>
      <c r="CN9" s="1079"/>
      <c r="CO9" s="1079"/>
      <c r="CP9" s="1079"/>
      <c r="CQ9" s="1080"/>
      <c r="CR9" s="1078">
        <v>10</v>
      </c>
      <c r="CS9" s="1079"/>
      <c r="CT9" s="1079"/>
      <c r="CU9" s="1079"/>
      <c r="CV9" s="1080"/>
      <c r="CW9" s="1078">
        <v>3</v>
      </c>
      <c r="CX9" s="1079"/>
      <c r="CY9" s="1079"/>
      <c r="CZ9" s="1079"/>
      <c r="DA9" s="1080"/>
      <c r="DB9" s="1078" t="s">
        <v>572</v>
      </c>
      <c r="DC9" s="1079"/>
      <c r="DD9" s="1079"/>
      <c r="DE9" s="1079"/>
      <c r="DF9" s="1080"/>
      <c r="DG9" s="1078" t="s">
        <v>572</v>
      </c>
      <c r="DH9" s="1079"/>
      <c r="DI9" s="1079"/>
      <c r="DJ9" s="1079"/>
      <c r="DK9" s="1080"/>
      <c r="DL9" s="1078" t="s">
        <v>572</v>
      </c>
      <c r="DM9" s="1079"/>
      <c r="DN9" s="1079"/>
      <c r="DO9" s="1079"/>
      <c r="DP9" s="1080"/>
      <c r="DQ9" s="1078" t="s">
        <v>572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84"/>
      <c r="AL10" s="1185"/>
      <c r="AM10" s="1185"/>
      <c r="AN10" s="1185"/>
      <c r="AO10" s="1185"/>
      <c r="AP10" s="1185"/>
      <c r="AQ10" s="1185"/>
      <c r="AR10" s="1185"/>
      <c r="AS10" s="1185"/>
      <c r="AT10" s="1185"/>
      <c r="AU10" s="1182"/>
      <c r="AV10" s="1182"/>
      <c r="AW10" s="1182"/>
      <c r="AX10" s="1182"/>
      <c r="AY10" s="1183"/>
      <c r="AZ10" s="252"/>
      <c r="BA10" s="252"/>
      <c r="BB10" s="252"/>
      <c r="BC10" s="252"/>
      <c r="BD10" s="252"/>
      <c r="BE10" s="253"/>
      <c r="BF10" s="253"/>
      <c r="BG10" s="253"/>
      <c r="BH10" s="253"/>
      <c r="BI10" s="253"/>
      <c r="BJ10" s="253"/>
      <c r="BK10" s="253"/>
      <c r="BL10" s="253"/>
      <c r="BM10" s="253"/>
      <c r="BN10" s="253"/>
      <c r="BO10" s="253"/>
      <c r="BP10" s="253"/>
      <c r="BQ10" s="262">
        <v>4</v>
      </c>
      <c r="BR10" s="263"/>
      <c r="BS10" s="1103" t="s">
        <v>588</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14</v>
      </c>
      <c r="CN10" s="1079"/>
      <c r="CO10" s="1079"/>
      <c r="CP10" s="1079"/>
      <c r="CQ10" s="1080"/>
      <c r="CR10" s="1078">
        <v>15</v>
      </c>
      <c r="CS10" s="1079"/>
      <c r="CT10" s="1079"/>
      <c r="CU10" s="1079"/>
      <c r="CV10" s="1080"/>
      <c r="CW10" s="1078" t="s">
        <v>572</v>
      </c>
      <c r="CX10" s="1079"/>
      <c r="CY10" s="1079"/>
      <c r="CZ10" s="1079"/>
      <c r="DA10" s="1080"/>
      <c r="DB10" s="1078" t="s">
        <v>572</v>
      </c>
      <c r="DC10" s="1079"/>
      <c r="DD10" s="1079"/>
      <c r="DE10" s="1079"/>
      <c r="DF10" s="1080"/>
      <c r="DG10" s="1078" t="s">
        <v>572</v>
      </c>
      <c r="DH10" s="1079"/>
      <c r="DI10" s="1079"/>
      <c r="DJ10" s="1079"/>
      <c r="DK10" s="1080"/>
      <c r="DL10" s="1078" t="s">
        <v>572</v>
      </c>
      <c r="DM10" s="1079"/>
      <c r="DN10" s="1079"/>
      <c r="DO10" s="1079"/>
      <c r="DP10" s="1080"/>
      <c r="DQ10" s="1078" t="s">
        <v>572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84"/>
      <c r="AL11" s="1185"/>
      <c r="AM11" s="1185"/>
      <c r="AN11" s="1185"/>
      <c r="AO11" s="1185"/>
      <c r="AP11" s="1185"/>
      <c r="AQ11" s="1185"/>
      <c r="AR11" s="1185"/>
      <c r="AS11" s="1185"/>
      <c r="AT11" s="1185"/>
      <c r="AU11" s="1182"/>
      <c r="AV11" s="1182"/>
      <c r="AW11" s="1182"/>
      <c r="AX11" s="1182"/>
      <c r="AY11" s="118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84"/>
      <c r="AL12" s="1185"/>
      <c r="AM12" s="1185"/>
      <c r="AN12" s="1185"/>
      <c r="AO12" s="1185"/>
      <c r="AP12" s="1185"/>
      <c r="AQ12" s="1185"/>
      <c r="AR12" s="1185"/>
      <c r="AS12" s="1185"/>
      <c r="AT12" s="1185"/>
      <c r="AU12" s="1182"/>
      <c r="AV12" s="1182"/>
      <c r="AW12" s="1182"/>
      <c r="AX12" s="1182"/>
      <c r="AY12" s="118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84"/>
      <c r="AL13" s="1185"/>
      <c r="AM13" s="1185"/>
      <c r="AN13" s="1185"/>
      <c r="AO13" s="1185"/>
      <c r="AP13" s="1185"/>
      <c r="AQ13" s="1185"/>
      <c r="AR13" s="1185"/>
      <c r="AS13" s="1185"/>
      <c r="AT13" s="1185"/>
      <c r="AU13" s="1182"/>
      <c r="AV13" s="1182"/>
      <c r="AW13" s="1182"/>
      <c r="AX13" s="1182"/>
      <c r="AY13" s="118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84"/>
      <c r="AL14" s="1185"/>
      <c r="AM14" s="1185"/>
      <c r="AN14" s="1185"/>
      <c r="AO14" s="1185"/>
      <c r="AP14" s="1185"/>
      <c r="AQ14" s="1185"/>
      <c r="AR14" s="1185"/>
      <c r="AS14" s="1185"/>
      <c r="AT14" s="1185"/>
      <c r="AU14" s="1182"/>
      <c r="AV14" s="1182"/>
      <c r="AW14" s="1182"/>
      <c r="AX14" s="1182"/>
      <c r="AY14" s="118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84"/>
      <c r="AL15" s="1185"/>
      <c r="AM15" s="1185"/>
      <c r="AN15" s="1185"/>
      <c r="AO15" s="1185"/>
      <c r="AP15" s="1185"/>
      <c r="AQ15" s="1185"/>
      <c r="AR15" s="1185"/>
      <c r="AS15" s="1185"/>
      <c r="AT15" s="1185"/>
      <c r="AU15" s="1182"/>
      <c r="AV15" s="1182"/>
      <c r="AW15" s="1182"/>
      <c r="AX15" s="1182"/>
      <c r="AY15" s="118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84"/>
      <c r="AL16" s="1185"/>
      <c r="AM16" s="1185"/>
      <c r="AN16" s="1185"/>
      <c r="AO16" s="1185"/>
      <c r="AP16" s="1185"/>
      <c r="AQ16" s="1185"/>
      <c r="AR16" s="1185"/>
      <c r="AS16" s="1185"/>
      <c r="AT16" s="1185"/>
      <c r="AU16" s="1182"/>
      <c r="AV16" s="1182"/>
      <c r="AW16" s="1182"/>
      <c r="AX16" s="1182"/>
      <c r="AY16" s="118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84"/>
      <c r="AL17" s="1185"/>
      <c r="AM17" s="1185"/>
      <c r="AN17" s="1185"/>
      <c r="AO17" s="1185"/>
      <c r="AP17" s="1185"/>
      <c r="AQ17" s="1185"/>
      <c r="AR17" s="1185"/>
      <c r="AS17" s="1185"/>
      <c r="AT17" s="1185"/>
      <c r="AU17" s="1182"/>
      <c r="AV17" s="1182"/>
      <c r="AW17" s="1182"/>
      <c r="AX17" s="1182"/>
      <c r="AY17" s="118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84"/>
      <c r="AL18" s="1185"/>
      <c r="AM18" s="1185"/>
      <c r="AN18" s="1185"/>
      <c r="AO18" s="1185"/>
      <c r="AP18" s="1185"/>
      <c r="AQ18" s="1185"/>
      <c r="AR18" s="1185"/>
      <c r="AS18" s="1185"/>
      <c r="AT18" s="1185"/>
      <c r="AU18" s="1182"/>
      <c r="AV18" s="1182"/>
      <c r="AW18" s="1182"/>
      <c r="AX18" s="1182"/>
      <c r="AY18" s="118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84"/>
      <c r="AL19" s="1185"/>
      <c r="AM19" s="1185"/>
      <c r="AN19" s="1185"/>
      <c r="AO19" s="1185"/>
      <c r="AP19" s="1185"/>
      <c r="AQ19" s="1185"/>
      <c r="AR19" s="1185"/>
      <c r="AS19" s="1185"/>
      <c r="AT19" s="1185"/>
      <c r="AU19" s="1182"/>
      <c r="AV19" s="1182"/>
      <c r="AW19" s="1182"/>
      <c r="AX19" s="1182"/>
      <c r="AY19" s="118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84"/>
      <c r="AL20" s="1185"/>
      <c r="AM20" s="1185"/>
      <c r="AN20" s="1185"/>
      <c r="AO20" s="1185"/>
      <c r="AP20" s="1185"/>
      <c r="AQ20" s="1185"/>
      <c r="AR20" s="1185"/>
      <c r="AS20" s="1185"/>
      <c r="AT20" s="1185"/>
      <c r="AU20" s="1182"/>
      <c r="AV20" s="1182"/>
      <c r="AW20" s="1182"/>
      <c r="AX20" s="1182"/>
      <c r="AY20" s="118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84"/>
      <c r="AL21" s="1185"/>
      <c r="AM21" s="1185"/>
      <c r="AN21" s="1185"/>
      <c r="AO21" s="1185"/>
      <c r="AP21" s="1185"/>
      <c r="AQ21" s="1185"/>
      <c r="AR21" s="1185"/>
      <c r="AS21" s="1185"/>
      <c r="AT21" s="1185"/>
      <c r="AU21" s="1182"/>
      <c r="AV21" s="1182"/>
      <c r="AW21" s="1182"/>
      <c r="AX21" s="1182"/>
      <c r="AY21" s="118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9"/>
      <c r="R22" s="1180"/>
      <c r="S22" s="1180"/>
      <c r="T22" s="1180"/>
      <c r="U22" s="1180"/>
      <c r="V22" s="1180"/>
      <c r="W22" s="1180"/>
      <c r="X22" s="1180"/>
      <c r="Y22" s="1180"/>
      <c r="Z22" s="1180"/>
      <c r="AA22" s="1180"/>
      <c r="AB22" s="1180"/>
      <c r="AC22" s="1180"/>
      <c r="AD22" s="1180"/>
      <c r="AE22" s="1181"/>
      <c r="AF22" s="1108"/>
      <c r="AG22" s="1109"/>
      <c r="AH22" s="1109"/>
      <c r="AI22" s="1109"/>
      <c r="AJ22" s="1110"/>
      <c r="AK22" s="1175"/>
      <c r="AL22" s="1176"/>
      <c r="AM22" s="1176"/>
      <c r="AN22" s="1176"/>
      <c r="AO22" s="1176"/>
      <c r="AP22" s="1176"/>
      <c r="AQ22" s="1176"/>
      <c r="AR22" s="1176"/>
      <c r="AS22" s="1176"/>
      <c r="AT22" s="1176"/>
      <c r="AU22" s="1177"/>
      <c r="AV22" s="1177"/>
      <c r="AW22" s="1177"/>
      <c r="AX22" s="1177"/>
      <c r="AY22" s="1178"/>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381</v>
      </c>
      <c r="B23" s="1033" t="s">
        <v>382</v>
      </c>
      <c r="C23" s="1034"/>
      <c r="D23" s="1034"/>
      <c r="E23" s="1034"/>
      <c r="F23" s="1034"/>
      <c r="G23" s="1034"/>
      <c r="H23" s="1034"/>
      <c r="I23" s="1034"/>
      <c r="J23" s="1034"/>
      <c r="K23" s="1034"/>
      <c r="L23" s="1034"/>
      <c r="M23" s="1034"/>
      <c r="N23" s="1034"/>
      <c r="O23" s="1034"/>
      <c r="P23" s="1035"/>
      <c r="Q23" s="1168">
        <v>33025</v>
      </c>
      <c r="R23" s="1166"/>
      <c r="S23" s="1166"/>
      <c r="T23" s="1166"/>
      <c r="U23" s="1169"/>
      <c r="V23" s="1170">
        <v>31479</v>
      </c>
      <c r="W23" s="1166"/>
      <c r="X23" s="1166"/>
      <c r="Y23" s="1166"/>
      <c r="Z23" s="1169"/>
      <c r="AA23" s="1170">
        <v>1546</v>
      </c>
      <c r="AB23" s="1166"/>
      <c r="AC23" s="1166"/>
      <c r="AD23" s="1166"/>
      <c r="AE23" s="1167"/>
      <c r="AF23" s="1165">
        <v>1363</v>
      </c>
      <c r="AG23" s="1166"/>
      <c r="AH23" s="1166"/>
      <c r="AI23" s="1166"/>
      <c r="AJ23" s="1167"/>
      <c r="AK23" s="1171"/>
      <c r="AL23" s="1172"/>
      <c r="AM23" s="1172"/>
      <c r="AN23" s="1172"/>
      <c r="AO23" s="1172"/>
      <c r="AP23" s="1170">
        <f>SUM(AP7:AT22)</f>
        <v>28626</v>
      </c>
      <c r="AQ23" s="1166"/>
      <c r="AR23" s="1166"/>
      <c r="AS23" s="1166"/>
      <c r="AT23" s="1169"/>
      <c r="AU23" s="1173"/>
      <c r="AV23" s="1173"/>
      <c r="AW23" s="1173"/>
      <c r="AX23" s="1173"/>
      <c r="AY23" s="1174"/>
      <c r="AZ23" s="1165" t="s">
        <v>128</v>
      </c>
      <c r="BA23" s="1166"/>
      <c r="BB23" s="1166"/>
      <c r="BC23" s="1166"/>
      <c r="BD23" s="116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64" t="s">
        <v>383</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63" t="s">
        <v>384</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59" t="s">
        <v>388</v>
      </c>
      <c r="AG26" s="1097"/>
      <c r="AH26" s="1097"/>
      <c r="AI26" s="1097"/>
      <c r="AJ26" s="1160"/>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61"/>
      <c r="AG27" s="1100"/>
      <c r="AH27" s="1100"/>
      <c r="AI27" s="1100"/>
      <c r="AJ27" s="116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50" t="s">
        <v>393</v>
      </c>
      <c r="C28" s="1151"/>
      <c r="D28" s="1151"/>
      <c r="E28" s="1151"/>
      <c r="F28" s="1151"/>
      <c r="G28" s="1151"/>
      <c r="H28" s="1151"/>
      <c r="I28" s="1151"/>
      <c r="J28" s="1151"/>
      <c r="K28" s="1151"/>
      <c r="L28" s="1151"/>
      <c r="M28" s="1151"/>
      <c r="N28" s="1151"/>
      <c r="O28" s="1151"/>
      <c r="P28" s="1152"/>
      <c r="Q28" s="1153">
        <v>6876</v>
      </c>
      <c r="R28" s="1154"/>
      <c r="S28" s="1154"/>
      <c r="T28" s="1154"/>
      <c r="U28" s="1154"/>
      <c r="V28" s="1154">
        <v>6582</v>
      </c>
      <c r="W28" s="1154"/>
      <c r="X28" s="1154"/>
      <c r="Y28" s="1154"/>
      <c r="Z28" s="1154"/>
      <c r="AA28" s="1154">
        <v>295</v>
      </c>
      <c r="AB28" s="1154"/>
      <c r="AC28" s="1154"/>
      <c r="AD28" s="1154"/>
      <c r="AE28" s="1155"/>
      <c r="AF28" s="1156">
        <v>295</v>
      </c>
      <c r="AG28" s="1154"/>
      <c r="AH28" s="1154"/>
      <c r="AI28" s="1154"/>
      <c r="AJ28" s="1157"/>
      <c r="AK28" s="1158">
        <v>620</v>
      </c>
      <c r="AL28" s="1146"/>
      <c r="AM28" s="1146"/>
      <c r="AN28" s="1146"/>
      <c r="AO28" s="1146"/>
      <c r="AP28" s="1146" t="s">
        <v>572</v>
      </c>
      <c r="AQ28" s="1146"/>
      <c r="AR28" s="1146"/>
      <c r="AS28" s="1146"/>
      <c r="AT28" s="1146"/>
      <c r="AU28" s="1146" t="s">
        <v>572</v>
      </c>
      <c r="AV28" s="1146"/>
      <c r="AW28" s="1146"/>
      <c r="AX28" s="1146"/>
      <c r="AY28" s="1146"/>
      <c r="AZ28" s="1147" t="s">
        <v>572</v>
      </c>
      <c r="BA28" s="1147"/>
      <c r="BB28" s="1147"/>
      <c r="BC28" s="1147"/>
      <c r="BD28" s="1147"/>
      <c r="BE28" s="1148"/>
      <c r="BF28" s="1148"/>
      <c r="BG28" s="1148"/>
      <c r="BH28" s="1148"/>
      <c r="BI28" s="114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394</v>
      </c>
      <c r="C29" s="1127"/>
      <c r="D29" s="1127"/>
      <c r="E29" s="1127"/>
      <c r="F29" s="1127"/>
      <c r="G29" s="1127"/>
      <c r="H29" s="1127"/>
      <c r="I29" s="1127"/>
      <c r="J29" s="1127"/>
      <c r="K29" s="1127"/>
      <c r="L29" s="1127"/>
      <c r="M29" s="1127"/>
      <c r="N29" s="1127"/>
      <c r="O29" s="1127"/>
      <c r="P29" s="1128"/>
      <c r="Q29" s="1139">
        <v>7050</v>
      </c>
      <c r="R29" s="1140"/>
      <c r="S29" s="1140"/>
      <c r="T29" s="1140"/>
      <c r="U29" s="1140"/>
      <c r="V29" s="1140">
        <v>6885</v>
      </c>
      <c r="W29" s="1140"/>
      <c r="X29" s="1140"/>
      <c r="Y29" s="1140"/>
      <c r="Z29" s="1140"/>
      <c r="AA29" s="1140">
        <v>165</v>
      </c>
      <c r="AB29" s="1140"/>
      <c r="AC29" s="1140"/>
      <c r="AD29" s="1140"/>
      <c r="AE29" s="1141"/>
      <c r="AF29" s="1142">
        <v>165</v>
      </c>
      <c r="AG29" s="1143"/>
      <c r="AH29" s="1143"/>
      <c r="AI29" s="1143"/>
      <c r="AJ29" s="1144"/>
      <c r="AK29" s="1145">
        <v>1188</v>
      </c>
      <c r="AL29" s="1135"/>
      <c r="AM29" s="1135"/>
      <c r="AN29" s="1135"/>
      <c r="AO29" s="1135"/>
      <c r="AP29" s="1135" t="s">
        <v>572</v>
      </c>
      <c r="AQ29" s="1135"/>
      <c r="AR29" s="1135"/>
      <c r="AS29" s="1135"/>
      <c r="AT29" s="1135"/>
      <c r="AU29" s="1135" t="s">
        <v>572</v>
      </c>
      <c r="AV29" s="1135"/>
      <c r="AW29" s="1135"/>
      <c r="AX29" s="1135"/>
      <c r="AY29" s="1135"/>
      <c r="AZ29" s="1136" t="s">
        <v>572</v>
      </c>
      <c r="BA29" s="1136"/>
      <c r="BB29" s="1136"/>
      <c r="BC29" s="1136"/>
      <c r="BD29" s="1136"/>
      <c r="BE29" s="1137"/>
      <c r="BF29" s="1137"/>
      <c r="BG29" s="1137"/>
      <c r="BH29" s="1137"/>
      <c r="BI29" s="1138"/>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395</v>
      </c>
      <c r="C30" s="1127"/>
      <c r="D30" s="1127"/>
      <c r="E30" s="1127"/>
      <c r="F30" s="1127"/>
      <c r="G30" s="1127"/>
      <c r="H30" s="1127"/>
      <c r="I30" s="1127"/>
      <c r="J30" s="1127"/>
      <c r="K30" s="1127"/>
      <c r="L30" s="1127"/>
      <c r="M30" s="1127"/>
      <c r="N30" s="1127"/>
      <c r="O30" s="1127"/>
      <c r="P30" s="1128"/>
      <c r="Q30" s="1139">
        <v>658</v>
      </c>
      <c r="R30" s="1140"/>
      <c r="S30" s="1140"/>
      <c r="T30" s="1140"/>
      <c r="U30" s="1140"/>
      <c r="V30" s="1140">
        <v>644</v>
      </c>
      <c r="W30" s="1140"/>
      <c r="X30" s="1140"/>
      <c r="Y30" s="1140"/>
      <c r="Z30" s="1140"/>
      <c r="AA30" s="1140">
        <v>14</v>
      </c>
      <c r="AB30" s="1140"/>
      <c r="AC30" s="1140"/>
      <c r="AD30" s="1140"/>
      <c r="AE30" s="1141"/>
      <c r="AF30" s="1142">
        <v>14</v>
      </c>
      <c r="AG30" s="1143"/>
      <c r="AH30" s="1143"/>
      <c r="AI30" s="1143"/>
      <c r="AJ30" s="1144"/>
      <c r="AK30" s="1145">
        <v>199</v>
      </c>
      <c r="AL30" s="1135"/>
      <c r="AM30" s="1135"/>
      <c r="AN30" s="1135"/>
      <c r="AO30" s="1135"/>
      <c r="AP30" s="1135" t="s">
        <v>572</v>
      </c>
      <c r="AQ30" s="1135"/>
      <c r="AR30" s="1135"/>
      <c r="AS30" s="1135"/>
      <c r="AT30" s="1135"/>
      <c r="AU30" s="1135" t="s">
        <v>572</v>
      </c>
      <c r="AV30" s="1135"/>
      <c r="AW30" s="1135"/>
      <c r="AX30" s="1135"/>
      <c r="AY30" s="1135"/>
      <c r="AZ30" s="1136" t="s">
        <v>572</v>
      </c>
      <c r="BA30" s="1136"/>
      <c r="BB30" s="1136"/>
      <c r="BC30" s="1136"/>
      <c r="BD30" s="1136"/>
      <c r="BE30" s="1137"/>
      <c r="BF30" s="1137"/>
      <c r="BG30" s="1137"/>
      <c r="BH30" s="1137"/>
      <c r="BI30" s="1138"/>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396</v>
      </c>
      <c r="C31" s="1127"/>
      <c r="D31" s="1127"/>
      <c r="E31" s="1127"/>
      <c r="F31" s="1127"/>
      <c r="G31" s="1127"/>
      <c r="H31" s="1127"/>
      <c r="I31" s="1127"/>
      <c r="J31" s="1127"/>
      <c r="K31" s="1127"/>
      <c r="L31" s="1127"/>
      <c r="M31" s="1127"/>
      <c r="N31" s="1127"/>
      <c r="O31" s="1127"/>
      <c r="P31" s="1128"/>
      <c r="Q31" s="1139">
        <v>1603</v>
      </c>
      <c r="R31" s="1140"/>
      <c r="S31" s="1140"/>
      <c r="T31" s="1140"/>
      <c r="U31" s="1140"/>
      <c r="V31" s="1140">
        <v>1412</v>
      </c>
      <c r="W31" s="1140"/>
      <c r="X31" s="1140"/>
      <c r="Y31" s="1140"/>
      <c r="Z31" s="1140"/>
      <c r="AA31" s="1140">
        <v>191</v>
      </c>
      <c r="AB31" s="1140"/>
      <c r="AC31" s="1140"/>
      <c r="AD31" s="1140"/>
      <c r="AE31" s="1141"/>
      <c r="AF31" s="1142">
        <v>1396</v>
      </c>
      <c r="AG31" s="1143"/>
      <c r="AH31" s="1143"/>
      <c r="AI31" s="1143"/>
      <c r="AJ31" s="1144"/>
      <c r="AK31" s="1145">
        <v>165</v>
      </c>
      <c r="AL31" s="1135"/>
      <c r="AM31" s="1135"/>
      <c r="AN31" s="1135"/>
      <c r="AO31" s="1135"/>
      <c r="AP31" s="1135">
        <v>8303</v>
      </c>
      <c r="AQ31" s="1135"/>
      <c r="AR31" s="1135"/>
      <c r="AS31" s="1135"/>
      <c r="AT31" s="1135"/>
      <c r="AU31" s="1135">
        <v>673</v>
      </c>
      <c r="AV31" s="1135"/>
      <c r="AW31" s="1135"/>
      <c r="AX31" s="1135"/>
      <c r="AY31" s="1135"/>
      <c r="AZ31" s="1136" t="s">
        <v>572</v>
      </c>
      <c r="BA31" s="1136"/>
      <c r="BB31" s="1136"/>
      <c r="BC31" s="1136"/>
      <c r="BD31" s="1136"/>
      <c r="BE31" s="1137" t="s">
        <v>397</v>
      </c>
      <c r="BF31" s="1137"/>
      <c r="BG31" s="1137"/>
      <c r="BH31" s="1137"/>
      <c r="BI31" s="1138"/>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9">
        <v>2395</v>
      </c>
      <c r="R32" s="1140"/>
      <c r="S32" s="1140"/>
      <c r="T32" s="1140"/>
      <c r="U32" s="1140"/>
      <c r="V32" s="1140">
        <v>2347</v>
      </c>
      <c r="W32" s="1140"/>
      <c r="X32" s="1140"/>
      <c r="Y32" s="1140"/>
      <c r="Z32" s="1140"/>
      <c r="AA32" s="1140">
        <v>48</v>
      </c>
      <c r="AB32" s="1140"/>
      <c r="AC32" s="1140"/>
      <c r="AD32" s="1140"/>
      <c r="AE32" s="1141"/>
      <c r="AF32" s="1142">
        <v>245</v>
      </c>
      <c r="AG32" s="1143"/>
      <c r="AH32" s="1143"/>
      <c r="AI32" s="1143"/>
      <c r="AJ32" s="1144"/>
      <c r="AK32" s="1145">
        <v>1075</v>
      </c>
      <c r="AL32" s="1135"/>
      <c r="AM32" s="1135"/>
      <c r="AN32" s="1135"/>
      <c r="AO32" s="1135"/>
      <c r="AP32" s="1135">
        <v>19427</v>
      </c>
      <c r="AQ32" s="1135"/>
      <c r="AR32" s="1135"/>
      <c r="AS32" s="1135"/>
      <c r="AT32" s="1135"/>
      <c r="AU32" s="1135">
        <v>10898</v>
      </c>
      <c r="AV32" s="1135"/>
      <c r="AW32" s="1135"/>
      <c r="AX32" s="1135"/>
      <c r="AY32" s="1135"/>
      <c r="AZ32" s="1136" t="s">
        <v>595</v>
      </c>
      <c r="BA32" s="1136"/>
      <c r="BB32" s="1136"/>
      <c r="BC32" s="1136"/>
      <c r="BD32" s="1136"/>
      <c r="BE32" s="1137" t="s">
        <v>397</v>
      </c>
      <c r="BF32" s="1137"/>
      <c r="BG32" s="1137"/>
      <c r="BH32" s="1137"/>
      <c r="BI32" s="1138"/>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149</v>
      </c>
      <c r="C33" s="1127"/>
      <c r="D33" s="1127"/>
      <c r="E33" s="1127"/>
      <c r="F33" s="1127"/>
      <c r="G33" s="1127"/>
      <c r="H33" s="1127"/>
      <c r="I33" s="1127"/>
      <c r="J33" s="1127"/>
      <c r="K33" s="1127"/>
      <c r="L33" s="1127"/>
      <c r="M33" s="1127"/>
      <c r="N33" s="1127"/>
      <c r="O33" s="1127"/>
      <c r="P33" s="1128"/>
      <c r="Q33" s="1139">
        <v>8447</v>
      </c>
      <c r="R33" s="1140"/>
      <c r="S33" s="1140"/>
      <c r="T33" s="1140"/>
      <c r="U33" s="1140"/>
      <c r="V33" s="1140">
        <v>8739</v>
      </c>
      <c r="W33" s="1140"/>
      <c r="X33" s="1140"/>
      <c r="Y33" s="1140"/>
      <c r="Z33" s="1140"/>
      <c r="AA33" s="1140">
        <v>-292</v>
      </c>
      <c r="AB33" s="1140"/>
      <c r="AC33" s="1140"/>
      <c r="AD33" s="1140"/>
      <c r="AE33" s="1141"/>
      <c r="AF33" s="1142">
        <v>-124</v>
      </c>
      <c r="AG33" s="1143"/>
      <c r="AH33" s="1143"/>
      <c r="AI33" s="1143"/>
      <c r="AJ33" s="1144"/>
      <c r="AK33" s="1145">
        <v>1306</v>
      </c>
      <c r="AL33" s="1135"/>
      <c r="AM33" s="1135"/>
      <c r="AN33" s="1135"/>
      <c r="AO33" s="1135"/>
      <c r="AP33" s="1135">
        <v>11318</v>
      </c>
      <c r="AQ33" s="1135"/>
      <c r="AR33" s="1135"/>
      <c r="AS33" s="1135"/>
      <c r="AT33" s="1135"/>
      <c r="AU33" s="1135">
        <v>6349</v>
      </c>
      <c r="AV33" s="1135"/>
      <c r="AW33" s="1135"/>
      <c r="AX33" s="1135"/>
      <c r="AY33" s="1135"/>
      <c r="AZ33" s="1136">
        <v>1.6</v>
      </c>
      <c r="BA33" s="1136"/>
      <c r="BB33" s="1136"/>
      <c r="BC33" s="1136"/>
      <c r="BD33" s="1136"/>
      <c r="BE33" s="1137" t="s">
        <v>397</v>
      </c>
      <c r="BF33" s="1137"/>
      <c r="BG33" s="1137"/>
      <c r="BH33" s="1137"/>
      <c r="BI33" s="1138"/>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399</v>
      </c>
      <c r="C34" s="1127"/>
      <c r="D34" s="1127"/>
      <c r="E34" s="1127"/>
      <c r="F34" s="1127"/>
      <c r="G34" s="1127"/>
      <c r="H34" s="1127"/>
      <c r="I34" s="1127"/>
      <c r="J34" s="1127"/>
      <c r="K34" s="1127"/>
      <c r="L34" s="1127"/>
      <c r="M34" s="1127"/>
      <c r="N34" s="1127"/>
      <c r="O34" s="1127"/>
      <c r="P34" s="1128"/>
      <c r="Q34" s="1139">
        <v>51</v>
      </c>
      <c r="R34" s="1140"/>
      <c r="S34" s="1140"/>
      <c r="T34" s="1140"/>
      <c r="U34" s="1140"/>
      <c r="V34" s="1140">
        <v>50</v>
      </c>
      <c r="W34" s="1140"/>
      <c r="X34" s="1140"/>
      <c r="Y34" s="1140"/>
      <c r="Z34" s="1140"/>
      <c r="AA34" s="1140">
        <v>1</v>
      </c>
      <c r="AB34" s="1140"/>
      <c r="AC34" s="1140"/>
      <c r="AD34" s="1140"/>
      <c r="AE34" s="1141"/>
      <c r="AF34" s="1142">
        <v>1</v>
      </c>
      <c r="AG34" s="1143"/>
      <c r="AH34" s="1143"/>
      <c r="AI34" s="1143"/>
      <c r="AJ34" s="1144"/>
      <c r="AK34" s="1145">
        <v>23173</v>
      </c>
      <c r="AL34" s="1135"/>
      <c r="AM34" s="1135"/>
      <c r="AN34" s="1135"/>
      <c r="AO34" s="1135"/>
      <c r="AP34" s="1135" t="s">
        <v>572</v>
      </c>
      <c r="AQ34" s="1135"/>
      <c r="AR34" s="1135"/>
      <c r="AS34" s="1135"/>
      <c r="AT34" s="1135"/>
      <c r="AU34" s="1135" t="s">
        <v>572</v>
      </c>
      <c r="AV34" s="1135"/>
      <c r="AW34" s="1135"/>
      <c r="AX34" s="1135"/>
      <c r="AY34" s="1135"/>
      <c r="AZ34" s="1136" t="s">
        <v>595</v>
      </c>
      <c r="BA34" s="1136"/>
      <c r="BB34" s="1136"/>
      <c r="BC34" s="1136"/>
      <c r="BD34" s="1136"/>
      <c r="BE34" s="1137" t="s">
        <v>400</v>
      </c>
      <c r="BF34" s="1137"/>
      <c r="BG34" s="1137"/>
      <c r="BH34" s="1137"/>
      <c r="BI34" s="1138"/>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381</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1992</v>
      </c>
      <c r="AG63" s="1048"/>
      <c r="AH63" s="1048"/>
      <c r="AI63" s="1048"/>
      <c r="AJ63" s="1119"/>
      <c r="AK63" s="1120"/>
      <c r="AL63" s="1052"/>
      <c r="AM63" s="1052"/>
      <c r="AN63" s="1052"/>
      <c r="AO63" s="1052"/>
      <c r="AP63" s="1048">
        <v>39048</v>
      </c>
      <c r="AQ63" s="1048"/>
      <c r="AR63" s="1048"/>
      <c r="AS63" s="1048"/>
      <c r="AT63" s="1048"/>
      <c r="AU63" s="1048">
        <v>17920</v>
      </c>
      <c r="AV63" s="1048"/>
      <c r="AW63" s="1048"/>
      <c r="AX63" s="1048"/>
      <c r="AY63" s="1048"/>
      <c r="AZ63" s="1114"/>
      <c r="BA63" s="1114"/>
      <c r="BB63" s="1114"/>
      <c r="BC63" s="1114"/>
      <c r="BD63" s="1114"/>
      <c r="BE63" s="1049"/>
      <c r="BF63" s="1049"/>
      <c r="BG63" s="1049"/>
      <c r="BH63" s="1049"/>
      <c r="BI63" s="1050"/>
      <c r="BJ63" s="1115" t="s">
        <v>403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386</v>
      </c>
      <c r="W66" s="1091"/>
      <c r="X66" s="1091"/>
      <c r="Y66" s="1091"/>
      <c r="Z66" s="1092"/>
      <c r="AA66" s="1090" t="s">
        <v>387</v>
      </c>
      <c r="AB66" s="1091"/>
      <c r="AC66" s="1091"/>
      <c r="AD66" s="1091"/>
      <c r="AE66" s="1092"/>
      <c r="AF66" s="1096" t="s">
        <v>407</v>
      </c>
      <c r="AG66" s="1097"/>
      <c r="AH66" s="1097"/>
      <c r="AI66" s="1097"/>
      <c r="AJ66" s="1098"/>
      <c r="AK66" s="1090" t="s">
        <v>408</v>
      </c>
      <c r="AL66" s="1085"/>
      <c r="AM66" s="1085"/>
      <c r="AN66" s="1085"/>
      <c r="AO66" s="1086"/>
      <c r="AP66" s="1090" t="s">
        <v>409</v>
      </c>
      <c r="AQ66" s="1091"/>
      <c r="AR66" s="1091"/>
      <c r="AS66" s="1091"/>
      <c r="AT66" s="1092"/>
      <c r="AU66" s="1090" t="s">
        <v>410</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3440</v>
      </c>
      <c r="R68" s="1071"/>
      <c r="S68" s="1071"/>
      <c r="T68" s="1071"/>
      <c r="U68" s="1071"/>
      <c r="V68" s="1071">
        <v>3351</v>
      </c>
      <c r="W68" s="1071"/>
      <c r="X68" s="1071"/>
      <c r="Y68" s="1071"/>
      <c r="Z68" s="1071"/>
      <c r="AA68" s="1071">
        <v>90</v>
      </c>
      <c r="AB68" s="1071"/>
      <c r="AC68" s="1071"/>
      <c r="AD68" s="1071"/>
      <c r="AE68" s="1071"/>
      <c r="AF68" s="1071">
        <v>90</v>
      </c>
      <c r="AG68" s="1071"/>
      <c r="AH68" s="1071"/>
      <c r="AI68" s="1071"/>
      <c r="AJ68" s="1071"/>
      <c r="AK68" s="1071">
        <v>56</v>
      </c>
      <c r="AL68" s="1071"/>
      <c r="AM68" s="1071"/>
      <c r="AN68" s="1071"/>
      <c r="AO68" s="1071"/>
      <c r="AP68" s="1071">
        <v>667</v>
      </c>
      <c r="AQ68" s="1071"/>
      <c r="AR68" s="1071"/>
      <c r="AS68" s="1071"/>
      <c r="AT68" s="1071"/>
      <c r="AU68" s="1071">
        <v>529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319</v>
      </c>
      <c r="R69" s="1060"/>
      <c r="S69" s="1060"/>
      <c r="T69" s="1060"/>
      <c r="U69" s="1060"/>
      <c r="V69" s="1060">
        <v>301</v>
      </c>
      <c r="W69" s="1060"/>
      <c r="X69" s="1060"/>
      <c r="Y69" s="1060"/>
      <c r="Z69" s="1060"/>
      <c r="AA69" s="1060">
        <v>18</v>
      </c>
      <c r="AB69" s="1060"/>
      <c r="AC69" s="1060"/>
      <c r="AD69" s="1060"/>
      <c r="AE69" s="1060"/>
      <c r="AF69" s="1060">
        <v>17</v>
      </c>
      <c r="AG69" s="1060"/>
      <c r="AH69" s="1060"/>
      <c r="AI69" s="1060"/>
      <c r="AJ69" s="1060"/>
      <c r="AK69" s="1060">
        <v>825</v>
      </c>
      <c r="AL69" s="1060"/>
      <c r="AM69" s="1060"/>
      <c r="AN69" s="1060"/>
      <c r="AO69" s="1060"/>
      <c r="AP69" s="1060" t="s">
        <v>503</v>
      </c>
      <c r="AQ69" s="1060"/>
      <c r="AR69" s="1060"/>
      <c r="AS69" s="1060"/>
      <c r="AT69" s="1060"/>
      <c r="AU69" s="1060" t="s">
        <v>503</v>
      </c>
      <c r="AV69" s="1060"/>
      <c r="AW69" s="1060"/>
      <c r="AX69" s="1060"/>
      <c r="AY69" s="1060"/>
      <c r="AZ69" s="1061" t="s">
        <v>583</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116</v>
      </c>
      <c r="R70" s="1060"/>
      <c r="S70" s="1060"/>
      <c r="T70" s="1060"/>
      <c r="U70" s="1060"/>
      <c r="V70" s="1060">
        <v>72</v>
      </c>
      <c r="W70" s="1060"/>
      <c r="X70" s="1060"/>
      <c r="Y70" s="1060"/>
      <c r="Z70" s="1060"/>
      <c r="AA70" s="1060">
        <v>44</v>
      </c>
      <c r="AB70" s="1060"/>
      <c r="AC70" s="1060"/>
      <c r="AD70" s="1060"/>
      <c r="AE70" s="1060"/>
      <c r="AF70" s="1060">
        <v>1019</v>
      </c>
      <c r="AG70" s="1060"/>
      <c r="AH70" s="1060"/>
      <c r="AI70" s="1060"/>
      <c r="AJ70" s="1060"/>
      <c r="AK70" s="1060" t="s">
        <v>503</v>
      </c>
      <c r="AL70" s="1060"/>
      <c r="AM70" s="1060"/>
      <c r="AN70" s="1060"/>
      <c r="AO70" s="1060"/>
      <c r="AP70" s="1060">
        <v>52</v>
      </c>
      <c r="AQ70" s="1060"/>
      <c r="AR70" s="1060"/>
      <c r="AS70" s="1060"/>
      <c r="AT70" s="1060"/>
      <c r="AU70" s="1060">
        <v>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1326</v>
      </c>
      <c r="R71" s="1060"/>
      <c r="S71" s="1060"/>
      <c r="T71" s="1060"/>
      <c r="U71" s="1060"/>
      <c r="V71" s="1060">
        <v>1312</v>
      </c>
      <c r="W71" s="1060"/>
      <c r="X71" s="1060"/>
      <c r="Y71" s="1060"/>
      <c r="Z71" s="1060"/>
      <c r="AA71" s="1060">
        <v>14</v>
      </c>
      <c r="AB71" s="1060"/>
      <c r="AC71" s="1060"/>
      <c r="AD71" s="1060"/>
      <c r="AE71" s="1060"/>
      <c r="AF71" s="1060">
        <v>14</v>
      </c>
      <c r="AG71" s="1060"/>
      <c r="AH71" s="1060"/>
      <c r="AI71" s="1060"/>
      <c r="AJ71" s="1060"/>
      <c r="AK71" s="1060">
        <v>100</v>
      </c>
      <c r="AL71" s="1060"/>
      <c r="AM71" s="1060"/>
      <c r="AN71" s="1060"/>
      <c r="AO71" s="1060"/>
      <c r="AP71" s="1060">
        <v>818</v>
      </c>
      <c r="AQ71" s="1060"/>
      <c r="AR71" s="1060"/>
      <c r="AS71" s="1060"/>
      <c r="AT71" s="1060"/>
      <c r="AU71" s="1060">
        <v>218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510</v>
      </c>
      <c r="R72" s="1060"/>
      <c r="S72" s="1060"/>
      <c r="T72" s="1060"/>
      <c r="U72" s="1060"/>
      <c r="V72" s="1060">
        <v>474</v>
      </c>
      <c r="W72" s="1060"/>
      <c r="X72" s="1060"/>
      <c r="Y72" s="1060"/>
      <c r="Z72" s="1060"/>
      <c r="AA72" s="1060">
        <v>35</v>
      </c>
      <c r="AB72" s="1060"/>
      <c r="AC72" s="1060"/>
      <c r="AD72" s="1060"/>
      <c r="AE72" s="1060"/>
      <c r="AF72" s="1060">
        <v>35</v>
      </c>
      <c r="AG72" s="1060"/>
      <c r="AH72" s="1060"/>
      <c r="AI72" s="1060"/>
      <c r="AJ72" s="1060"/>
      <c r="AK72" s="1060">
        <v>24</v>
      </c>
      <c r="AL72" s="1060"/>
      <c r="AM72" s="1060"/>
      <c r="AN72" s="1060"/>
      <c r="AO72" s="1060"/>
      <c r="AP72" s="1060" t="s">
        <v>503</v>
      </c>
      <c r="AQ72" s="1060"/>
      <c r="AR72" s="1060"/>
      <c r="AS72" s="1060"/>
      <c r="AT72" s="1060"/>
      <c r="AU72" s="1060" t="s">
        <v>503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169461</v>
      </c>
      <c r="R73" s="1060"/>
      <c r="S73" s="1060"/>
      <c r="T73" s="1060"/>
      <c r="U73" s="1060"/>
      <c r="V73" s="1060">
        <v>164687</v>
      </c>
      <c r="W73" s="1060"/>
      <c r="X73" s="1060"/>
      <c r="Y73" s="1060"/>
      <c r="Z73" s="1060"/>
      <c r="AA73" s="1060">
        <v>4774</v>
      </c>
      <c r="AB73" s="1060"/>
      <c r="AC73" s="1060"/>
      <c r="AD73" s="1060"/>
      <c r="AE73" s="1060"/>
      <c r="AF73" s="1060">
        <v>4771</v>
      </c>
      <c r="AG73" s="1060"/>
      <c r="AH73" s="1060"/>
      <c r="AI73" s="1060"/>
      <c r="AJ73" s="1060"/>
      <c r="AK73" s="1060">
        <v>5487</v>
      </c>
      <c r="AL73" s="1060"/>
      <c r="AM73" s="1060"/>
      <c r="AN73" s="1060"/>
      <c r="AO73" s="1060"/>
      <c r="AP73" s="1060" t="s">
        <v>503</v>
      </c>
      <c r="AQ73" s="1060"/>
      <c r="AR73" s="1060"/>
      <c r="AS73" s="1060"/>
      <c r="AT73" s="1060"/>
      <c r="AU73" s="1060" t="s">
        <v>503</v>
      </c>
      <c r="AV73" s="1060"/>
      <c r="AW73" s="1060"/>
      <c r="AX73" s="1060"/>
      <c r="AY73" s="1060"/>
      <c r="AZ73" s="1061" t="s">
        <v>584</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9725</v>
      </c>
      <c r="R74" s="1060"/>
      <c r="S74" s="1060"/>
      <c r="T74" s="1060"/>
      <c r="U74" s="1060"/>
      <c r="V74" s="1060">
        <v>8703</v>
      </c>
      <c r="W74" s="1060"/>
      <c r="X74" s="1060"/>
      <c r="Y74" s="1060"/>
      <c r="Z74" s="1060"/>
      <c r="AA74" s="1060">
        <v>1021</v>
      </c>
      <c r="AB74" s="1060"/>
      <c r="AC74" s="1060"/>
      <c r="AD74" s="1060"/>
      <c r="AE74" s="1060"/>
      <c r="AF74" s="1060">
        <v>1021</v>
      </c>
      <c r="AG74" s="1060"/>
      <c r="AH74" s="1060"/>
      <c r="AI74" s="1060"/>
      <c r="AJ74" s="1060"/>
      <c r="AK74" s="1060" t="s">
        <v>503</v>
      </c>
      <c r="AL74" s="1060"/>
      <c r="AM74" s="1060"/>
      <c r="AN74" s="1060"/>
      <c r="AO74" s="1060"/>
      <c r="AP74" s="1060" t="s">
        <v>503</v>
      </c>
      <c r="AQ74" s="1060"/>
      <c r="AR74" s="1060"/>
      <c r="AS74" s="1060"/>
      <c r="AT74" s="1060"/>
      <c r="AU74" s="1060" t="s">
        <v>503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887</v>
      </c>
      <c r="R75" s="1068"/>
      <c r="S75" s="1068"/>
      <c r="T75" s="1068"/>
      <c r="U75" s="1069"/>
      <c r="V75" s="1070">
        <v>870</v>
      </c>
      <c r="W75" s="1068"/>
      <c r="X75" s="1068"/>
      <c r="Y75" s="1068"/>
      <c r="Z75" s="1069"/>
      <c r="AA75" s="1070">
        <v>17</v>
      </c>
      <c r="AB75" s="1068"/>
      <c r="AC75" s="1068"/>
      <c r="AD75" s="1068"/>
      <c r="AE75" s="1069"/>
      <c r="AF75" s="1070">
        <v>17</v>
      </c>
      <c r="AG75" s="1068"/>
      <c r="AH75" s="1068"/>
      <c r="AI75" s="1068"/>
      <c r="AJ75" s="1069"/>
      <c r="AK75" s="1070">
        <v>10</v>
      </c>
      <c r="AL75" s="1068"/>
      <c r="AM75" s="1068"/>
      <c r="AN75" s="1068"/>
      <c r="AO75" s="1069"/>
      <c r="AP75" s="1070" t="s">
        <v>503</v>
      </c>
      <c r="AQ75" s="1068"/>
      <c r="AR75" s="1068"/>
      <c r="AS75" s="1068"/>
      <c r="AT75" s="1069"/>
      <c r="AU75" s="1070" t="s">
        <v>503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177</v>
      </c>
      <c r="R76" s="1068"/>
      <c r="S76" s="1068"/>
      <c r="T76" s="1068"/>
      <c r="U76" s="1069"/>
      <c r="V76" s="1070">
        <v>173</v>
      </c>
      <c r="W76" s="1068"/>
      <c r="X76" s="1068"/>
      <c r="Y76" s="1068"/>
      <c r="Z76" s="1069"/>
      <c r="AA76" s="1070">
        <v>4</v>
      </c>
      <c r="AB76" s="1068"/>
      <c r="AC76" s="1068"/>
      <c r="AD76" s="1068"/>
      <c r="AE76" s="1069"/>
      <c r="AF76" s="1070">
        <v>4</v>
      </c>
      <c r="AG76" s="1068"/>
      <c r="AH76" s="1068"/>
      <c r="AI76" s="1068"/>
      <c r="AJ76" s="1069"/>
      <c r="AK76" s="1070">
        <v>24</v>
      </c>
      <c r="AL76" s="1068"/>
      <c r="AM76" s="1068"/>
      <c r="AN76" s="1068"/>
      <c r="AO76" s="1069"/>
      <c r="AP76" s="1070" t="s">
        <v>503</v>
      </c>
      <c r="AQ76" s="1068"/>
      <c r="AR76" s="1068"/>
      <c r="AS76" s="1068"/>
      <c r="AT76" s="1069"/>
      <c r="AU76" s="1070" t="s">
        <v>503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8</v>
      </c>
      <c r="R77" s="1068"/>
      <c r="S77" s="1068"/>
      <c r="T77" s="1068"/>
      <c r="U77" s="1069"/>
      <c r="V77" s="1070">
        <v>6</v>
      </c>
      <c r="W77" s="1068"/>
      <c r="X77" s="1068"/>
      <c r="Y77" s="1068"/>
      <c r="Z77" s="1069"/>
      <c r="AA77" s="1070">
        <v>2</v>
      </c>
      <c r="AB77" s="1068"/>
      <c r="AC77" s="1068"/>
      <c r="AD77" s="1068"/>
      <c r="AE77" s="1069"/>
      <c r="AF77" s="1070">
        <v>2</v>
      </c>
      <c r="AG77" s="1068"/>
      <c r="AH77" s="1068"/>
      <c r="AI77" s="1068"/>
      <c r="AJ77" s="1069"/>
      <c r="AK77" s="1070" t="s">
        <v>503</v>
      </c>
      <c r="AL77" s="1068"/>
      <c r="AM77" s="1068"/>
      <c r="AN77" s="1068"/>
      <c r="AO77" s="1069"/>
      <c r="AP77" s="1070" t="s">
        <v>503</v>
      </c>
      <c r="AQ77" s="1068"/>
      <c r="AR77" s="1068"/>
      <c r="AS77" s="1068"/>
      <c r="AT77" s="1069"/>
      <c r="AU77" s="1070" t="s">
        <v>503</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381</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6990</v>
      </c>
      <c r="AG88" s="1048"/>
      <c r="AH88" s="1048"/>
      <c r="AI88" s="1048"/>
      <c r="AJ88" s="1048"/>
      <c r="AK88" s="1052"/>
      <c r="AL88" s="1052"/>
      <c r="AM88" s="1052"/>
      <c r="AN88" s="1052"/>
      <c r="AO88" s="1052"/>
      <c r="AP88" s="1048">
        <v>1537</v>
      </c>
      <c r="AQ88" s="1048"/>
      <c r="AR88" s="1048"/>
      <c r="AS88" s="1048"/>
      <c r="AT88" s="1048"/>
      <c r="AU88" s="1048">
        <v>749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40</v>
      </c>
      <c r="CS102" s="1040"/>
      <c r="CT102" s="1040"/>
      <c r="CU102" s="1040"/>
      <c r="CV102" s="1041"/>
      <c r="CW102" s="1039">
        <v>3</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301</v>
      </c>
      <c r="AG109" s="983"/>
      <c r="AH109" s="983"/>
      <c r="AI109" s="983"/>
      <c r="AJ109" s="984"/>
      <c r="AK109" s="985" t="s">
        <v>300</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301</v>
      </c>
      <c r="BW109" s="983"/>
      <c r="BX109" s="983"/>
      <c r="BY109" s="983"/>
      <c r="BZ109" s="984"/>
      <c r="CA109" s="985" t="s">
        <v>300</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301</v>
      </c>
      <c r="DM109" s="983"/>
      <c r="DN109" s="983"/>
      <c r="DO109" s="983"/>
      <c r="DP109" s="984"/>
      <c r="DQ109" s="985" t="s">
        <v>300</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3486680</v>
      </c>
      <c r="AB110" s="976"/>
      <c r="AC110" s="976"/>
      <c r="AD110" s="976"/>
      <c r="AE110" s="977"/>
      <c r="AF110" s="978">
        <v>3255846</v>
      </c>
      <c r="AG110" s="976"/>
      <c r="AH110" s="976"/>
      <c r="AI110" s="976"/>
      <c r="AJ110" s="977"/>
      <c r="AK110" s="978">
        <v>3032791</v>
      </c>
      <c r="AL110" s="976"/>
      <c r="AM110" s="976"/>
      <c r="AN110" s="976"/>
      <c r="AO110" s="977"/>
      <c r="AP110" s="979">
        <v>20.399999999999999</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27942796</v>
      </c>
      <c r="BR110" s="923"/>
      <c r="BS110" s="923"/>
      <c r="BT110" s="923"/>
      <c r="BU110" s="923"/>
      <c r="BV110" s="923">
        <v>27840066</v>
      </c>
      <c r="BW110" s="923"/>
      <c r="BX110" s="923"/>
      <c r="BY110" s="923"/>
      <c r="BZ110" s="923"/>
      <c r="CA110" s="923">
        <v>28625590</v>
      </c>
      <c r="CB110" s="923"/>
      <c r="CC110" s="923"/>
      <c r="CD110" s="923"/>
      <c r="CE110" s="923"/>
      <c r="CF110" s="947">
        <v>192.7</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427</v>
      </c>
      <c r="DR110" s="923"/>
      <c r="DS110" s="923"/>
      <c r="DT110" s="923"/>
      <c r="DU110" s="923"/>
      <c r="DV110" s="924" t="s">
        <v>427</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429</v>
      </c>
      <c r="AB111" s="1004"/>
      <c r="AC111" s="1004"/>
      <c r="AD111" s="1004"/>
      <c r="AE111" s="1005"/>
      <c r="AF111" s="1006" t="s">
        <v>430</v>
      </c>
      <c r="AG111" s="1004"/>
      <c r="AH111" s="1004"/>
      <c r="AI111" s="1004"/>
      <c r="AJ111" s="1005"/>
      <c r="AK111" s="1006" t="s">
        <v>429</v>
      </c>
      <c r="AL111" s="1004"/>
      <c r="AM111" s="1004"/>
      <c r="AN111" s="1004"/>
      <c r="AO111" s="1005"/>
      <c r="AP111" s="1007" t="s">
        <v>429</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429</v>
      </c>
      <c r="BR111" s="895"/>
      <c r="BS111" s="895"/>
      <c r="BT111" s="895"/>
      <c r="BU111" s="895"/>
      <c r="BV111" s="895" t="s">
        <v>429</v>
      </c>
      <c r="BW111" s="895"/>
      <c r="BX111" s="895"/>
      <c r="BY111" s="895"/>
      <c r="BZ111" s="895"/>
      <c r="CA111" s="895" t="s">
        <v>429</v>
      </c>
      <c r="CB111" s="895"/>
      <c r="CC111" s="895"/>
      <c r="CD111" s="895"/>
      <c r="CE111" s="895"/>
      <c r="CF111" s="956" t="s">
        <v>429</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429</v>
      </c>
      <c r="DH111" s="895"/>
      <c r="DI111" s="895"/>
      <c r="DJ111" s="895"/>
      <c r="DK111" s="895"/>
      <c r="DL111" s="895" t="s">
        <v>429</v>
      </c>
      <c r="DM111" s="895"/>
      <c r="DN111" s="895"/>
      <c r="DO111" s="895"/>
      <c r="DP111" s="895"/>
      <c r="DQ111" s="895" t="s">
        <v>429</v>
      </c>
      <c r="DR111" s="895"/>
      <c r="DS111" s="895"/>
      <c r="DT111" s="895"/>
      <c r="DU111" s="895"/>
      <c r="DV111" s="872" t="s">
        <v>430</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427</v>
      </c>
      <c r="AL112" s="858"/>
      <c r="AM112" s="858"/>
      <c r="AN112" s="858"/>
      <c r="AO112" s="859"/>
      <c r="AP112" s="905" t="s">
        <v>429</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19510928</v>
      </c>
      <c r="BR112" s="895"/>
      <c r="BS112" s="895"/>
      <c r="BT112" s="895"/>
      <c r="BU112" s="895"/>
      <c r="BV112" s="895">
        <v>19065324</v>
      </c>
      <c r="BW112" s="895"/>
      <c r="BX112" s="895"/>
      <c r="BY112" s="895"/>
      <c r="BZ112" s="895"/>
      <c r="CA112" s="895">
        <v>17920271</v>
      </c>
      <c r="CB112" s="895"/>
      <c r="CC112" s="895"/>
      <c r="CD112" s="895"/>
      <c r="CE112" s="895"/>
      <c r="CF112" s="956">
        <v>120.7</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430</v>
      </c>
      <c r="DM112" s="895"/>
      <c r="DN112" s="895"/>
      <c r="DO112" s="895"/>
      <c r="DP112" s="895"/>
      <c r="DQ112" s="895" t="s">
        <v>429</v>
      </c>
      <c r="DR112" s="895"/>
      <c r="DS112" s="895"/>
      <c r="DT112" s="895"/>
      <c r="DU112" s="895"/>
      <c r="DV112" s="872" t="s">
        <v>429</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1475039</v>
      </c>
      <c r="AB113" s="1004"/>
      <c r="AC113" s="1004"/>
      <c r="AD113" s="1004"/>
      <c r="AE113" s="1005"/>
      <c r="AF113" s="1006">
        <v>1497093</v>
      </c>
      <c r="AG113" s="1004"/>
      <c r="AH113" s="1004"/>
      <c r="AI113" s="1004"/>
      <c r="AJ113" s="1005"/>
      <c r="AK113" s="1006">
        <v>1587328</v>
      </c>
      <c r="AL113" s="1004"/>
      <c r="AM113" s="1004"/>
      <c r="AN113" s="1004"/>
      <c r="AO113" s="1005"/>
      <c r="AP113" s="1007">
        <v>10.7</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682151</v>
      </c>
      <c r="BR113" s="895"/>
      <c r="BS113" s="895"/>
      <c r="BT113" s="895"/>
      <c r="BU113" s="895"/>
      <c r="BV113" s="895">
        <v>680415</v>
      </c>
      <c r="BW113" s="895"/>
      <c r="BX113" s="895"/>
      <c r="BY113" s="895"/>
      <c r="BZ113" s="895"/>
      <c r="CA113" s="895">
        <v>749489</v>
      </c>
      <c r="CB113" s="895"/>
      <c r="CC113" s="895"/>
      <c r="CD113" s="895"/>
      <c r="CE113" s="895"/>
      <c r="CF113" s="956">
        <v>5</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429</v>
      </c>
      <c r="DM113" s="858"/>
      <c r="DN113" s="858"/>
      <c r="DO113" s="858"/>
      <c r="DP113" s="859"/>
      <c r="DQ113" s="860" t="s">
        <v>427</v>
      </c>
      <c r="DR113" s="858"/>
      <c r="DS113" s="858"/>
      <c r="DT113" s="858"/>
      <c r="DU113" s="859"/>
      <c r="DV113" s="905" t="s">
        <v>429</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92004</v>
      </c>
      <c r="AB114" s="858"/>
      <c r="AC114" s="858"/>
      <c r="AD114" s="858"/>
      <c r="AE114" s="859"/>
      <c r="AF114" s="860">
        <v>99558</v>
      </c>
      <c r="AG114" s="858"/>
      <c r="AH114" s="858"/>
      <c r="AI114" s="858"/>
      <c r="AJ114" s="859"/>
      <c r="AK114" s="860">
        <v>107409</v>
      </c>
      <c r="AL114" s="858"/>
      <c r="AM114" s="858"/>
      <c r="AN114" s="858"/>
      <c r="AO114" s="859"/>
      <c r="AP114" s="905">
        <v>0.7</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3219314</v>
      </c>
      <c r="BR114" s="895"/>
      <c r="BS114" s="895"/>
      <c r="BT114" s="895"/>
      <c r="BU114" s="895"/>
      <c r="BV114" s="895">
        <v>2971973</v>
      </c>
      <c r="BW114" s="895"/>
      <c r="BX114" s="895"/>
      <c r="BY114" s="895"/>
      <c r="BZ114" s="895"/>
      <c r="CA114" s="895">
        <v>2593728</v>
      </c>
      <c r="CB114" s="895"/>
      <c r="CC114" s="895"/>
      <c r="CD114" s="895"/>
      <c r="CE114" s="895"/>
      <c r="CF114" s="956">
        <v>17.5</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427</v>
      </c>
      <c r="DH114" s="858"/>
      <c r="DI114" s="858"/>
      <c r="DJ114" s="858"/>
      <c r="DK114" s="859"/>
      <c r="DL114" s="860" t="s">
        <v>429</v>
      </c>
      <c r="DM114" s="858"/>
      <c r="DN114" s="858"/>
      <c r="DO114" s="858"/>
      <c r="DP114" s="859"/>
      <c r="DQ114" s="860" t="s">
        <v>427</v>
      </c>
      <c r="DR114" s="858"/>
      <c r="DS114" s="858"/>
      <c r="DT114" s="858"/>
      <c r="DU114" s="859"/>
      <c r="DV114" s="905" t="s">
        <v>429</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1773</v>
      </c>
      <c r="AB115" s="1004"/>
      <c r="AC115" s="1004"/>
      <c r="AD115" s="1004"/>
      <c r="AE115" s="1005"/>
      <c r="AF115" s="1006">
        <v>540</v>
      </c>
      <c r="AG115" s="1004"/>
      <c r="AH115" s="1004"/>
      <c r="AI115" s="1004"/>
      <c r="AJ115" s="1005"/>
      <c r="AK115" s="1006">
        <v>419</v>
      </c>
      <c r="AL115" s="1004"/>
      <c r="AM115" s="1004"/>
      <c r="AN115" s="1004"/>
      <c r="AO115" s="1005"/>
      <c r="AP115" s="1007">
        <v>0</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427</v>
      </c>
      <c r="BW115" s="895"/>
      <c r="BX115" s="895"/>
      <c r="BY115" s="895"/>
      <c r="BZ115" s="895"/>
      <c r="CA115" s="895" t="s">
        <v>429</v>
      </c>
      <c r="CB115" s="895"/>
      <c r="CC115" s="895"/>
      <c r="CD115" s="895"/>
      <c r="CE115" s="895"/>
      <c r="CF115" s="956" t="s">
        <v>427</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427</v>
      </c>
      <c r="DH115" s="858"/>
      <c r="DI115" s="858"/>
      <c r="DJ115" s="858"/>
      <c r="DK115" s="859"/>
      <c r="DL115" s="860" t="s">
        <v>427</v>
      </c>
      <c r="DM115" s="858"/>
      <c r="DN115" s="858"/>
      <c r="DO115" s="858"/>
      <c r="DP115" s="859"/>
      <c r="DQ115" s="860" t="s">
        <v>429</v>
      </c>
      <c r="DR115" s="858"/>
      <c r="DS115" s="858"/>
      <c r="DT115" s="858"/>
      <c r="DU115" s="859"/>
      <c r="DV115" s="905" t="s">
        <v>427</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427</v>
      </c>
      <c r="AB116" s="858"/>
      <c r="AC116" s="858"/>
      <c r="AD116" s="858"/>
      <c r="AE116" s="859"/>
      <c r="AF116" s="860" t="s">
        <v>427</v>
      </c>
      <c r="AG116" s="858"/>
      <c r="AH116" s="858"/>
      <c r="AI116" s="858"/>
      <c r="AJ116" s="859"/>
      <c r="AK116" s="860" t="s">
        <v>430</v>
      </c>
      <c r="AL116" s="858"/>
      <c r="AM116" s="858"/>
      <c r="AN116" s="858"/>
      <c r="AO116" s="859"/>
      <c r="AP116" s="905" t="s">
        <v>429</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427</v>
      </c>
      <c r="BW116" s="895"/>
      <c r="BX116" s="895"/>
      <c r="BY116" s="895"/>
      <c r="BZ116" s="895"/>
      <c r="CA116" s="895" t="s">
        <v>429</v>
      </c>
      <c r="CB116" s="895"/>
      <c r="CC116" s="895"/>
      <c r="CD116" s="895"/>
      <c r="CE116" s="895"/>
      <c r="CF116" s="956" t="s">
        <v>427</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429</v>
      </c>
      <c r="DM116" s="858"/>
      <c r="DN116" s="858"/>
      <c r="DO116" s="858"/>
      <c r="DP116" s="859"/>
      <c r="DQ116" s="860" t="s">
        <v>429</v>
      </c>
      <c r="DR116" s="858"/>
      <c r="DS116" s="858"/>
      <c r="DT116" s="858"/>
      <c r="DU116" s="859"/>
      <c r="DV116" s="905" t="s">
        <v>427</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5055496</v>
      </c>
      <c r="AB117" s="990"/>
      <c r="AC117" s="990"/>
      <c r="AD117" s="990"/>
      <c r="AE117" s="991"/>
      <c r="AF117" s="992">
        <v>4853037</v>
      </c>
      <c r="AG117" s="990"/>
      <c r="AH117" s="990"/>
      <c r="AI117" s="990"/>
      <c r="AJ117" s="991"/>
      <c r="AK117" s="992">
        <v>4727947</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430</v>
      </c>
      <c r="BW117" s="895"/>
      <c r="BX117" s="895"/>
      <c r="BY117" s="895"/>
      <c r="BZ117" s="895"/>
      <c r="CA117" s="895" t="s">
        <v>128</v>
      </c>
      <c r="CB117" s="895"/>
      <c r="CC117" s="895"/>
      <c r="CD117" s="895"/>
      <c r="CE117" s="895"/>
      <c r="CF117" s="956" t="s">
        <v>430</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451</v>
      </c>
      <c r="DH117" s="858"/>
      <c r="DI117" s="858"/>
      <c r="DJ117" s="858"/>
      <c r="DK117" s="859"/>
      <c r="DL117" s="860" t="s">
        <v>451</v>
      </c>
      <c r="DM117" s="858"/>
      <c r="DN117" s="858"/>
      <c r="DO117" s="858"/>
      <c r="DP117" s="859"/>
      <c r="DQ117" s="860" t="s">
        <v>430</v>
      </c>
      <c r="DR117" s="858"/>
      <c r="DS117" s="858"/>
      <c r="DT117" s="858"/>
      <c r="DU117" s="859"/>
      <c r="DV117" s="905" t="s">
        <v>128</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301</v>
      </c>
      <c r="AG118" s="983"/>
      <c r="AH118" s="983"/>
      <c r="AI118" s="983"/>
      <c r="AJ118" s="984"/>
      <c r="AK118" s="985" t="s">
        <v>300</v>
      </c>
      <c r="AL118" s="983"/>
      <c r="AM118" s="983"/>
      <c r="AN118" s="983"/>
      <c r="AO118" s="984"/>
      <c r="AP118" s="986" t="s">
        <v>421</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430</v>
      </c>
      <c r="AL119" s="976"/>
      <c r="AM119" s="976"/>
      <c r="AN119" s="976"/>
      <c r="AO119" s="977"/>
      <c r="AP119" s="979" t="s">
        <v>128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455</v>
      </c>
      <c r="BP119" s="959"/>
      <c r="BQ119" s="963">
        <v>51355189</v>
      </c>
      <c r="BR119" s="926"/>
      <c r="BS119" s="926"/>
      <c r="BT119" s="926"/>
      <c r="BU119" s="926"/>
      <c r="BV119" s="926">
        <v>50557778</v>
      </c>
      <c r="BW119" s="926"/>
      <c r="BX119" s="926"/>
      <c r="BY119" s="926"/>
      <c r="BZ119" s="926"/>
      <c r="CA119" s="926">
        <v>49889078</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451</v>
      </c>
      <c r="DR119" s="841"/>
      <c r="DS119" s="841"/>
      <c r="DT119" s="841"/>
      <c r="DU119" s="842"/>
      <c r="DV119" s="929" t="s">
        <v>128</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430</v>
      </c>
      <c r="AG120" s="858"/>
      <c r="AH120" s="858"/>
      <c r="AI120" s="858"/>
      <c r="AJ120" s="859"/>
      <c r="AK120" s="860" t="s">
        <v>128</v>
      </c>
      <c r="AL120" s="858"/>
      <c r="AM120" s="858"/>
      <c r="AN120" s="858"/>
      <c r="AO120" s="859"/>
      <c r="AP120" s="905" t="s">
        <v>128</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13602170</v>
      </c>
      <c r="BR120" s="923"/>
      <c r="BS120" s="923"/>
      <c r="BT120" s="923"/>
      <c r="BU120" s="923"/>
      <c r="BV120" s="923">
        <v>15325726</v>
      </c>
      <c r="BW120" s="923"/>
      <c r="BX120" s="923"/>
      <c r="BY120" s="923"/>
      <c r="BZ120" s="923"/>
      <c r="CA120" s="923">
        <v>16191163</v>
      </c>
      <c r="CB120" s="923"/>
      <c r="CC120" s="923"/>
      <c r="CD120" s="923"/>
      <c r="CE120" s="923"/>
      <c r="CF120" s="947">
        <v>109</v>
      </c>
      <c r="CG120" s="948"/>
      <c r="CH120" s="948"/>
      <c r="CI120" s="948"/>
      <c r="CJ120" s="948"/>
      <c r="CK120" s="949" t="s">
        <v>459</v>
      </c>
      <c r="CL120" s="933"/>
      <c r="CM120" s="933"/>
      <c r="CN120" s="933"/>
      <c r="CO120" s="934"/>
      <c r="CP120" s="953" t="s">
        <v>398</v>
      </c>
      <c r="CQ120" s="954"/>
      <c r="CR120" s="954"/>
      <c r="CS120" s="954"/>
      <c r="CT120" s="954"/>
      <c r="CU120" s="954"/>
      <c r="CV120" s="954"/>
      <c r="CW120" s="954"/>
      <c r="CX120" s="954"/>
      <c r="CY120" s="954"/>
      <c r="CZ120" s="954"/>
      <c r="DA120" s="954"/>
      <c r="DB120" s="954"/>
      <c r="DC120" s="954"/>
      <c r="DD120" s="954"/>
      <c r="DE120" s="954"/>
      <c r="DF120" s="955"/>
      <c r="DG120" s="942">
        <v>12427524</v>
      </c>
      <c r="DH120" s="923"/>
      <c r="DI120" s="923"/>
      <c r="DJ120" s="923"/>
      <c r="DK120" s="923"/>
      <c r="DL120" s="923">
        <v>11732244</v>
      </c>
      <c r="DM120" s="923"/>
      <c r="DN120" s="923"/>
      <c r="DO120" s="923"/>
      <c r="DP120" s="923"/>
      <c r="DQ120" s="923">
        <v>10898400</v>
      </c>
      <c r="DR120" s="923"/>
      <c r="DS120" s="923"/>
      <c r="DT120" s="923"/>
      <c r="DU120" s="923"/>
      <c r="DV120" s="924">
        <v>73.400000000000006</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430</v>
      </c>
      <c r="AB121" s="858"/>
      <c r="AC121" s="858"/>
      <c r="AD121" s="858"/>
      <c r="AE121" s="859"/>
      <c r="AF121" s="860" t="s">
        <v>128</v>
      </c>
      <c r="AG121" s="858"/>
      <c r="AH121" s="858"/>
      <c r="AI121" s="858"/>
      <c r="AJ121" s="859"/>
      <c r="AK121" s="860" t="s">
        <v>430</v>
      </c>
      <c r="AL121" s="858"/>
      <c r="AM121" s="858"/>
      <c r="AN121" s="858"/>
      <c r="AO121" s="859"/>
      <c r="AP121" s="905" t="s">
        <v>128</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2046630</v>
      </c>
      <c r="BR121" s="895"/>
      <c r="BS121" s="895"/>
      <c r="BT121" s="895"/>
      <c r="BU121" s="895"/>
      <c r="BV121" s="895">
        <v>1918744</v>
      </c>
      <c r="BW121" s="895"/>
      <c r="BX121" s="895"/>
      <c r="BY121" s="895"/>
      <c r="BZ121" s="895"/>
      <c r="CA121" s="895">
        <v>2228532</v>
      </c>
      <c r="CB121" s="895"/>
      <c r="CC121" s="895"/>
      <c r="CD121" s="895"/>
      <c r="CE121" s="895"/>
      <c r="CF121" s="956">
        <v>15</v>
      </c>
      <c r="CG121" s="957"/>
      <c r="CH121" s="957"/>
      <c r="CI121" s="957"/>
      <c r="CJ121" s="957"/>
      <c r="CK121" s="950"/>
      <c r="CL121" s="936"/>
      <c r="CM121" s="936"/>
      <c r="CN121" s="936"/>
      <c r="CO121" s="937"/>
      <c r="CP121" s="916" t="s">
        <v>149</v>
      </c>
      <c r="CQ121" s="917"/>
      <c r="CR121" s="917"/>
      <c r="CS121" s="917"/>
      <c r="CT121" s="917"/>
      <c r="CU121" s="917"/>
      <c r="CV121" s="917"/>
      <c r="CW121" s="917"/>
      <c r="CX121" s="917"/>
      <c r="CY121" s="917"/>
      <c r="CZ121" s="917"/>
      <c r="DA121" s="917"/>
      <c r="DB121" s="917"/>
      <c r="DC121" s="917"/>
      <c r="DD121" s="917"/>
      <c r="DE121" s="917"/>
      <c r="DF121" s="918"/>
      <c r="DG121" s="894">
        <v>6403299</v>
      </c>
      <c r="DH121" s="895"/>
      <c r="DI121" s="895"/>
      <c r="DJ121" s="895"/>
      <c r="DK121" s="895"/>
      <c r="DL121" s="895">
        <v>6634958</v>
      </c>
      <c r="DM121" s="895"/>
      <c r="DN121" s="895"/>
      <c r="DO121" s="895"/>
      <c r="DP121" s="895"/>
      <c r="DQ121" s="895">
        <v>6349320</v>
      </c>
      <c r="DR121" s="895"/>
      <c r="DS121" s="895"/>
      <c r="DT121" s="895"/>
      <c r="DU121" s="895"/>
      <c r="DV121" s="872">
        <v>42.7</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451</v>
      </c>
      <c r="AB122" s="858"/>
      <c r="AC122" s="858"/>
      <c r="AD122" s="858"/>
      <c r="AE122" s="859"/>
      <c r="AF122" s="860" t="s">
        <v>451</v>
      </c>
      <c r="AG122" s="858"/>
      <c r="AH122" s="858"/>
      <c r="AI122" s="858"/>
      <c r="AJ122" s="859"/>
      <c r="AK122" s="860" t="s">
        <v>430</v>
      </c>
      <c r="AL122" s="858"/>
      <c r="AM122" s="858"/>
      <c r="AN122" s="858"/>
      <c r="AO122" s="859"/>
      <c r="AP122" s="905" t="s">
        <v>128</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34896548</v>
      </c>
      <c r="BR122" s="926"/>
      <c r="BS122" s="926"/>
      <c r="BT122" s="926"/>
      <c r="BU122" s="926"/>
      <c r="BV122" s="926">
        <v>33952108</v>
      </c>
      <c r="BW122" s="926"/>
      <c r="BX122" s="926"/>
      <c r="BY122" s="926"/>
      <c r="BZ122" s="926"/>
      <c r="CA122" s="926">
        <v>33610026</v>
      </c>
      <c r="CB122" s="926"/>
      <c r="CC122" s="926"/>
      <c r="CD122" s="926"/>
      <c r="CE122" s="926"/>
      <c r="CF122" s="927">
        <v>226.3</v>
      </c>
      <c r="CG122" s="928"/>
      <c r="CH122" s="928"/>
      <c r="CI122" s="928"/>
      <c r="CJ122" s="928"/>
      <c r="CK122" s="950"/>
      <c r="CL122" s="936"/>
      <c r="CM122" s="936"/>
      <c r="CN122" s="936"/>
      <c r="CO122" s="937"/>
      <c r="CP122" s="916" t="s">
        <v>396</v>
      </c>
      <c r="CQ122" s="917"/>
      <c r="CR122" s="917"/>
      <c r="CS122" s="917"/>
      <c r="CT122" s="917"/>
      <c r="CU122" s="917"/>
      <c r="CV122" s="917"/>
      <c r="CW122" s="917"/>
      <c r="CX122" s="917"/>
      <c r="CY122" s="917"/>
      <c r="CZ122" s="917"/>
      <c r="DA122" s="917"/>
      <c r="DB122" s="917"/>
      <c r="DC122" s="917"/>
      <c r="DD122" s="917"/>
      <c r="DE122" s="917"/>
      <c r="DF122" s="918"/>
      <c r="DG122" s="894">
        <v>680105</v>
      </c>
      <c r="DH122" s="895"/>
      <c r="DI122" s="895"/>
      <c r="DJ122" s="895"/>
      <c r="DK122" s="895"/>
      <c r="DL122" s="895">
        <v>698122</v>
      </c>
      <c r="DM122" s="895"/>
      <c r="DN122" s="895"/>
      <c r="DO122" s="895"/>
      <c r="DP122" s="895"/>
      <c r="DQ122" s="895">
        <v>672551</v>
      </c>
      <c r="DR122" s="895"/>
      <c r="DS122" s="895"/>
      <c r="DT122" s="895"/>
      <c r="DU122" s="895"/>
      <c r="DV122" s="872">
        <v>4.5</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430</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463</v>
      </c>
      <c r="BP123" s="959"/>
      <c r="BQ123" s="913">
        <v>50545348</v>
      </c>
      <c r="BR123" s="914"/>
      <c r="BS123" s="914"/>
      <c r="BT123" s="914"/>
      <c r="BU123" s="914"/>
      <c r="BV123" s="914">
        <v>51196578</v>
      </c>
      <c r="BW123" s="914"/>
      <c r="BX123" s="914"/>
      <c r="BY123" s="914"/>
      <c r="BZ123" s="914"/>
      <c r="CA123" s="914">
        <v>52029721</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451</v>
      </c>
      <c r="DH123" s="858"/>
      <c r="DI123" s="858"/>
      <c r="DJ123" s="858"/>
      <c r="DK123" s="859"/>
      <c r="DL123" s="860" t="s">
        <v>430</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5.4</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451</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430</v>
      </c>
      <c r="AB125" s="858"/>
      <c r="AC125" s="858"/>
      <c r="AD125" s="858"/>
      <c r="AE125" s="859"/>
      <c r="AF125" s="860" t="s">
        <v>451</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451</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1101</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672</v>
      </c>
      <c r="AB127" s="858"/>
      <c r="AC127" s="858"/>
      <c r="AD127" s="858"/>
      <c r="AE127" s="859"/>
      <c r="AF127" s="860">
        <v>540</v>
      </c>
      <c r="AG127" s="858"/>
      <c r="AH127" s="858"/>
      <c r="AI127" s="858"/>
      <c r="AJ127" s="859"/>
      <c r="AK127" s="860">
        <v>419</v>
      </c>
      <c r="AL127" s="858"/>
      <c r="AM127" s="858"/>
      <c r="AN127" s="858"/>
      <c r="AO127" s="859"/>
      <c r="AP127" s="905">
        <v>0</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225170</v>
      </c>
      <c r="AB128" s="879"/>
      <c r="AC128" s="879"/>
      <c r="AD128" s="879"/>
      <c r="AE128" s="880"/>
      <c r="AF128" s="881">
        <v>216568</v>
      </c>
      <c r="AG128" s="879"/>
      <c r="AH128" s="879"/>
      <c r="AI128" s="879"/>
      <c r="AJ128" s="880"/>
      <c r="AK128" s="881">
        <v>216452</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128</v>
      </c>
      <c r="BG128" s="865"/>
      <c r="BH128" s="865"/>
      <c r="BI128" s="865"/>
      <c r="BJ128" s="865"/>
      <c r="BK128" s="865"/>
      <c r="BL128" s="888"/>
      <c r="BM128" s="864">
        <v>12.59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18291781</v>
      </c>
      <c r="AB129" s="858"/>
      <c r="AC129" s="858"/>
      <c r="AD129" s="858"/>
      <c r="AE129" s="859"/>
      <c r="AF129" s="860">
        <v>18090954</v>
      </c>
      <c r="AG129" s="858"/>
      <c r="AH129" s="858"/>
      <c r="AI129" s="858"/>
      <c r="AJ129" s="859"/>
      <c r="AK129" s="860">
        <v>18005767</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128</v>
      </c>
      <c r="BG129" s="848"/>
      <c r="BH129" s="848"/>
      <c r="BI129" s="848"/>
      <c r="BJ129" s="848"/>
      <c r="BK129" s="848"/>
      <c r="BL129" s="849"/>
      <c r="BM129" s="847">
        <v>17.59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3408876</v>
      </c>
      <c r="AB130" s="858"/>
      <c r="AC130" s="858"/>
      <c r="AD130" s="858"/>
      <c r="AE130" s="859"/>
      <c r="AF130" s="860">
        <v>3260087</v>
      </c>
      <c r="AG130" s="858"/>
      <c r="AH130" s="858"/>
      <c r="AI130" s="858"/>
      <c r="AJ130" s="859"/>
      <c r="AK130" s="860">
        <v>3152893</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14882905</v>
      </c>
      <c r="AB131" s="841"/>
      <c r="AC131" s="841"/>
      <c r="AD131" s="841"/>
      <c r="AE131" s="842"/>
      <c r="AF131" s="843">
        <v>14830867</v>
      </c>
      <c r="AG131" s="841"/>
      <c r="AH131" s="841"/>
      <c r="AI131" s="841"/>
      <c r="AJ131" s="842"/>
      <c r="AK131" s="843">
        <v>14852874</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9.5508907700000005</v>
      </c>
      <c r="AB132" s="821"/>
      <c r="AC132" s="821"/>
      <c r="AD132" s="821"/>
      <c r="AE132" s="822"/>
      <c r="AF132" s="823">
        <v>9.2805228450000001</v>
      </c>
      <c r="AG132" s="821"/>
      <c r="AH132" s="821"/>
      <c r="AI132" s="821"/>
      <c r="AJ132" s="822"/>
      <c r="AK132" s="823">
        <v>9.1470647360000008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11.1</v>
      </c>
      <c r="AB133" s="800"/>
      <c r="AC133" s="800"/>
      <c r="AD133" s="800"/>
      <c r="AE133" s="801"/>
      <c r="AF133" s="799">
        <v>10.199999999999999</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Xb9QqqoL+HdBubG9u9W6O3lFMIfUNjhFsTmGX4MBPXvHhZgk+rldfP7CHpOgd0tB9sTSPbIexrkgYtD+5mdUw==" saltValue="C8N63hwjL4KW9E+eenlM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WSfmcWODALRbZLrMbvGfY3SaKPc9mQMwaQZujl5QF7XMgs2cX9bSNRfds7o5SYsZXpb6LEz3zXI/NvVX1Vhsg==" saltValue="mCUQqKYBGXM7jWN5v9ry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DlPRxBuXC84x3BewCuLitszAMWLclsxcsLWQvCP7mxQFB6UKQHhWNqTyiFFAoqiMcSBEKAxIJkg4p3wuMoFkw==" saltValue="tf5e/72Al9RIkskiR9Jq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6" t="s">
        <v>498</v>
      </c>
      <c r="AL9" s="1237"/>
      <c r="AM9" s="1237"/>
      <c r="AN9" s="1238"/>
      <c r="AO9" s="312">
        <v>3087907</v>
      </c>
      <c r="AP9" s="312">
        <v>50033</v>
      </c>
      <c r="AQ9" s="313">
        <v>72852</v>
      </c>
      <c r="AR9" s="314">
        <v>-31.3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6" t="s">
        <v>499</v>
      </c>
      <c r="AL10" s="1237"/>
      <c r="AM10" s="1237"/>
      <c r="AN10" s="1238"/>
      <c r="AO10" s="315">
        <v>141826</v>
      </c>
      <c r="AP10" s="315">
        <v>2298</v>
      </c>
      <c r="AQ10" s="316">
        <v>5779</v>
      </c>
      <c r="AR10" s="317">
        <v>-60.2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6" t="s">
        <v>500</v>
      </c>
      <c r="AL11" s="1237"/>
      <c r="AM11" s="1237"/>
      <c r="AN11" s="1238"/>
      <c r="AO11" s="315">
        <v>1207784</v>
      </c>
      <c r="AP11" s="315">
        <v>19570</v>
      </c>
      <c r="AQ11" s="316">
        <v>5205</v>
      </c>
      <c r="AR11" s="317">
        <v>276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6" t="s">
        <v>501</v>
      </c>
      <c r="AL12" s="1237"/>
      <c r="AM12" s="1237"/>
      <c r="AN12" s="1238"/>
      <c r="AO12" s="315">
        <v>128209</v>
      </c>
      <c r="AP12" s="315">
        <v>2077</v>
      </c>
      <c r="AQ12" s="316">
        <v>1186</v>
      </c>
      <c r="AR12" s="317">
        <v>75.099999999999994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6" t="s">
        <v>502</v>
      </c>
      <c r="AL13" s="1237"/>
      <c r="AM13" s="1237"/>
      <c r="AN13" s="1238"/>
      <c r="AO13" s="315" t="s">
        <v>503</v>
      </c>
      <c r="AP13" s="315" t="s">
        <v>503</v>
      </c>
      <c r="AQ13" s="316">
        <v>2</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6" t="s">
        <v>504</v>
      </c>
      <c r="AL14" s="1237"/>
      <c r="AM14" s="1237"/>
      <c r="AN14" s="1238"/>
      <c r="AO14" s="315">
        <v>152992</v>
      </c>
      <c r="AP14" s="315">
        <v>2479</v>
      </c>
      <c r="AQ14" s="316">
        <v>3005</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6" t="s">
        <v>505</v>
      </c>
      <c r="AL15" s="1237"/>
      <c r="AM15" s="1237"/>
      <c r="AN15" s="1238"/>
      <c r="AO15" s="315">
        <v>128097</v>
      </c>
      <c r="AP15" s="315">
        <v>2076</v>
      </c>
      <c r="AQ15" s="316">
        <v>1720</v>
      </c>
      <c r="AR15" s="317">
        <v>20.7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9" t="s">
        <v>506</v>
      </c>
      <c r="AL16" s="1240"/>
      <c r="AM16" s="1240"/>
      <c r="AN16" s="1241"/>
      <c r="AO16" s="315">
        <v>-409824</v>
      </c>
      <c r="AP16" s="315">
        <v>-6640</v>
      </c>
      <c r="AQ16" s="316">
        <v>-6900</v>
      </c>
      <c r="AR16" s="317">
        <v>-3.8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9" t="s">
        <v>184</v>
      </c>
      <c r="AL17" s="1240"/>
      <c r="AM17" s="1240"/>
      <c r="AN17" s="1241"/>
      <c r="AO17" s="315">
        <v>4436991</v>
      </c>
      <c r="AP17" s="315">
        <v>71893</v>
      </c>
      <c r="AQ17" s="316">
        <v>82850</v>
      </c>
      <c r="AR17" s="317">
        <v>-13.2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511</v>
      </c>
      <c r="AL21" s="1234"/>
      <c r="AM21" s="1234"/>
      <c r="AN21" s="1235"/>
      <c r="AO21" s="327">
        <v>5.64</v>
      </c>
      <c r="AP21" s="328">
        <v>8.1999999999999993</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512</v>
      </c>
      <c r="AL22" s="1234"/>
      <c r="AM22" s="1234"/>
      <c r="AN22" s="1235"/>
      <c r="AO22" s="332">
        <v>96</v>
      </c>
      <c r="AP22" s="333">
        <v>97.9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516</v>
      </c>
      <c r="AL32" s="1225"/>
      <c r="AM32" s="1225"/>
      <c r="AN32" s="1226"/>
      <c r="AO32" s="342">
        <v>3032791</v>
      </c>
      <c r="AP32" s="342">
        <v>49140</v>
      </c>
      <c r="AQ32" s="343">
        <v>53769</v>
      </c>
      <c r="AR32" s="344">
        <v>-8.6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517</v>
      </c>
      <c r="AL33" s="1225"/>
      <c r="AM33" s="1225"/>
      <c r="AN33" s="122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518</v>
      </c>
      <c r="AL34" s="1225"/>
      <c r="AM34" s="1225"/>
      <c r="AN34" s="1226"/>
      <c r="AO34" s="342" t="s">
        <v>503</v>
      </c>
      <c r="AP34" s="342" t="s">
        <v>503</v>
      </c>
      <c r="AQ34" s="343">
        <v>30</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519</v>
      </c>
      <c r="AL35" s="1225"/>
      <c r="AM35" s="1225"/>
      <c r="AN35" s="1226"/>
      <c r="AO35" s="342">
        <v>1587328</v>
      </c>
      <c r="AP35" s="342">
        <v>25719</v>
      </c>
      <c r="AQ35" s="343">
        <v>13935</v>
      </c>
      <c r="AR35" s="344">
        <v>84.6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520</v>
      </c>
      <c r="AL36" s="1225"/>
      <c r="AM36" s="1225"/>
      <c r="AN36" s="1226"/>
      <c r="AO36" s="342">
        <v>107409</v>
      </c>
      <c r="AP36" s="342">
        <v>1740</v>
      </c>
      <c r="AQ36" s="343">
        <v>1254</v>
      </c>
      <c r="AR36" s="344">
        <v>38.799999999999997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521</v>
      </c>
      <c r="AL37" s="1225"/>
      <c r="AM37" s="1225"/>
      <c r="AN37" s="1226"/>
      <c r="AO37" s="342">
        <v>419</v>
      </c>
      <c r="AP37" s="342">
        <v>7</v>
      </c>
      <c r="AQ37" s="343">
        <v>601</v>
      </c>
      <c r="AR37" s="344">
        <v>-98.8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522</v>
      </c>
      <c r="AL38" s="1228"/>
      <c r="AM38" s="1228"/>
      <c r="AN38" s="1229"/>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523</v>
      </c>
      <c r="AL39" s="1228"/>
      <c r="AM39" s="1228"/>
      <c r="AN39" s="1229"/>
      <c r="AO39" s="342">
        <v>-216452</v>
      </c>
      <c r="AP39" s="342">
        <v>-3507</v>
      </c>
      <c r="AQ39" s="343">
        <v>-4013</v>
      </c>
      <c r="AR39" s="344">
        <v>-12.6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524</v>
      </c>
      <c r="AL40" s="1225"/>
      <c r="AM40" s="1225"/>
      <c r="AN40" s="1226"/>
      <c r="AO40" s="342">
        <v>-3152893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295</v>
      </c>
      <c r="AL41" s="1231"/>
      <c r="AM41" s="1231"/>
      <c r="AN41" s="1232"/>
      <c r="AO41" s="342">
        <v>1358602</v>
      </c>
      <c r="AP41" s="342">
        <v>22013</v>
      </c>
      <c r="AQ41" s="343">
        <v>17235</v>
      </c>
      <c r="AR41" s="344">
        <v>27.7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493</v>
      </c>
      <c r="AN49" s="1219" t="s">
        <v>528</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3831331</v>
      </c>
      <c r="AN51" s="364">
        <v>59826</v>
      </c>
      <c r="AO51" s="365">
        <v>20.7</v>
      </c>
      <c r="AP51" s="366">
        <v>66255</v>
      </c>
      <c r="AQ51" s="367">
        <v>3.6</v>
      </c>
      <c r="AR51" s="368">
        <v>17.100000000000001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2280454</v>
      </c>
      <c r="AN52" s="372">
        <v>35609</v>
      </c>
      <c r="AO52" s="373">
        <v>26.9</v>
      </c>
      <c r="AP52" s="374">
        <v>31822</v>
      </c>
      <c r="AQ52" s="375">
        <v>8.8000000000000007</v>
      </c>
      <c r="AR52" s="376">
        <v>18.100000000000001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1727143</v>
      </c>
      <c r="AN53" s="364">
        <v>27223</v>
      </c>
      <c r="AO53" s="365">
        <v>-54.5</v>
      </c>
      <c r="AP53" s="366">
        <v>92247</v>
      </c>
      <c r="AQ53" s="367">
        <v>39.200000000000003</v>
      </c>
      <c r="AR53" s="368">
        <v>-93.7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1082480</v>
      </c>
      <c r="AN54" s="372">
        <v>17062</v>
      </c>
      <c r="AO54" s="373">
        <v>-52.1</v>
      </c>
      <c r="AP54" s="374">
        <v>37204</v>
      </c>
      <c r="AQ54" s="375">
        <v>16.899999999999999</v>
      </c>
      <c r="AR54" s="376">
        <v>-69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1358589</v>
      </c>
      <c r="AN55" s="364">
        <v>21579</v>
      </c>
      <c r="AO55" s="365">
        <v>-20.7</v>
      </c>
      <c r="AP55" s="366">
        <v>67319</v>
      </c>
      <c r="AQ55" s="367">
        <v>-27</v>
      </c>
      <c r="AR55" s="368">
        <v>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876353</v>
      </c>
      <c r="AN56" s="372">
        <v>13920</v>
      </c>
      <c r="AO56" s="373">
        <v>-18.399999999999999</v>
      </c>
      <c r="AP56" s="374">
        <v>38101</v>
      </c>
      <c r="AQ56" s="375">
        <v>2.4</v>
      </c>
      <c r="AR56" s="376">
        <v>-20.8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3105889</v>
      </c>
      <c r="AN57" s="364">
        <v>49857</v>
      </c>
      <c r="AO57" s="365">
        <v>131</v>
      </c>
      <c r="AP57" s="366">
        <v>70615</v>
      </c>
      <c r="AQ57" s="367">
        <v>4.9000000000000004</v>
      </c>
      <c r="AR57" s="368">
        <v>126.1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1779628</v>
      </c>
      <c r="AN58" s="372">
        <v>28567</v>
      </c>
      <c r="AO58" s="373">
        <v>105.2</v>
      </c>
      <c r="AP58" s="374">
        <v>37382</v>
      </c>
      <c r="AQ58" s="375">
        <v>-1.9</v>
      </c>
      <c r="AR58" s="376">
        <v>107.1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4239399</v>
      </c>
      <c r="AN59" s="364">
        <v>68691</v>
      </c>
      <c r="AO59" s="365">
        <v>37.799999999999997</v>
      </c>
      <c r="AP59" s="366">
        <v>69185</v>
      </c>
      <c r="AQ59" s="367">
        <v>-2</v>
      </c>
      <c r="AR59" s="368">
        <v>39.799999999999997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3084499</v>
      </c>
      <c r="AN60" s="372">
        <v>49978</v>
      </c>
      <c r="AO60" s="373">
        <v>75</v>
      </c>
      <c r="AP60" s="374">
        <v>38519</v>
      </c>
      <c r="AQ60" s="375">
        <v>3</v>
      </c>
      <c r="AR60" s="376">
        <v>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2852470</v>
      </c>
      <c r="AN61" s="379">
        <v>45435</v>
      </c>
      <c r="AO61" s="380">
        <v>22.9</v>
      </c>
      <c r="AP61" s="381">
        <v>73124</v>
      </c>
      <c r="AQ61" s="382">
        <v>3.7</v>
      </c>
      <c r="AR61" s="368">
        <v>19.2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1820683</v>
      </c>
      <c r="AN62" s="372">
        <v>29027</v>
      </c>
      <c r="AO62" s="373">
        <v>27.3</v>
      </c>
      <c r="AP62" s="374">
        <v>36606</v>
      </c>
      <c r="AQ62" s="375">
        <v>5.8</v>
      </c>
      <c r="AR62" s="376">
        <v>21.5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2mocPWCqCoJmmxwns3BBaDT+BHYhHpSLTK+sBpG/kVzVFH3lFEvGFSP0SkODtzVbhw6ioAB2j5Wfcybwu5Shg==" saltValue="ZLVBwHEGOKAQIGw1C7Ga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ssiu2l+GIVhyPH3cZC4jhLXwi0dsbzH9KVvdAY+Pje24DxmeFKVtx+lkat92ARcosZjYIkuIrHfFEMwiwTm3Q==" saltValue="vbeMxFKf74T6JO7ePSF1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58ANstmXxf7cQ5Ocv44soKIqW+if0fKQEdEQHGIzfX96Zju4GHZ/YvI7MFm//ACXBiXepWrqooToshWrJODsA==" saltValue="W58N/1BaBvK7kKqwcQ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42" t="s">
        <v>3</v>
      </c>
      <c r="D47" s="1242"/>
      <c r="E47" s="1243"/>
      <c r="F47" s="11">
        <v>30.37</v>
      </c>
      <c r="G47" s="12">
        <v>30.52</v>
      </c>
      <c r="H47" s="12">
        <v>32.32</v>
      </c>
      <c r="I47" s="12">
        <v>32.58</v>
      </c>
      <c r="J47" s="13">
        <v>30.65</v>
      </c>
    </row>
    <row r="48" spans="2:10" ht="57.75" customHeight="1" x14ac:dyDescent="0.15">
      <c r="B48" s="14"/>
      <c r="C48" s="1244" t="s">
        <v>4</v>
      </c>
      <c r="D48" s="1244"/>
      <c r="E48" s="1245"/>
      <c r="F48" s="15">
        <v>6.87</v>
      </c>
      <c r="G48" s="16">
        <v>7</v>
      </c>
      <c r="H48" s="16">
        <v>8.1999999999999993</v>
      </c>
      <c r="I48" s="16">
        <v>6.01</v>
      </c>
      <c r="J48" s="17">
        <v>7.57</v>
      </c>
    </row>
    <row r="49" spans="2:10" ht="57.75" customHeight="1" thickBot="1" x14ac:dyDescent="0.2">
      <c r="B49" s="18"/>
      <c r="C49" s="1246" t="s">
        <v>5</v>
      </c>
      <c r="D49" s="1246"/>
      <c r="E49" s="1247"/>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5ANxnxrWQcvW9zYrmdO9MopTa/sF7labxAQMzCE0uVnTDJ1Q8BAZccGCKnNupU2UwSrtu9tdE4AzNcU4ZVE7g==" saltValue="4ZULLCE76G5vvK2i0VI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4" t="s">
        <v>554</v>
      </c>
      <c r="D34" s="1254"/>
      <c r="E34" s="1255"/>
      <c r="F34" s="32">
        <v>1.2</v>
      </c>
      <c r="G34" s="33">
        <v>1.67</v>
      </c>
      <c r="H34" s="33" t="s">
        <v>555</v>
      </c>
      <c r="I34" s="33" t="s">
        <v>556</v>
      </c>
      <c r="J34" s="34" t="s">
        <v>557</v>
      </c>
      <c r="K34" s="22"/>
      <c r="L34" s="22"/>
      <c r="M34" s="22"/>
      <c r="N34" s="22"/>
      <c r="O34" s="22"/>
      <c r="P34" s="22"/>
    </row>
    <row r="35" spans="1:16" ht="39" customHeight="1" x14ac:dyDescent="0.15">
      <c r="A35" s="22"/>
      <c r="B35" s="35"/>
      <c r="C35" s="1248" t="s">
        <v>558</v>
      </c>
      <c r="D35" s="1249"/>
      <c r="E35" s="1250"/>
      <c r="F35" s="36">
        <v>11.06</v>
      </c>
      <c r="G35" s="37">
        <v>10.52</v>
      </c>
      <c r="H35" s="37">
        <v>9.9</v>
      </c>
      <c r="I35" s="37">
        <v>8.3699999999999992</v>
      </c>
      <c r="J35" s="38">
        <v>7.75</v>
      </c>
      <c r="K35" s="22"/>
      <c r="L35" s="22"/>
      <c r="M35" s="22"/>
      <c r="N35" s="22"/>
      <c r="O35" s="22"/>
      <c r="P35" s="22"/>
    </row>
    <row r="36" spans="1:16" ht="39" customHeight="1" x14ac:dyDescent="0.15">
      <c r="A36" s="22"/>
      <c r="B36" s="35"/>
      <c r="C36" s="1248" t="s">
        <v>559</v>
      </c>
      <c r="D36" s="1249"/>
      <c r="E36" s="1250"/>
      <c r="F36" s="36">
        <v>6.86</v>
      </c>
      <c r="G36" s="37">
        <v>7</v>
      </c>
      <c r="H36" s="37">
        <v>8.19</v>
      </c>
      <c r="I36" s="37">
        <v>6</v>
      </c>
      <c r="J36" s="38">
        <v>7.56</v>
      </c>
      <c r="K36" s="22"/>
      <c r="L36" s="22"/>
      <c r="M36" s="22"/>
      <c r="N36" s="22"/>
      <c r="O36" s="22"/>
      <c r="P36" s="22"/>
    </row>
    <row r="37" spans="1:16" ht="39" customHeight="1" x14ac:dyDescent="0.15">
      <c r="A37" s="22"/>
      <c r="B37" s="35"/>
      <c r="C37" s="1248" t="s">
        <v>560</v>
      </c>
      <c r="D37" s="1249"/>
      <c r="E37" s="1250"/>
      <c r="F37" s="36">
        <v>0.09</v>
      </c>
      <c r="G37" s="37">
        <v>0.56000000000000005</v>
      </c>
      <c r="H37" s="37">
        <v>1.6</v>
      </c>
      <c r="I37" s="37">
        <v>1.71</v>
      </c>
      <c r="J37" s="38">
        <v>1.63</v>
      </c>
      <c r="K37" s="22"/>
      <c r="L37" s="22"/>
      <c r="M37" s="22"/>
      <c r="N37" s="22"/>
      <c r="O37" s="22"/>
      <c r="P37" s="22"/>
    </row>
    <row r="38" spans="1:16" ht="39" customHeight="1" x14ac:dyDescent="0.15">
      <c r="A38" s="22"/>
      <c r="B38" s="35"/>
      <c r="C38" s="1248" t="s">
        <v>561</v>
      </c>
      <c r="D38" s="1249"/>
      <c r="E38" s="1250"/>
      <c r="F38" s="36">
        <v>0.36</v>
      </c>
      <c r="G38" s="37">
        <v>0.11</v>
      </c>
      <c r="H38" s="37">
        <v>1.44</v>
      </c>
      <c r="I38" s="37">
        <v>1.32</v>
      </c>
      <c r="J38" s="38">
        <v>1.36</v>
      </c>
      <c r="K38" s="22"/>
      <c r="L38" s="22"/>
      <c r="M38" s="22"/>
      <c r="N38" s="22"/>
      <c r="O38" s="22"/>
      <c r="P38" s="22"/>
    </row>
    <row r="39" spans="1:16" ht="39" customHeight="1" x14ac:dyDescent="0.15">
      <c r="A39" s="22"/>
      <c r="B39" s="35"/>
      <c r="C39" s="1248" t="s">
        <v>562</v>
      </c>
      <c r="D39" s="1249"/>
      <c r="E39" s="1250"/>
      <c r="F39" s="36">
        <v>1.41</v>
      </c>
      <c r="G39" s="37">
        <v>0.97</v>
      </c>
      <c r="H39" s="37">
        <v>0.98</v>
      </c>
      <c r="I39" s="37">
        <v>1.51</v>
      </c>
      <c r="J39" s="38">
        <v>0.91</v>
      </c>
      <c r="K39" s="22"/>
      <c r="L39" s="22"/>
      <c r="M39" s="22"/>
      <c r="N39" s="22"/>
      <c r="O39" s="22"/>
      <c r="P39" s="22"/>
    </row>
    <row r="40" spans="1:16" ht="39" customHeight="1" x14ac:dyDescent="0.15">
      <c r="A40" s="22"/>
      <c r="B40" s="35"/>
      <c r="C40" s="1248" t="s">
        <v>563</v>
      </c>
      <c r="D40" s="1249"/>
      <c r="E40" s="1250"/>
      <c r="F40" s="36">
        <v>0.06</v>
      </c>
      <c r="G40" s="37">
        <v>7.0000000000000007E-2</v>
      </c>
      <c r="H40" s="37">
        <v>0.06</v>
      </c>
      <c r="I40" s="37">
        <v>7.0000000000000007E-2</v>
      </c>
      <c r="J40" s="38">
        <v>7.0000000000000007E-2</v>
      </c>
      <c r="K40" s="22"/>
      <c r="L40" s="22"/>
      <c r="M40" s="22"/>
      <c r="N40" s="22"/>
      <c r="O40" s="22"/>
      <c r="P40" s="22"/>
    </row>
    <row r="41" spans="1:16" ht="39" customHeight="1" x14ac:dyDescent="0.15">
      <c r="A41" s="22"/>
      <c r="B41" s="35"/>
      <c r="C41" s="1248" t="s">
        <v>564</v>
      </c>
      <c r="D41" s="1249"/>
      <c r="E41" s="1250"/>
      <c r="F41" s="36">
        <v>0.01</v>
      </c>
      <c r="G41" s="37">
        <v>0</v>
      </c>
      <c r="H41" s="37">
        <v>0</v>
      </c>
      <c r="I41" s="37">
        <v>0</v>
      </c>
      <c r="J41" s="38">
        <v>0</v>
      </c>
      <c r="K41" s="22"/>
      <c r="L41" s="22"/>
      <c r="M41" s="22"/>
      <c r="N41" s="22"/>
      <c r="O41" s="22"/>
      <c r="P41" s="22"/>
    </row>
    <row r="42" spans="1:16" ht="39" customHeight="1" x14ac:dyDescent="0.15">
      <c r="A42" s="22"/>
      <c r="B42" s="39"/>
      <c r="C42" s="1248" t="s">
        <v>565</v>
      </c>
      <c r="D42" s="1249"/>
      <c r="E42" s="1250"/>
      <c r="F42" s="36" t="s">
        <v>503</v>
      </c>
      <c r="G42" s="37" t="s">
        <v>503</v>
      </c>
      <c r="H42" s="37" t="s">
        <v>503</v>
      </c>
      <c r="I42" s="37" t="s">
        <v>503</v>
      </c>
      <c r="J42" s="38" t="s">
        <v>503</v>
      </c>
      <c r="K42" s="22"/>
      <c r="L42" s="22"/>
      <c r="M42" s="22"/>
      <c r="N42" s="22"/>
      <c r="O42" s="22"/>
      <c r="P42" s="22"/>
    </row>
    <row r="43" spans="1:16" ht="39" customHeight="1" thickBot="1" x14ac:dyDescent="0.2">
      <c r="A43" s="22"/>
      <c r="B43" s="40"/>
      <c r="C43" s="1251" t="s">
        <v>566</v>
      </c>
      <c r="D43" s="1252"/>
      <c r="E43" s="1253"/>
      <c r="F43" s="41">
        <v>0.06</v>
      </c>
      <c r="G43" s="42">
        <v>0.05</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LzM93eoonQriFLgmNqHQeX/6YBwrSkkB7joO1a5L9MVZ8/y2/WRdE+GoObHCSxn/hqPWhETxsw4fp4qfN1BPA==" saltValue="ZEJb9OAzEtdv7eBP8DDg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3762</v>
      </c>
      <c r="L45" s="60">
        <v>3584</v>
      </c>
      <c r="M45" s="60">
        <v>3487</v>
      </c>
      <c r="N45" s="60">
        <v>3256</v>
      </c>
      <c r="O45" s="61">
        <v>3033</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503</v>
      </c>
      <c r="L46" s="64" t="s">
        <v>503</v>
      </c>
      <c r="M46" s="64" t="s">
        <v>503</v>
      </c>
      <c r="N46" s="64" t="s">
        <v>503</v>
      </c>
      <c r="O46" s="65" t="s">
        <v>503</v>
      </c>
      <c r="P46" s="48"/>
      <c r="Q46" s="48"/>
      <c r="R46" s="48"/>
      <c r="S46" s="48"/>
      <c r="T46" s="48"/>
      <c r="U46" s="48"/>
    </row>
    <row r="47" spans="1:21" ht="30.75" customHeight="1" x14ac:dyDescent="0.15">
      <c r="A47" s="48"/>
      <c r="B47" s="1276"/>
      <c r="C47" s="1277"/>
      <c r="D47" s="62"/>
      <c r="E47" s="1258" t="s">
        <v>14</v>
      </c>
      <c r="F47" s="1258"/>
      <c r="G47" s="1258"/>
      <c r="H47" s="1258"/>
      <c r="I47" s="1258"/>
      <c r="J47" s="1259"/>
      <c r="K47" s="63" t="s">
        <v>503</v>
      </c>
      <c r="L47" s="64" t="s">
        <v>503</v>
      </c>
      <c r="M47" s="64" t="s">
        <v>503</v>
      </c>
      <c r="N47" s="64" t="s">
        <v>503</v>
      </c>
      <c r="O47" s="65" t="s">
        <v>503</v>
      </c>
      <c r="P47" s="48"/>
      <c r="Q47" s="48"/>
      <c r="R47" s="48"/>
      <c r="S47" s="48"/>
      <c r="T47" s="48"/>
      <c r="U47" s="48"/>
    </row>
    <row r="48" spans="1:21" ht="30.75" customHeight="1" x14ac:dyDescent="0.15">
      <c r="A48" s="48"/>
      <c r="B48" s="1276"/>
      <c r="C48" s="1277"/>
      <c r="D48" s="62"/>
      <c r="E48" s="1258" t="s">
        <v>15</v>
      </c>
      <c r="F48" s="1258"/>
      <c r="G48" s="1258"/>
      <c r="H48" s="1258"/>
      <c r="I48" s="1258"/>
      <c r="J48" s="1259"/>
      <c r="K48" s="63">
        <v>1619</v>
      </c>
      <c r="L48" s="64">
        <v>1705</v>
      </c>
      <c r="M48" s="64">
        <v>1475</v>
      </c>
      <c r="N48" s="64">
        <v>1497</v>
      </c>
      <c r="O48" s="65">
        <v>1587</v>
      </c>
      <c r="P48" s="48"/>
      <c r="Q48" s="48"/>
      <c r="R48" s="48"/>
      <c r="S48" s="48"/>
      <c r="T48" s="48"/>
      <c r="U48" s="48"/>
    </row>
    <row r="49" spans="1:21" ht="30.75" customHeight="1" x14ac:dyDescent="0.15">
      <c r="A49" s="48"/>
      <c r="B49" s="1276"/>
      <c r="C49" s="1277"/>
      <c r="D49" s="62"/>
      <c r="E49" s="1258" t="s">
        <v>16</v>
      </c>
      <c r="F49" s="1258"/>
      <c r="G49" s="1258"/>
      <c r="H49" s="1258"/>
      <c r="I49" s="1258"/>
      <c r="J49" s="1259"/>
      <c r="K49" s="63">
        <v>116</v>
      </c>
      <c r="L49" s="64">
        <v>120</v>
      </c>
      <c r="M49" s="64">
        <v>92</v>
      </c>
      <c r="N49" s="64">
        <v>100</v>
      </c>
      <c r="O49" s="65">
        <v>107</v>
      </c>
      <c r="P49" s="48"/>
      <c r="Q49" s="48"/>
      <c r="R49" s="48"/>
      <c r="S49" s="48"/>
      <c r="T49" s="48"/>
      <c r="U49" s="48"/>
    </row>
    <row r="50" spans="1:21" ht="30.75" customHeight="1" x14ac:dyDescent="0.15">
      <c r="A50" s="48"/>
      <c r="B50" s="1276"/>
      <c r="C50" s="1277"/>
      <c r="D50" s="62"/>
      <c r="E50" s="1258" t="s">
        <v>17</v>
      </c>
      <c r="F50" s="1258"/>
      <c r="G50" s="1258"/>
      <c r="H50" s="1258"/>
      <c r="I50" s="1258"/>
      <c r="J50" s="1259"/>
      <c r="K50" s="63">
        <v>9</v>
      </c>
      <c r="L50" s="64">
        <v>3</v>
      </c>
      <c r="M50" s="64">
        <v>2</v>
      </c>
      <c r="N50" s="64">
        <v>1</v>
      </c>
      <c r="O50" s="65">
        <v>0</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503</v>
      </c>
      <c r="L51" s="64">
        <v>0</v>
      </c>
      <c r="M51" s="64" t="s">
        <v>503</v>
      </c>
      <c r="N51" s="64" t="s">
        <v>503</v>
      </c>
      <c r="O51" s="65" t="s">
        <v>503</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3724</v>
      </c>
      <c r="L52" s="64">
        <v>3619</v>
      </c>
      <c r="M52" s="64">
        <v>3614</v>
      </c>
      <c r="N52" s="64">
        <v>3477</v>
      </c>
      <c r="O52" s="65">
        <v>3370</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1782</v>
      </c>
      <c r="L53" s="69">
        <v>1793</v>
      </c>
      <c r="M53" s="69">
        <v>1442</v>
      </c>
      <c r="N53" s="69">
        <v>1377</v>
      </c>
      <c r="O53" s="70">
        <v>1357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4" t="s">
        <v>25</v>
      </c>
      <c r="C57" s="1265"/>
      <c r="D57" s="1268" t="s">
        <v>26</v>
      </c>
      <c r="E57" s="1269"/>
      <c r="F57" s="1269"/>
      <c r="G57" s="1269"/>
      <c r="H57" s="1269"/>
      <c r="I57" s="1269"/>
      <c r="J57" s="1270"/>
      <c r="K57" s="82"/>
      <c r="L57" s="83"/>
      <c r="M57" s="83"/>
      <c r="N57" s="83"/>
      <c r="O57" s="84"/>
    </row>
    <row r="58" spans="1:21" ht="31.5" customHeight="1" thickBot="1" x14ac:dyDescent="0.2">
      <c r="B58" s="1266"/>
      <c r="C58" s="1267"/>
      <c r="D58" s="1271" t="s">
        <v>27</v>
      </c>
      <c r="E58" s="1272"/>
      <c r="F58" s="1272"/>
      <c r="G58" s="1272"/>
      <c r="H58" s="1272"/>
      <c r="I58" s="1272"/>
      <c r="J58" s="127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yJVLemAgs6cZsepEBTnKZerE/+azSEf85/O4zFPd/NAqzyMtYcQvFrNxxjLGE/hos1FwO4Ze5GH0LmQdE1qg==" saltValue="Z/33BDr2PLdI7JXdL5g4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94" t="s">
        <v>30</v>
      </c>
      <c r="C41" s="1295"/>
      <c r="D41" s="101"/>
      <c r="E41" s="1296" t="s">
        <v>31</v>
      </c>
      <c r="F41" s="1296"/>
      <c r="G41" s="1296"/>
      <c r="H41" s="1297"/>
      <c r="I41" s="102">
        <v>31747</v>
      </c>
      <c r="J41" s="103">
        <v>29943</v>
      </c>
      <c r="K41" s="103">
        <v>27943</v>
      </c>
      <c r="L41" s="103">
        <v>27840</v>
      </c>
      <c r="M41" s="104">
        <v>28626</v>
      </c>
    </row>
    <row r="42" spans="2:13" ht="27.75" customHeight="1" x14ac:dyDescent="0.15">
      <c r="B42" s="1284"/>
      <c r="C42" s="1285"/>
      <c r="D42" s="105"/>
      <c r="E42" s="1288" t="s">
        <v>32</v>
      </c>
      <c r="F42" s="1288"/>
      <c r="G42" s="1288"/>
      <c r="H42" s="1289"/>
      <c r="I42" s="106">
        <v>3</v>
      </c>
      <c r="J42" s="107">
        <v>1</v>
      </c>
      <c r="K42" s="107" t="s">
        <v>503</v>
      </c>
      <c r="L42" s="107" t="s">
        <v>503</v>
      </c>
      <c r="M42" s="108" t="s">
        <v>503</v>
      </c>
    </row>
    <row r="43" spans="2:13" ht="27.75" customHeight="1" x14ac:dyDescent="0.15">
      <c r="B43" s="1284"/>
      <c r="C43" s="1285"/>
      <c r="D43" s="105"/>
      <c r="E43" s="1288" t="s">
        <v>33</v>
      </c>
      <c r="F43" s="1288"/>
      <c r="G43" s="1288"/>
      <c r="H43" s="1289"/>
      <c r="I43" s="106">
        <v>22703</v>
      </c>
      <c r="J43" s="107">
        <v>20935</v>
      </c>
      <c r="K43" s="107">
        <v>19511</v>
      </c>
      <c r="L43" s="107">
        <v>19065</v>
      </c>
      <c r="M43" s="108">
        <v>17920</v>
      </c>
    </row>
    <row r="44" spans="2:13" ht="27.75" customHeight="1" x14ac:dyDescent="0.15">
      <c r="B44" s="1284"/>
      <c r="C44" s="1285"/>
      <c r="D44" s="105"/>
      <c r="E44" s="1288" t="s">
        <v>34</v>
      </c>
      <c r="F44" s="1288"/>
      <c r="G44" s="1288"/>
      <c r="H44" s="1289"/>
      <c r="I44" s="106">
        <v>496</v>
      </c>
      <c r="J44" s="107">
        <v>715</v>
      </c>
      <c r="K44" s="107">
        <v>682</v>
      </c>
      <c r="L44" s="107">
        <v>680</v>
      </c>
      <c r="M44" s="108">
        <v>749</v>
      </c>
    </row>
    <row r="45" spans="2:13" ht="27.75" customHeight="1" x14ac:dyDescent="0.15">
      <c r="B45" s="1284"/>
      <c r="C45" s="1285"/>
      <c r="D45" s="105"/>
      <c r="E45" s="1288" t="s">
        <v>35</v>
      </c>
      <c r="F45" s="1288"/>
      <c r="G45" s="1288"/>
      <c r="H45" s="1289"/>
      <c r="I45" s="106">
        <v>3926</v>
      </c>
      <c r="J45" s="107">
        <v>3434</v>
      </c>
      <c r="K45" s="107">
        <v>3219</v>
      </c>
      <c r="L45" s="107">
        <v>2972</v>
      </c>
      <c r="M45" s="108">
        <v>2594</v>
      </c>
    </row>
    <row r="46" spans="2:13" ht="27.75" customHeight="1" x14ac:dyDescent="0.15">
      <c r="B46" s="1284"/>
      <c r="C46" s="1285"/>
      <c r="D46" s="109"/>
      <c r="E46" s="1288" t="s">
        <v>36</v>
      </c>
      <c r="F46" s="1288"/>
      <c r="G46" s="1288"/>
      <c r="H46" s="1289"/>
      <c r="I46" s="106" t="s">
        <v>503</v>
      </c>
      <c r="J46" s="107" t="s">
        <v>503</v>
      </c>
      <c r="K46" s="107" t="s">
        <v>503</v>
      </c>
      <c r="L46" s="107" t="s">
        <v>503</v>
      </c>
      <c r="M46" s="108" t="s">
        <v>503</v>
      </c>
    </row>
    <row r="47" spans="2:13" ht="27.75" customHeight="1" x14ac:dyDescent="0.15">
      <c r="B47" s="1284"/>
      <c r="C47" s="1285"/>
      <c r="D47" s="110"/>
      <c r="E47" s="1298" t="s">
        <v>37</v>
      </c>
      <c r="F47" s="1299"/>
      <c r="G47" s="1299"/>
      <c r="H47" s="1300"/>
      <c r="I47" s="106" t="s">
        <v>503</v>
      </c>
      <c r="J47" s="107" t="s">
        <v>503</v>
      </c>
      <c r="K47" s="107" t="s">
        <v>503</v>
      </c>
      <c r="L47" s="107" t="s">
        <v>503</v>
      </c>
      <c r="M47" s="108" t="s">
        <v>503</v>
      </c>
    </row>
    <row r="48" spans="2:13" ht="27.75" customHeight="1" x14ac:dyDescent="0.15">
      <c r="B48" s="1284"/>
      <c r="C48" s="1285"/>
      <c r="D48" s="105"/>
      <c r="E48" s="1288" t="s">
        <v>38</v>
      </c>
      <c r="F48" s="1288"/>
      <c r="G48" s="1288"/>
      <c r="H48" s="1289"/>
      <c r="I48" s="106" t="s">
        <v>503</v>
      </c>
      <c r="J48" s="107" t="s">
        <v>503</v>
      </c>
      <c r="K48" s="107" t="s">
        <v>503</v>
      </c>
      <c r="L48" s="107" t="s">
        <v>503</v>
      </c>
      <c r="M48" s="108" t="s">
        <v>503</v>
      </c>
    </row>
    <row r="49" spans="2:13" ht="27.75" customHeight="1" x14ac:dyDescent="0.15">
      <c r="B49" s="1286"/>
      <c r="C49" s="1287"/>
      <c r="D49" s="105"/>
      <c r="E49" s="1288" t="s">
        <v>39</v>
      </c>
      <c r="F49" s="1288"/>
      <c r="G49" s="1288"/>
      <c r="H49" s="1289"/>
      <c r="I49" s="106" t="s">
        <v>503</v>
      </c>
      <c r="J49" s="107" t="s">
        <v>503</v>
      </c>
      <c r="K49" s="107" t="s">
        <v>503</v>
      </c>
      <c r="L49" s="107" t="s">
        <v>503</v>
      </c>
      <c r="M49" s="108" t="s">
        <v>503</v>
      </c>
    </row>
    <row r="50" spans="2:13" ht="27.75" customHeight="1" x14ac:dyDescent="0.15">
      <c r="B50" s="1282" t="s">
        <v>40</v>
      </c>
      <c r="C50" s="1283"/>
      <c r="D50" s="111"/>
      <c r="E50" s="1288" t="s">
        <v>41</v>
      </c>
      <c r="F50" s="1288"/>
      <c r="G50" s="1288"/>
      <c r="H50" s="1289"/>
      <c r="I50" s="106">
        <v>11752</v>
      </c>
      <c r="J50" s="107">
        <v>12525</v>
      </c>
      <c r="K50" s="107">
        <v>13602</v>
      </c>
      <c r="L50" s="107">
        <v>15326</v>
      </c>
      <c r="M50" s="108">
        <v>16191</v>
      </c>
    </row>
    <row r="51" spans="2:13" ht="27.75" customHeight="1" x14ac:dyDescent="0.15">
      <c r="B51" s="1284"/>
      <c r="C51" s="1285"/>
      <c r="D51" s="105"/>
      <c r="E51" s="1288" t="s">
        <v>42</v>
      </c>
      <c r="F51" s="1288"/>
      <c r="G51" s="1288"/>
      <c r="H51" s="1289"/>
      <c r="I51" s="106">
        <v>2849</v>
      </c>
      <c r="J51" s="107">
        <v>2871</v>
      </c>
      <c r="K51" s="107">
        <v>2047</v>
      </c>
      <c r="L51" s="107">
        <v>1919</v>
      </c>
      <c r="M51" s="108">
        <v>2229</v>
      </c>
    </row>
    <row r="52" spans="2:13" ht="27.75" customHeight="1" x14ac:dyDescent="0.15">
      <c r="B52" s="1286"/>
      <c r="C52" s="1287"/>
      <c r="D52" s="105"/>
      <c r="E52" s="1288" t="s">
        <v>43</v>
      </c>
      <c r="F52" s="1288"/>
      <c r="G52" s="1288"/>
      <c r="H52" s="1289"/>
      <c r="I52" s="106">
        <v>38087</v>
      </c>
      <c r="J52" s="107">
        <v>36393</v>
      </c>
      <c r="K52" s="107">
        <v>34897</v>
      </c>
      <c r="L52" s="107">
        <v>33952</v>
      </c>
      <c r="M52" s="108">
        <v>33610</v>
      </c>
    </row>
    <row r="53" spans="2:13" ht="27.75" customHeight="1" thickBot="1" x14ac:dyDescent="0.2">
      <c r="B53" s="1290" t="s">
        <v>44</v>
      </c>
      <c r="C53" s="1291"/>
      <c r="D53" s="112"/>
      <c r="E53" s="1292" t="s">
        <v>45</v>
      </c>
      <c r="F53" s="1292"/>
      <c r="G53" s="1292"/>
      <c r="H53" s="1293"/>
      <c r="I53" s="113">
        <v>6188</v>
      </c>
      <c r="J53" s="114">
        <v>3241</v>
      </c>
      <c r="K53" s="114">
        <v>810</v>
      </c>
      <c r="L53" s="114">
        <v>-639</v>
      </c>
      <c r="M53" s="115">
        <v>-2141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9mMIBE0myDFDwIEJsZaUgK85a8aQJzQ2jyys3xyk6rwNG+ZyfxhPOzN4LxWMvC1k76fe7NdqX71WATBGH4ozg==" saltValue="YESTSBzofhy98+631n0f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9" t="s">
        <v>48</v>
      </c>
      <c r="D55" s="1309"/>
      <c r="E55" s="1310"/>
      <c r="F55" s="127">
        <v>5912</v>
      </c>
      <c r="G55" s="127">
        <v>5894</v>
      </c>
      <c r="H55" s="128">
        <v>5520</v>
      </c>
    </row>
    <row r="56" spans="2:8" ht="52.5" customHeight="1" x14ac:dyDescent="0.15">
      <c r="B56" s="129"/>
      <c r="C56" s="1311" t="s">
        <v>49</v>
      </c>
      <c r="D56" s="1311"/>
      <c r="E56" s="1312"/>
      <c r="F56" s="130">
        <v>3113</v>
      </c>
      <c r="G56" s="130">
        <v>3417</v>
      </c>
      <c r="H56" s="131">
        <v>3419</v>
      </c>
    </row>
    <row r="57" spans="2:8" ht="53.25" customHeight="1" x14ac:dyDescent="0.15">
      <c r="B57" s="129"/>
      <c r="C57" s="1313" t="s">
        <v>50</v>
      </c>
      <c r="D57" s="1313"/>
      <c r="E57" s="1314"/>
      <c r="F57" s="132">
        <v>5433</v>
      </c>
      <c r="G57" s="132">
        <v>6684</v>
      </c>
      <c r="H57" s="133">
        <v>7746</v>
      </c>
    </row>
    <row r="58" spans="2:8" ht="45.75" customHeight="1" x14ac:dyDescent="0.15">
      <c r="B58" s="134"/>
      <c r="C58" s="1301" t="s">
        <v>590</v>
      </c>
      <c r="D58" s="1302"/>
      <c r="E58" s="1303"/>
      <c r="F58" s="135">
        <v>2253</v>
      </c>
      <c r="G58" s="135">
        <v>2669</v>
      </c>
      <c r="H58" s="136">
        <v>3498</v>
      </c>
    </row>
    <row r="59" spans="2:8" ht="45.75" customHeight="1" x14ac:dyDescent="0.15">
      <c r="B59" s="134"/>
      <c r="C59" s="1301" t="s">
        <v>591</v>
      </c>
      <c r="D59" s="1302"/>
      <c r="E59" s="1303"/>
      <c r="F59" s="135">
        <v>1073</v>
      </c>
      <c r="G59" s="135">
        <v>1840</v>
      </c>
      <c r="H59" s="136">
        <v>2108</v>
      </c>
    </row>
    <row r="60" spans="2:8" ht="45.75" customHeight="1" x14ac:dyDescent="0.15">
      <c r="B60" s="134"/>
      <c r="C60" s="1301" t="s">
        <v>592</v>
      </c>
      <c r="D60" s="1302"/>
      <c r="E60" s="1303"/>
      <c r="F60" s="135">
        <v>1460</v>
      </c>
      <c r="G60" s="135">
        <v>1462</v>
      </c>
      <c r="H60" s="136">
        <v>1464</v>
      </c>
    </row>
    <row r="61" spans="2:8" ht="45.75" customHeight="1" x14ac:dyDescent="0.15">
      <c r="B61" s="134"/>
      <c r="C61" s="1301" t="s">
        <v>593</v>
      </c>
      <c r="D61" s="1302"/>
      <c r="E61" s="1303"/>
      <c r="F61" s="135">
        <v>377</v>
      </c>
      <c r="G61" s="135">
        <v>375</v>
      </c>
      <c r="H61" s="136">
        <v>373</v>
      </c>
    </row>
    <row r="62" spans="2:8" ht="45.75" customHeight="1" thickBot="1" x14ac:dyDescent="0.2">
      <c r="B62" s="137"/>
      <c r="C62" s="1304" t="s">
        <v>594</v>
      </c>
      <c r="D62" s="1305"/>
      <c r="E62" s="1306"/>
      <c r="F62" s="138">
        <v>44</v>
      </c>
      <c r="G62" s="138">
        <v>96</v>
      </c>
      <c r="H62" s="139">
        <v>71</v>
      </c>
    </row>
    <row r="63" spans="2:8" ht="52.5" customHeight="1" thickBot="1" x14ac:dyDescent="0.2">
      <c r="B63" s="140"/>
      <c r="C63" s="1307" t="s">
        <v>51</v>
      </c>
      <c r="D63" s="1307"/>
      <c r="E63" s="1308"/>
      <c r="F63" s="141">
        <v>14458</v>
      </c>
      <c r="G63" s="141">
        <v>15994</v>
      </c>
      <c r="H63" s="142">
        <v>16684</v>
      </c>
    </row>
    <row r="64" spans="2:8" ht="15" customHeight="1" x14ac:dyDescent="0.15"/>
    <row r="65" ht="0" hidden="1" customHeight="1" x14ac:dyDescent="0.15"/>
    <row r="66" ht="0" hidden="1" customHeight="1" x14ac:dyDescent="0.15"/>
  </sheetData>
  <sheetProtection algorithmName="SHA-512" hashValue="oLLECDc1FNKw36kCa+2N1XHgCckkNaZs8WEbHCTUA1ckeDxu307KqBDh6g0d9mFZZ2/u8L/ICE87VA25EQadLg==" saltValue="QSeRL6vdZzOqDsJdL9c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3" t="s">
        <v>606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4"/>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4"/>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4"/>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4"/>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5"/>
      <c r="H50" s="1315"/>
      <c r="I50" s="1315"/>
      <c r="J50" s="1315"/>
      <c r="K50" s="404"/>
      <c r="L50" s="404"/>
      <c r="M50" s="405"/>
      <c r="N50" s="405"/>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1" t="s">
        <v>544</v>
      </c>
      <c r="BQ50" s="1321"/>
      <c r="BR50" s="1321"/>
      <c r="BS50" s="1321"/>
      <c r="BT50" s="1321"/>
      <c r="BU50" s="1321"/>
      <c r="BV50" s="1321"/>
      <c r="BW50" s="1321"/>
      <c r="BX50" s="1321" t="s">
        <v>545</v>
      </c>
      <c r="BY50" s="1321"/>
      <c r="BZ50" s="1321"/>
      <c r="CA50" s="1321"/>
      <c r="CB50" s="1321"/>
      <c r="CC50" s="1321"/>
      <c r="CD50" s="1321"/>
      <c r="CE50" s="1321"/>
      <c r="CF50" s="1321" t="s">
        <v>546</v>
      </c>
      <c r="CG50" s="1321"/>
      <c r="CH50" s="1321"/>
      <c r="CI50" s="1321"/>
      <c r="CJ50" s="1321"/>
      <c r="CK50" s="1321"/>
      <c r="CL50" s="1321"/>
      <c r="CM50" s="1321"/>
      <c r="CN50" s="1321" t="s">
        <v>547</v>
      </c>
      <c r="CO50" s="1321"/>
      <c r="CP50" s="1321"/>
      <c r="CQ50" s="1321"/>
      <c r="CR50" s="1321"/>
      <c r="CS50" s="1321"/>
      <c r="CT50" s="1321"/>
      <c r="CU50" s="1321"/>
      <c r="CV50" s="1321" t="s">
        <v>548</v>
      </c>
      <c r="CW50" s="1321"/>
      <c r="CX50" s="1321"/>
      <c r="CY50" s="1321"/>
      <c r="CZ50" s="1321"/>
      <c r="DA50" s="1321"/>
      <c r="DB50" s="1321"/>
      <c r="DC50" s="1321"/>
    </row>
    <row r="51" spans="1:109" ht="13.5" customHeight="1" x14ac:dyDescent="0.15">
      <c r="B51" s="394"/>
      <c r="G51" s="1332"/>
      <c r="H51" s="1332"/>
      <c r="I51" s="1337"/>
      <c r="J51" s="1337"/>
      <c r="K51" s="1322"/>
      <c r="L51" s="1322"/>
      <c r="M51" s="1322"/>
      <c r="N51" s="1322"/>
      <c r="AM51" s="403"/>
      <c r="AN51" s="1320" t="s">
        <v>600</v>
      </c>
      <c r="AO51" s="1320"/>
      <c r="AP51" s="1320"/>
      <c r="AQ51" s="1320"/>
      <c r="AR51" s="1320"/>
      <c r="AS51" s="1320"/>
      <c r="AT51" s="1320"/>
      <c r="AU51" s="1320"/>
      <c r="AV51" s="1320"/>
      <c r="AW51" s="1320"/>
      <c r="AX51" s="1320"/>
      <c r="AY51" s="1320"/>
      <c r="AZ51" s="1320"/>
      <c r="BA51" s="1320"/>
      <c r="BB51" s="1320" t="s">
        <v>601</v>
      </c>
      <c r="BC51" s="1320"/>
      <c r="BD51" s="1320"/>
      <c r="BE51" s="1320"/>
      <c r="BF51" s="1320"/>
      <c r="BG51" s="1320"/>
      <c r="BH51" s="1320"/>
      <c r="BI51" s="1320"/>
      <c r="BJ51" s="1320"/>
      <c r="BK51" s="1320"/>
      <c r="BL51" s="1320"/>
      <c r="BM51" s="1320"/>
      <c r="BN51" s="1320"/>
      <c r="BO51" s="1320"/>
      <c r="BP51" s="1336"/>
      <c r="BQ51" s="1317"/>
      <c r="BR51" s="1317"/>
      <c r="BS51" s="1317"/>
      <c r="BT51" s="1317"/>
      <c r="BU51" s="1317"/>
      <c r="BV51" s="1317"/>
      <c r="BW51" s="1317"/>
      <c r="BX51" s="1317">
        <v>21.5</v>
      </c>
      <c r="BY51" s="1317"/>
      <c r="BZ51" s="1317"/>
      <c r="CA51" s="1317"/>
      <c r="CB51" s="1317"/>
      <c r="CC51" s="1317"/>
      <c r="CD51" s="1317"/>
      <c r="CE51" s="1317"/>
      <c r="CF51" s="1317">
        <v>5.4</v>
      </c>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4"/>
      <c r="G52" s="1332"/>
      <c r="H52" s="1332"/>
      <c r="I52" s="1337"/>
      <c r="J52" s="1337"/>
      <c r="K52" s="1322"/>
      <c r="L52" s="1322"/>
      <c r="M52" s="1322"/>
      <c r="N52" s="1322"/>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2"/>
      <c r="B53" s="394"/>
      <c r="G53" s="1332"/>
      <c r="H53" s="1332"/>
      <c r="I53" s="1315"/>
      <c r="J53" s="1315"/>
      <c r="K53" s="1322"/>
      <c r="L53" s="1322"/>
      <c r="M53" s="1322"/>
      <c r="N53" s="1322"/>
      <c r="AM53" s="403"/>
      <c r="AN53" s="1320"/>
      <c r="AO53" s="1320"/>
      <c r="AP53" s="1320"/>
      <c r="AQ53" s="1320"/>
      <c r="AR53" s="1320"/>
      <c r="AS53" s="1320"/>
      <c r="AT53" s="1320"/>
      <c r="AU53" s="1320"/>
      <c r="AV53" s="1320"/>
      <c r="AW53" s="1320"/>
      <c r="AX53" s="1320"/>
      <c r="AY53" s="1320"/>
      <c r="AZ53" s="1320"/>
      <c r="BA53" s="1320"/>
      <c r="BB53" s="1320" t="s">
        <v>602</v>
      </c>
      <c r="BC53" s="1320"/>
      <c r="BD53" s="1320"/>
      <c r="BE53" s="1320"/>
      <c r="BF53" s="1320"/>
      <c r="BG53" s="1320"/>
      <c r="BH53" s="1320"/>
      <c r="BI53" s="1320"/>
      <c r="BJ53" s="1320"/>
      <c r="BK53" s="1320"/>
      <c r="BL53" s="1320"/>
      <c r="BM53" s="1320"/>
      <c r="BN53" s="1320"/>
      <c r="BO53" s="1320"/>
      <c r="BP53" s="1336"/>
      <c r="BQ53" s="1317"/>
      <c r="BR53" s="1317"/>
      <c r="BS53" s="1317"/>
      <c r="BT53" s="1317"/>
      <c r="BU53" s="1317"/>
      <c r="BV53" s="1317"/>
      <c r="BW53" s="1317"/>
      <c r="BX53" s="1317">
        <v>51.8</v>
      </c>
      <c r="BY53" s="1317"/>
      <c r="BZ53" s="1317"/>
      <c r="CA53" s="1317"/>
      <c r="CB53" s="1317"/>
      <c r="CC53" s="1317"/>
      <c r="CD53" s="1317"/>
      <c r="CE53" s="1317"/>
      <c r="CF53" s="1317">
        <v>54.2</v>
      </c>
      <c r="CG53" s="1317"/>
      <c r="CH53" s="1317"/>
      <c r="CI53" s="1317"/>
      <c r="CJ53" s="1317"/>
      <c r="CK53" s="1317"/>
      <c r="CL53" s="1317"/>
      <c r="CM53" s="1317"/>
      <c r="CN53" s="1317">
        <v>55.7</v>
      </c>
      <c r="CO53" s="1317"/>
      <c r="CP53" s="1317"/>
      <c r="CQ53" s="1317"/>
      <c r="CR53" s="1317"/>
      <c r="CS53" s="1317"/>
      <c r="CT53" s="1317"/>
      <c r="CU53" s="1317"/>
      <c r="CV53" s="1317">
        <v>65.3</v>
      </c>
      <c r="CW53" s="1317"/>
      <c r="CX53" s="1317"/>
      <c r="CY53" s="1317"/>
      <c r="CZ53" s="1317"/>
      <c r="DA53" s="1317"/>
      <c r="DB53" s="1317"/>
      <c r="DC53" s="1317"/>
    </row>
    <row r="54" spans="1:109" x14ac:dyDescent="0.15">
      <c r="A54" s="402"/>
      <c r="B54" s="394"/>
      <c r="G54" s="1332"/>
      <c r="H54" s="1332"/>
      <c r="I54" s="1315"/>
      <c r="J54" s="1315"/>
      <c r="K54" s="1322"/>
      <c r="L54" s="1322"/>
      <c r="M54" s="1322"/>
      <c r="N54" s="1322"/>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2"/>
      <c r="B55" s="394"/>
      <c r="G55" s="1315"/>
      <c r="H55" s="1315"/>
      <c r="I55" s="1315"/>
      <c r="J55" s="1315"/>
      <c r="K55" s="1322"/>
      <c r="L55" s="1322"/>
      <c r="M55" s="1322"/>
      <c r="N55" s="1322"/>
      <c r="AN55" s="1321" t="s">
        <v>603</v>
      </c>
      <c r="AO55" s="1321"/>
      <c r="AP55" s="1321"/>
      <c r="AQ55" s="1321"/>
      <c r="AR55" s="1321"/>
      <c r="AS55" s="1321"/>
      <c r="AT55" s="1321"/>
      <c r="AU55" s="1321"/>
      <c r="AV55" s="1321"/>
      <c r="AW55" s="1321"/>
      <c r="AX55" s="1321"/>
      <c r="AY55" s="1321"/>
      <c r="AZ55" s="1321"/>
      <c r="BA55" s="1321"/>
      <c r="BB55" s="1320" t="s">
        <v>601</v>
      </c>
      <c r="BC55" s="1320"/>
      <c r="BD55" s="1320"/>
      <c r="BE55" s="1320"/>
      <c r="BF55" s="1320"/>
      <c r="BG55" s="1320"/>
      <c r="BH55" s="1320"/>
      <c r="BI55" s="1320"/>
      <c r="BJ55" s="1320"/>
      <c r="BK55" s="1320"/>
      <c r="BL55" s="1320"/>
      <c r="BM55" s="1320"/>
      <c r="BN55" s="1320"/>
      <c r="BO55" s="1320"/>
      <c r="BP55" s="1336"/>
      <c r="BQ55" s="1317"/>
      <c r="BR55" s="1317"/>
      <c r="BS55" s="1317"/>
      <c r="BT55" s="1317"/>
      <c r="BU55" s="1317"/>
      <c r="BV55" s="1317"/>
      <c r="BW55" s="1317"/>
      <c r="BX55" s="1317">
        <v>39</v>
      </c>
      <c r="BY55" s="1317"/>
      <c r="BZ55" s="1317"/>
      <c r="CA55" s="1317"/>
      <c r="CB55" s="1317"/>
      <c r="CC55" s="1317"/>
      <c r="CD55" s="1317"/>
      <c r="CE55" s="1317"/>
      <c r="CF55" s="1317">
        <v>32.5</v>
      </c>
      <c r="CG55" s="1317"/>
      <c r="CH55" s="1317"/>
      <c r="CI55" s="1317"/>
      <c r="CJ55" s="1317"/>
      <c r="CK55" s="1317"/>
      <c r="CL55" s="1317"/>
      <c r="CM55" s="1317"/>
      <c r="CN55" s="1317">
        <v>30.2</v>
      </c>
      <c r="CO55" s="1317"/>
      <c r="CP55" s="1317"/>
      <c r="CQ55" s="1317"/>
      <c r="CR55" s="1317"/>
      <c r="CS55" s="1317"/>
      <c r="CT55" s="1317"/>
      <c r="CU55" s="1317"/>
      <c r="CV55" s="1317">
        <v>25.4</v>
      </c>
      <c r="CW55" s="1317"/>
      <c r="CX55" s="1317"/>
      <c r="CY55" s="1317"/>
      <c r="CZ55" s="1317"/>
      <c r="DA55" s="1317"/>
      <c r="DB55" s="1317"/>
      <c r="DC55" s="1317"/>
    </row>
    <row r="56" spans="1:109" x14ac:dyDescent="0.15">
      <c r="A56" s="402"/>
      <c r="B56" s="394"/>
      <c r="G56" s="1315"/>
      <c r="H56" s="1315"/>
      <c r="I56" s="1315"/>
      <c r="J56" s="1315"/>
      <c r="K56" s="1322"/>
      <c r="L56" s="1322"/>
      <c r="M56" s="1322"/>
      <c r="N56" s="1322"/>
      <c r="AN56" s="1321"/>
      <c r="AO56" s="1321"/>
      <c r="AP56" s="1321"/>
      <c r="AQ56" s="1321"/>
      <c r="AR56" s="1321"/>
      <c r="AS56" s="1321"/>
      <c r="AT56" s="1321"/>
      <c r="AU56" s="1321"/>
      <c r="AV56" s="1321"/>
      <c r="AW56" s="1321"/>
      <c r="AX56" s="1321"/>
      <c r="AY56" s="1321"/>
      <c r="AZ56" s="1321"/>
      <c r="BA56" s="1321"/>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x14ac:dyDescent="0.15">
      <c r="B57" s="406"/>
      <c r="G57" s="1315"/>
      <c r="H57" s="1315"/>
      <c r="I57" s="1318"/>
      <c r="J57" s="1318"/>
      <c r="K57" s="1322"/>
      <c r="L57" s="1322"/>
      <c r="M57" s="1322"/>
      <c r="N57" s="1322"/>
      <c r="AM57" s="387"/>
      <c r="AN57" s="1321"/>
      <c r="AO57" s="1321"/>
      <c r="AP57" s="1321"/>
      <c r="AQ57" s="1321"/>
      <c r="AR57" s="1321"/>
      <c r="AS57" s="1321"/>
      <c r="AT57" s="1321"/>
      <c r="AU57" s="1321"/>
      <c r="AV57" s="1321"/>
      <c r="AW57" s="1321"/>
      <c r="AX57" s="1321"/>
      <c r="AY57" s="1321"/>
      <c r="AZ57" s="1321"/>
      <c r="BA57" s="1321"/>
      <c r="BB57" s="1320" t="s">
        <v>602</v>
      </c>
      <c r="BC57" s="1320"/>
      <c r="BD57" s="1320"/>
      <c r="BE57" s="1320"/>
      <c r="BF57" s="1320"/>
      <c r="BG57" s="1320"/>
      <c r="BH57" s="1320"/>
      <c r="BI57" s="1320"/>
      <c r="BJ57" s="1320"/>
      <c r="BK57" s="1320"/>
      <c r="BL57" s="1320"/>
      <c r="BM57" s="1320"/>
      <c r="BN57" s="1320"/>
      <c r="BO57" s="1320"/>
      <c r="BP57" s="1336"/>
      <c r="BQ57" s="1317"/>
      <c r="BR57" s="1317"/>
      <c r="BS57" s="1317"/>
      <c r="BT57" s="1317"/>
      <c r="BU57" s="1317"/>
      <c r="BV57" s="1317"/>
      <c r="BW57" s="1317"/>
      <c r="BX57" s="1317">
        <v>55.4</v>
      </c>
      <c r="BY57" s="1317"/>
      <c r="BZ57" s="1317"/>
      <c r="CA57" s="1317"/>
      <c r="CB57" s="1317"/>
      <c r="CC57" s="1317"/>
      <c r="CD57" s="1317"/>
      <c r="CE57" s="1317"/>
      <c r="CF57" s="1317">
        <v>57</v>
      </c>
      <c r="CG57" s="1317"/>
      <c r="CH57" s="1317"/>
      <c r="CI57" s="1317"/>
      <c r="CJ57" s="1317"/>
      <c r="CK57" s="1317"/>
      <c r="CL57" s="1317"/>
      <c r="CM57" s="1317"/>
      <c r="CN57" s="1317">
        <v>58.9</v>
      </c>
      <c r="CO57" s="1317"/>
      <c r="CP57" s="1317"/>
      <c r="CQ57" s="1317"/>
      <c r="CR57" s="1317"/>
      <c r="CS57" s="1317"/>
      <c r="CT57" s="1317"/>
      <c r="CU57" s="1317"/>
      <c r="CV57" s="1317">
        <v>60.2</v>
      </c>
      <c r="CW57" s="1317"/>
      <c r="CX57" s="1317"/>
      <c r="CY57" s="1317"/>
      <c r="CZ57" s="1317"/>
      <c r="DA57" s="1317"/>
      <c r="DB57" s="1317"/>
      <c r="DC57" s="1317"/>
      <c r="DD57" s="407"/>
      <c r="DE57" s="406"/>
    </row>
    <row r="58" spans="1:109" s="402" customFormat="1" x14ac:dyDescent="0.15">
      <c r="A58" s="387"/>
      <c r="B58" s="406"/>
      <c r="G58" s="1315"/>
      <c r="H58" s="1315"/>
      <c r="I58" s="1318"/>
      <c r="J58" s="1318"/>
      <c r="K58" s="1322"/>
      <c r="L58" s="1322"/>
      <c r="M58" s="1322"/>
      <c r="N58" s="1322"/>
      <c r="AM58" s="387"/>
      <c r="AN58" s="1321"/>
      <c r="AO58" s="1321"/>
      <c r="AP58" s="1321"/>
      <c r="AQ58" s="1321"/>
      <c r="AR58" s="1321"/>
      <c r="AS58" s="1321"/>
      <c r="AT58" s="1321"/>
      <c r="AU58" s="1321"/>
      <c r="AV58" s="1321"/>
      <c r="AW58" s="1321"/>
      <c r="AX58" s="1321"/>
      <c r="AY58" s="1321"/>
      <c r="AZ58" s="1321"/>
      <c r="BA58" s="1321"/>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4"/>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4"/>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4"/>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4"/>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5"/>
      <c r="H72" s="1315"/>
      <c r="I72" s="1315"/>
      <c r="J72" s="1315"/>
      <c r="K72" s="404"/>
      <c r="L72" s="404"/>
      <c r="M72" s="405"/>
      <c r="N72" s="405"/>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1" t="s">
        <v>544</v>
      </c>
      <c r="BQ72" s="1321"/>
      <c r="BR72" s="1321"/>
      <c r="BS72" s="1321"/>
      <c r="BT72" s="1321"/>
      <c r="BU72" s="1321"/>
      <c r="BV72" s="1321"/>
      <c r="BW72" s="1321"/>
      <c r="BX72" s="1321" t="s">
        <v>545</v>
      </c>
      <c r="BY72" s="1321"/>
      <c r="BZ72" s="1321"/>
      <c r="CA72" s="1321"/>
      <c r="CB72" s="1321"/>
      <c r="CC72" s="1321"/>
      <c r="CD72" s="1321"/>
      <c r="CE72" s="1321"/>
      <c r="CF72" s="1321" t="s">
        <v>546</v>
      </c>
      <c r="CG72" s="1321"/>
      <c r="CH72" s="1321"/>
      <c r="CI72" s="1321"/>
      <c r="CJ72" s="1321"/>
      <c r="CK72" s="1321"/>
      <c r="CL72" s="1321"/>
      <c r="CM72" s="1321"/>
      <c r="CN72" s="1321" t="s">
        <v>547</v>
      </c>
      <c r="CO72" s="1321"/>
      <c r="CP72" s="1321"/>
      <c r="CQ72" s="1321"/>
      <c r="CR72" s="1321"/>
      <c r="CS72" s="1321"/>
      <c r="CT72" s="1321"/>
      <c r="CU72" s="1321"/>
      <c r="CV72" s="1321" t="s">
        <v>548</v>
      </c>
      <c r="CW72" s="1321"/>
      <c r="CX72" s="1321"/>
      <c r="CY72" s="1321"/>
      <c r="CZ72" s="1321"/>
      <c r="DA72" s="1321"/>
      <c r="DB72" s="1321"/>
      <c r="DC72" s="1321"/>
    </row>
    <row r="73" spans="2:107" x14ac:dyDescent="0.15">
      <c r="B73" s="394"/>
      <c r="G73" s="1332"/>
      <c r="H73" s="1332"/>
      <c r="I73" s="1332"/>
      <c r="J73" s="1332"/>
      <c r="K73" s="1316"/>
      <c r="L73" s="1316"/>
      <c r="M73" s="1316"/>
      <c r="N73" s="1316"/>
      <c r="AM73" s="403"/>
      <c r="AN73" s="1320" t="s">
        <v>600</v>
      </c>
      <c r="AO73" s="1320"/>
      <c r="AP73" s="1320"/>
      <c r="AQ73" s="1320"/>
      <c r="AR73" s="1320"/>
      <c r="AS73" s="1320"/>
      <c r="AT73" s="1320"/>
      <c r="AU73" s="1320"/>
      <c r="AV73" s="1320"/>
      <c r="AW73" s="1320"/>
      <c r="AX73" s="1320"/>
      <c r="AY73" s="1320"/>
      <c r="AZ73" s="1320"/>
      <c r="BA73" s="1320"/>
      <c r="BB73" s="1320" t="s">
        <v>601</v>
      </c>
      <c r="BC73" s="1320"/>
      <c r="BD73" s="1320"/>
      <c r="BE73" s="1320"/>
      <c r="BF73" s="1320"/>
      <c r="BG73" s="1320"/>
      <c r="BH73" s="1320"/>
      <c r="BI73" s="1320"/>
      <c r="BJ73" s="1320"/>
      <c r="BK73" s="1320"/>
      <c r="BL73" s="1320"/>
      <c r="BM73" s="1320"/>
      <c r="BN73" s="1320"/>
      <c r="BO73" s="1320"/>
      <c r="BP73" s="1317">
        <v>41.1</v>
      </c>
      <c r="BQ73" s="1317"/>
      <c r="BR73" s="1317"/>
      <c r="BS73" s="1317"/>
      <c r="BT73" s="1317"/>
      <c r="BU73" s="1317"/>
      <c r="BV73" s="1317"/>
      <c r="BW73" s="1317"/>
      <c r="BX73" s="1317">
        <v>21.5</v>
      </c>
      <c r="BY73" s="1317"/>
      <c r="BZ73" s="1317"/>
      <c r="CA73" s="1317"/>
      <c r="CB73" s="1317"/>
      <c r="CC73" s="1317"/>
      <c r="CD73" s="1317"/>
      <c r="CE73" s="1317"/>
      <c r="CF73" s="1317">
        <v>5.4</v>
      </c>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4"/>
      <c r="G74" s="1332"/>
      <c r="H74" s="1332"/>
      <c r="I74" s="1332"/>
      <c r="J74" s="1332"/>
      <c r="K74" s="1316"/>
      <c r="L74" s="1316"/>
      <c r="M74" s="1316"/>
      <c r="N74" s="1316"/>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4"/>
      <c r="G75" s="1332"/>
      <c r="H75" s="1332"/>
      <c r="I75" s="1315"/>
      <c r="J75" s="1315"/>
      <c r="K75" s="1322"/>
      <c r="L75" s="1322"/>
      <c r="M75" s="1322"/>
      <c r="N75" s="1322"/>
      <c r="AM75" s="403"/>
      <c r="AN75" s="1320"/>
      <c r="AO75" s="1320"/>
      <c r="AP75" s="1320"/>
      <c r="AQ75" s="1320"/>
      <c r="AR75" s="1320"/>
      <c r="AS75" s="1320"/>
      <c r="AT75" s="1320"/>
      <c r="AU75" s="1320"/>
      <c r="AV75" s="1320"/>
      <c r="AW75" s="1320"/>
      <c r="AX75" s="1320"/>
      <c r="AY75" s="1320"/>
      <c r="AZ75" s="1320"/>
      <c r="BA75" s="1320"/>
      <c r="BB75" s="1320" t="s">
        <v>605</v>
      </c>
      <c r="BC75" s="1320"/>
      <c r="BD75" s="1320"/>
      <c r="BE75" s="1320"/>
      <c r="BF75" s="1320"/>
      <c r="BG75" s="1320"/>
      <c r="BH75" s="1320"/>
      <c r="BI75" s="1320"/>
      <c r="BJ75" s="1320"/>
      <c r="BK75" s="1320"/>
      <c r="BL75" s="1320"/>
      <c r="BM75" s="1320"/>
      <c r="BN75" s="1320"/>
      <c r="BO75" s="1320"/>
      <c r="BP75" s="1317">
        <v>12.2</v>
      </c>
      <c r="BQ75" s="1317"/>
      <c r="BR75" s="1317"/>
      <c r="BS75" s="1317"/>
      <c r="BT75" s="1317"/>
      <c r="BU75" s="1317"/>
      <c r="BV75" s="1317"/>
      <c r="BW75" s="1317"/>
      <c r="BX75" s="1317">
        <v>12</v>
      </c>
      <c r="BY75" s="1317"/>
      <c r="BZ75" s="1317"/>
      <c r="CA75" s="1317"/>
      <c r="CB75" s="1317"/>
      <c r="CC75" s="1317"/>
      <c r="CD75" s="1317"/>
      <c r="CE75" s="1317"/>
      <c r="CF75" s="1317">
        <v>11.1</v>
      </c>
      <c r="CG75" s="1317"/>
      <c r="CH75" s="1317"/>
      <c r="CI75" s="1317"/>
      <c r="CJ75" s="1317"/>
      <c r="CK75" s="1317"/>
      <c r="CL75" s="1317"/>
      <c r="CM75" s="1317"/>
      <c r="CN75" s="1317">
        <v>10.199999999999999</v>
      </c>
      <c r="CO75" s="1317"/>
      <c r="CP75" s="1317"/>
      <c r="CQ75" s="1317"/>
      <c r="CR75" s="1317"/>
      <c r="CS75" s="1317"/>
      <c r="CT75" s="1317"/>
      <c r="CU75" s="1317"/>
      <c r="CV75" s="1317">
        <v>9.3000000000000007</v>
      </c>
      <c r="CW75" s="1317"/>
      <c r="CX75" s="1317"/>
      <c r="CY75" s="1317"/>
      <c r="CZ75" s="1317"/>
      <c r="DA75" s="1317"/>
      <c r="DB75" s="1317"/>
      <c r="DC75" s="1317"/>
    </row>
    <row r="76" spans="2:107" x14ac:dyDescent="0.15">
      <c r="B76" s="394"/>
      <c r="G76" s="1332"/>
      <c r="H76" s="1332"/>
      <c r="I76" s="1315"/>
      <c r="J76" s="1315"/>
      <c r="K76" s="1322"/>
      <c r="L76" s="1322"/>
      <c r="M76" s="1322"/>
      <c r="N76" s="1322"/>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4"/>
      <c r="G77" s="1315"/>
      <c r="H77" s="1315"/>
      <c r="I77" s="1315"/>
      <c r="J77" s="1315"/>
      <c r="K77" s="1316"/>
      <c r="L77" s="1316"/>
      <c r="M77" s="1316"/>
      <c r="N77" s="1316"/>
      <c r="AN77" s="1321" t="s">
        <v>603</v>
      </c>
      <c r="AO77" s="1321"/>
      <c r="AP77" s="1321"/>
      <c r="AQ77" s="1321"/>
      <c r="AR77" s="1321"/>
      <c r="AS77" s="1321"/>
      <c r="AT77" s="1321"/>
      <c r="AU77" s="1321"/>
      <c r="AV77" s="1321"/>
      <c r="AW77" s="1321"/>
      <c r="AX77" s="1321"/>
      <c r="AY77" s="1321"/>
      <c r="AZ77" s="1321"/>
      <c r="BA77" s="1321"/>
      <c r="BB77" s="1320" t="s">
        <v>601</v>
      </c>
      <c r="BC77" s="1320"/>
      <c r="BD77" s="1320"/>
      <c r="BE77" s="1320"/>
      <c r="BF77" s="1320"/>
      <c r="BG77" s="1320"/>
      <c r="BH77" s="1320"/>
      <c r="BI77" s="1320"/>
      <c r="BJ77" s="1320"/>
      <c r="BK77" s="1320"/>
      <c r="BL77" s="1320"/>
      <c r="BM77" s="1320"/>
      <c r="BN77" s="1320"/>
      <c r="BO77" s="1320"/>
      <c r="BP77" s="1317">
        <v>45.9</v>
      </c>
      <c r="BQ77" s="1317"/>
      <c r="BR77" s="1317"/>
      <c r="BS77" s="1317"/>
      <c r="BT77" s="1317"/>
      <c r="BU77" s="1317"/>
      <c r="BV77" s="1317"/>
      <c r="BW77" s="1317"/>
      <c r="BX77" s="1317">
        <v>39</v>
      </c>
      <c r="BY77" s="1317"/>
      <c r="BZ77" s="1317"/>
      <c r="CA77" s="1317"/>
      <c r="CB77" s="1317"/>
      <c r="CC77" s="1317"/>
      <c r="CD77" s="1317"/>
      <c r="CE77" s="1317"/>
      <c r="CF77" s="1317">
        <v>32.5</v>
      </c>
      <c r="CG77" s="1317"/>
      <c r="CH77" s="1317"/>
      <c r="CI77" s="1317"/>
      <c r="CJ77" s="1317"/>
      <c r="CK77" s="1317"/>
      <c r="CL77" s="1317"/>
      <c r="CM77" s="1317"/>
      <c r="CN77" s="1317">
        <v>30.2</v>
      </c>
      <c r="CO77" s="1317"/>
      <c r="CP77" s="1317"/>
      <c r="CQ77" s="1317"/>
      <c r="CR77" s="1317"/>
      <c r="CS77" s="1317"/>
      <c r="CT77" s="1317"/>
      <c r="CU77" s="1317"/>
      <c r="CV77" s="1317">
        <v>25.4</v>
      </c>
      <c r="CW77" s="1317"/>
      <c r="CX77" s="1317"/>
      <c r="CY77" s="1317"/>
      <c r="CZ77" s="1317"/>
      <c r="DA77" s="1317"/>
      <c r="DB77" s="1317"/>
      <c r="DC77" s="1317"/>
    </row>
    <row r="78" spans="2:107" x14ac:dyDescent="0.15">
      <c r="B78" s="394"/>
      <c r="G78" s="1315"/>
      <c r="H78" s="1315"/>
      <c r="I78" s="1315"/>
      <c r="J78" s="1315"/>
      <c r="K78" s="1316"/>
      <c r="L78" s="1316"/>
      <c r="M78" s="1316"/>
      <c r="N78" s="1316"/>
      <c r="AN78" s="1321"/>
      <c r="AO78" s="1321"/>
      <c r="AP78" s="1321"/>
      <c r="AQ78" s="1321"/>
      <c r="AR78" s="1321"/>
      <c r="AS78" s="1321"/>
      <c r="AT78" s="1321"/>
      <c r="AU78" s="1321"/>
      <c r="AV78" s="1321"/>
      <c r="AW78" s="1321"/>
      <c r="AX78" s="1321"/>
      <c r="AY78" s="1321"/>
      <c r="AZ78" s="1321"/>
      <c r="BA78" s="1321"/>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4"/>
      <c r="G79" s="1315"/>
      <c r="H79" s="1315"/>
      <c r="I79" s="1318"/>
      <c r="J79" s="1318"/>
      <c r="K79" s="1319"/>
      <c r="L79" s="1319"/>
      <c r="M79" s="1319"/>
      <c r="N79" s="1319"/>
      <c r="AN79" s="1321"/>
      <c r="AO79" s="1321"/>
      <c r="AP79" s="1321"/>
      <c r="AQ79" s="1321"/>
      <c r="AR79" s="1321"/>
      <c r="AS79" s="1321"/>
      <c r="AT79" s="1321"/>
      <c r="AU79" s="1321"/>
      <c r="AV79" s="1321"/>
      <c r="AW79" s="1321"/>
      <c r="AX79" s="1321"/>
      <c r="AY79" s="1321"/>
      <c r="AZ79" s="1321"/>
      <c r="BA79" s="1321"/>
      <c r="BB79" s="1320" t="s">
        <v>605</v>
      </c>
      <c r="BC79" s="1320"/>
      <c r="BD79" s="1320"/>
      <c r="BE79" s="1320"/>
      <c r="BF79" s="1320"/>
      <c r="BG79" s="1320"/>
      <c r="BH79" s="1320"/>
      <c r="BI79" s="1320"/>
      <c r="BJ79" s="1320"/>
      <c r="BK79" s="1320"/>
      <c r="BL79" s="1320"/>
      <c r="BM79" s="1320"/>
      <c r="BN79" s="1320"/>
      <c r="BO79" s="1320"/>
      <c r="BP79" s="1317">
        <v>8.8000000000000007</v>
      </c>
      <c r="BQ79" s="1317"/>
      <c r="BR79" s="1317"/>
      <c r="BS79" s="1317"/>
      <c r="BT79" s="1317"/>
      <c r="BU79" s="1317"/>
      <c r="BV79" s="1317"/>
      <c r="BW79" s="1317"/>
      <c r="BX79" s="1317">
        <v>9</v>
      </c>
      <c r="BY79" s="1317"/>
      <c r="BZ79" s="1317"/>
      <c r="CA79" s="1317"/>
      <c r="CB79" s="1317"/>
      <c r="CC79" s="1317"/>
      <c r="CD79" s="1317"/>
      <c r="CE79" s="1317"/>
      <c r="CF79" s="1317">
        <v>8.1999999999999993</v>
      </c>
      <c r="CG79" s="1317"/>
      <c r="CH79" s="1317"/>
      <c r="CI79" s="1317"/>
      <c r="CJ79" s="1317"/>
      <c r="CK79" s="1317"/>
      <c r="CL79" s="1317"/>
      <c r="CM79" s="1317"/>
      <c r="CN79" s="1317">
        <v>8</v>
      </c>
      <c r="CO79" s="1317"/>
      <c r="CP79" s="1317"/>
      <c r="CQ79" s="1317"/>
      <c r="CR79" s="1317"/>
      <c r="CS79" s="1317"/>
      <c r="CT79" s="1317"/>
      <c r="CU79" s="1317"/>
      <c r="CV79" s="1317">
        <v>7.8</v>
      </c>
      <c r="CW79" s="1317"/>
      <c r="CX79" s="1317"/>
      <c r="CY79" s="1317"/>
      <c r="CZ79" s="1317"/>
      <c r="DA79" s="1317"/>
      <c r="DB79" s="1317"/>
      <c r="DC79" s="1317"/>
    </row>
    <row r="80" spans="2:107" x14ac:dyDescent="0.15">
      <c r="B80" s="394"/>
      <c r="G80" s="1315"/>
      <c r="H80" s="1315"/>
      <c r="I80" s="1318"/>
      <c r="J80" s="1318"/>
      <c r="K80" s="1319"/>
      <c r="L80" s="1319"/>
      <c r="M80" s="1319"/>
      <c r="N80" s="1319"/>
      <c r="AN80" s="1321"/>
      <c r="AO80" s="1321"/>
      <c r="AP80" s="1321"/>
      <c r="AQ80" s="1321"/>
      <c r="AR80" s="1321"/>
      <c r="AS80" s="1321"/>
      <c r="AT80" s="1321"/>
      <c r="AU80" s="1321"/>
      <c r="AV80" s="1321"/>
      <c r="AW80" s="1321"/>
      <c r="AX80" s="1321"/>
      <c r="AY80" s="1321"/>
      <c r="AZ80" s="1321"/>
      <c r="BA80" s="1321"/>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paFUsASX9Mmx9I0Q/20LG8mOdo224JwGVSb9p+Ta0RzMC2H6no8iCtZpAwauUlkRVSYekP6ygmVPelwDNRgg==" saltValue="qLpj+dgu18vqfSzwgYEN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emhpCUuaa2MxX2Y8QJFBXLFkx5jtYbZ0dA+nz93mU40qog2NWkoL+mu1gWjdgZ8ob3mxt5RPRkoF4xO7eOAmw==" saltValue="8pouQeyXIv4ZM8vYkZT0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7SWKBWJv69NQ8aNU1PUhN2O3I2P++Fb/TzLzBHX3VTDIBh9AnJg7tlVG8HFDvy45rLC9G3W5M4JiLxUgw1Iig==" saltValue="YJs1mhApDchQRmxNvVCf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59826</v>
      </c>
      <c r="E3" s="161"/>
      <c r="F3" s="162">
        <v>66255</v>
      </c>
      <c r="G3" s="163"/>
      <c r="H3" s="164"/>
    </row>
    <row r="4" spans="1:8" x14ac:dyDescent="0.15">
      <c r="A4" s="165"/>
      <c r="B4" s="166"/>
      <c r="C4" s="167"/>
      <c r="D4" s="168">
        <v>35609</v>
      </c>
      <c r="E4" s="169"/>
      <c r="F4" s="170">
        <v>31822</v>
      </c>
      <c r="G4" s="171"/>
      <c r="H4" s="172"/>
    </row>
    <row r="5" spans="1:8" x14ac:dyDescent="0.15">
      <c r="A5" s="153" t="s">
        <v>536</v>
      </c>
      <c r="B5" s="158"/>
      <c r="C5" s="159"/>
      <c r="D5" s="160">
        <v>27223</v>
      </c>
      <c r="E5" s="161"/>
      <c r="F5" s="162">
        <v>92247</v>
      </c>
      <c r="G5" s="163"/>
      <c r="H5" s="164"/>
    </row>
    <row r="6" spans="1:8" x14ac:dyDescent="0.15">
      <c r="A6" s="165"/>
      <c r="B6" s="166"/>
      <c r="C6" s="167"/>
      <c r="D6" s="168">
        <v>17062</v>
      </c>
      <c r="E6" s="169"/>
      <c r="F6" s="170">
        <v>37204</v>
      </c>
      <c r="G6" s="171"/>
      <c r="H6" s="172"/>
    </row>
    <row r="7" spans="1:8" x14ac:dyDescent="0.15">
      <c r="A7" s="153" t="s">
        <v>537</v>
      </c>
      <c r="B7" s="158"/>
      <c r="C7" s="159"/>
      <c r="D7" s="160">
        <v>21579</v>
      </c>
      <c r="E7" s="161"/>
      <c r="F7" s="162">
        <v>67319</v>
      </c>
      <c r="G7" s="163"/>
      <c r="H7" s="164"/>
    </row>
    <row r="8" spans="1:8" x14ac:dyDescent="0.15">
      <c r="A8" s="165"/>
      <c r="B8" s="166"/>
      <c r="C8" s="167"/>
      <c r="D8" s="168">
        <v>13920</v>
      </c>
      <c r="E8" s="169"/>
      <c r="F8" s="170">
        <v>38101</v>
      </c>
      <c r="G8" s="171"/>
      <c r="H8" s="172"/>
    </row>
    <row r="9" spans="1:8" x14ac:dyDescent="0.15">
      <c r="A9" s="153" t="s">
        <v>538</v>
      </c>
      <c r="B9" s="158"/>
      <c r="C9" s="159"/>
      <c r="D9" s="160">
        <v>49857</v>
      </c>
      <c r="E9" s="161"/>
      <c r="F9" s="162">
        <v>70615</v>
      </c>
      <c r="G9" s="163"/>
      <c r="H9" s="164"/>
    </row>
    <row r="10" spans="1:8" x14ac:dyDescent="0.15">
      <c r="A10" s="165"/>
      <c r="B10" s="166"/>
      <c r="C10" s="167"/>
      <c r="D10" s="168">
        <v>28567</v>
      </c>
      <c r="E10" s="169"/>
      <c r="F10" s="170">
        <v>37382</v>
      </c>
      <c r="G10" s="171"/>
      <c r="H10" s="172"/>
    </row>
    <row r="11" spans="1:8" x14ac:dyDescent="0.15">
      <c r="A11" s="153" t="s">
        <v>539</v>
      </c>
      <c r="B11" s="158"/>
      <c r="C11" s="159"/>
      <c r="D11" s="160">
        <v>68691</v>
      </c>
      <c r="E11" s="161"/>
      <c r="F11" s="162">
        <v>69185</v>
      </c>
      <c r="G11" s="163"/>
      <c r="H11" s="164"/>
    </row>
    <row r="12" spans="1:8" x14ac:dyDescent="0.15">
      <c r="A12" s="165"/>
      <c r="B12" s="166"/>
      <c r="C12" s="173"/>
      <c r="D12" s="168">
        <v>49978</v>
      </c>
      <c r="E12" s="169"/>
      <c r="F12" s="170">
        <v>38519</v>
      </c>
      <c r="G12" s="171"/>
      <c r="H12" s="172"/>
    </row>
    <row r="13" spans="1:8" x14ac:dyDescent="0.15">
      <c r="A13" s="153"/>
      <c r="B13" s="158"/>
      <c r="C13" s="174"/>
      <c r="D13" s="175">
        <v>45435</v>
      </c>
      <c r="E13" s="176"/>
      <c r="F13" s="177">
        <v>73124</v>
      </c>
      <c r="G13" s="178"/>
      <c r="H13" s="164"/>
    </row>
    <row r="14" spans="1:8" x14ac:dyDescent="0.15">
      <c r="A14" s="165"/>
      <c r="B14" s="166"/>
      <c r="C14" s="167"/>
      <c r="D14" s="168">
        <v>29027</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6.87</v>
      </c>
      <c r="C19" s="179">
        <f>ROUND(VALUE(SUBSTITUTE(実質収支比率等に係る経年分析!G$48,"▲","-")),2)</f>
        <v>7</v>
      </c>
      <c r="D19" s="179">
        <f>ROUND(VALUE(SUBSTITUTE(実質収支比率等に係る経年分析!H$48,"▲","-")),2)</f>
        <v>8.1999999999999993</v>
      </c>
      <c r="E19" s="179">
        <f>ROUND(VALUE(SUBSTITUTE(実質収支比率等に係る経年分析!I$48,"▲","-")),2)</f>
        <v>6.01</v>
      </c>
      <c r="F19" s="179">
        <f>ROUND(VALUE(SUBSTITUTE(実質収支比率等に係る経年分析!J$48,"▲","-")),2)</f>
        <v>7.57</v>
      </c>
    </row>
    <row r="20" spans="1:11" x14ac:dyDescent="0.15">
      <c r="A20" s="179" t="s">
        <v>55</v>
      </c>
      <c r="B20" s="179">
        <f>ROUND(VALUE(SUBSTITUTE(実質収支比率等に係る経年分析!F$47,"▲","-")),2)</f>
        <v>30.37</v>
      </c>
      <c r="C20" s="179">
        <f>ROUND(VALUE(SUBSTITUTE(実質収支比率等に係る経年分析!G$47,"▲","-")),2)</f>
        <v>30.52</v>
      </c>
      <c r="D20" s="179">
        <f>ROUND(VALUE(SUBSTITUTE(実質収支比率等に係る経年分析!H$47,"▲","-")),2)</f>
        <v>32.32</v>
      </c>
      <c r="E20" s="179">
        <f>ROUND(VALUE(SUBSTITUTE(実質収支比率等に係る経年分析!I$47,"▲","-")),2)</f>
        <v>32.58</v>
      </c>
      <c r="F20" s="179">
        <f>ROUND(VALUE(SUBSTITUTE(実質収支比率等に係る経年分析!J$47,"▲","-")),2)</f>
        <v>30.65</v>
      </c>
    </row>
    <row r="21" spans="1:11" x14ac:dyDescent="0.15">
      <c r="A21" s="179" t="s">
        <v>56</v>
      </c>
      <c r="B21" s="179">
        <f>IF(ISNUMBER(VALUE(SUBSTITUTE(実質収支比率等に係る経年分析!F$49,"▲","-"))),ROUND(VALUE(SUBSTITUTE(実質収支比率等に係る経年分析!F$49,"▲","-")),2),NA())</f>
        <v>-3.92</v>
      </c>
      <c r="C21" s="179">
        <f>IF(ISNUMBER(VALUE(SUBSTITUTE(実質収支比率等に係る経年分析!G$49,"▲","-"))),ROUND(VALUE(SUBSTITUTE(実質収支比率等に係る経年分析!G$49,"▲","-")),2),NA())</f>
        <v>-4.26</v>
      </c>
      <c r="D21" s="179">
        <f>IF(ISNUMBER(VALUE(SUBSTITUTE(実質収支比率等に係る経年分析!H$49,"▲","-"))),ROUND(VALUE(SUBSTITUTE(実質収支比率等に係る経年分析!H$49,"▲","-")),2),NA())</f>
        <v>-1.64</v>
      </c>
      <c r="E21" s="179">
        <f>IF(ISNUMBER(VALUE(SUBSTITUTE(実質収支比率等に係る経年分析!I$49,"▲","-"))),ROUND(VALUE(SUBSTITUTE(実質収支比率等に係る経年分析!I$49,"▲","-")),2),NA())</f>
        <v>-5.7</v>
      </c>
      <c r="F21" s="179">
        <f>IF(ISNUMBER(VALUE(SUBSTITUTE(実質収支比率等に係る経年分析!J$49,"▲","-"))),ROUND(VALUE(SUBSTITUTE(実質収支比率等に係る経年分析!J$49,"▲","-")),2),NA())</f>
        <v>-3.32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1.36</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7.75</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1.67</v>
      </c>
      <c r="F36" s="180">
        <f>IF(ROUND(VALUE(SUBSTITUTE(連結実質赤字比率に係る赤字・黒字の構成分析!H$34,"▲", "-")), 2) &lt; 0, ABS(ROUND(VALUE(SUBSTITUTE(連結実質赤字比率に係る赤字・黒字の構成分析!H$34,"▲", "-")), 2)), NA())</f>
        <v>0.2</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0.68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3724</v>
      </c>
      <c r="E42" s="181"/>
      <c r="F42" s="181"/>
      <c r="G42" s="181">
        <f>'実質公債費比率（分子）の構造'!L$52</f>
        <v>3619</v>
      </c>
      <c r="H42" s="181"/>
      <c r="I42" s="181"/>
      <c r="J42" s="181">
        <f>'実質公債費比率（分子）の構造'!M$52</f>
        <v>3614</v>
      </c>
      <c r="K42" s="181"/>
      <c r="L42" s="181"/>
      <c r="M42" s="181">
        <f>'実質公債費比率（分子）の構造'!N$52</f>
        <v>3477</v>
      </c>
      <c r="N42" s="181"/>
      <c r="O42" s="181"/>
      <c r="P42" s="181">
        <f>'実質公債費比率（分子）の構造'!O$52</f>
        <v>3370</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3</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116</v>
      </c>
      <c r="C45" s="181"/>
      <c r="D45" s="181"/>
      <c r="E45" s="181">
        <f>'実質公債費比率（分子）の構造'!L$49</f>
        <v>120</v>
      </c>
      <c r="F45" s="181"/>
      <c r="G45" s="181"/>
      <c r="H45" s="181">
        <f>'実質公債費比率（分子）の構造'!M$49</f>
        <v>92</v>
      </c>
      <c r="I45" s="181"/>
      <c r="J45" s="181"/>
      <c r="K45" s="181">
        <f>'実質公債費比率（分子）の構造'!N$49</f>
        <v>100</v>
      </c>
      <c r="L45" s="181"/>
      <c r="M45" s="181"/>
      <c r="N45" s="181">
        <f>'実質公債費比率（分子）の構造'!O$49</f>
        <v>107</v>
      </c>
      <c r="O45" s="181"/>
      <c r="P45" s="181"/>
    </row>
    <row r="46" spans="1:16" x14ac:dyDescent="0.15">
      <c r="A46" s="181" t="s">
        <v>67</v>
      </c>
      <c r="B46" s="181">
        <f>'実質公債費比率（分子）の構造'!K$48</f>
        <v>1619</v>
      </c>
      <c r="C46" s="181"/>
      <c r="D46" s="181"/>
      <c r="E46" s="181">
        <f>'実質公債費比率（分子）の構造'!L$48</f>
        <v>1705</v>
      </c>
      <c r="F46" s="181"/>
      <c r="G46" s="181"/>
      <c r="H46" s="181">
        <f>'実質公債費比率（分子）の構造'!M$48</f>
        <v>1475</v>
      </c>
      <c r="I46" s="181"/>
      <c r="J46" s="181"/>
      <c r="K46" s="181">
        <f>'実質公債費比率（分子）の構造'!N$48</f>
        <v>1497</v>
      </c>
      <c r="L46" s="181"/>
      <c r="M46" s="181"/>
      <c r="N46" s="181">
        <f>'実質公債費比率（分子）の構造'!O$48</f>
        <v>1587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3762</v>
      </c>
      <c r="C49" s="181"/>
      <c r="D49" s="181"/>
      <c r="E49" s="181">
        <f>'実質公債費比率（分子）の構造'!L$45</f>
        <v>3584</v>
      </c>
      <c r="F49" s="181"/>
      <c r="G49" s="181"/>
      <c r="H49" s="181">
        <f>'実質公債費比率（分子）の構造'!M$45</f>
        <v>3487</v>
      </c>
      <c r="I49" s="181"/>
      <c r="J49" s="181"/>
      <c r="K49" s="181">
        <f>'実質公債費比率（分子）の構造'!N$45</f>
        <v>3256</v>
      </c>
      <c r="L49" s="181"/>
      <c r="M49" s="181"/>
      <c r="N49" s="181">
        <f>'実質公債費比率（分子）の構造'!O$45</f>
        <v>3033</v>
      </c>
      <c r="O49" s="181"/>
      <c r="P49" s="181"/>
    </row>
    <row r="50" spans="1:16" x14ac:dyDescent="0.15">
      <c r="A50" s="181" t="s">
        <v>71</v>
      </c>
      <c r="B50" s="181" t="e">
        <f>NA()</f>
        <v>#N/A</v>
      </c>
      <c r="C50" s="181">
        <f>IF(ISNUMBER('実質公債費比率（分子）の構造'!K$53),'実質公債費比率（分子）の構造'!K$53,NA())</f>
        <v>1782</v>
      </c>
      <c r="D50" s="181" t="e">
        <f>NA()</f>
        <v>#N/A</v>
      </c>
      <c r="E50" s="181" t="e">
        <f>NA()</f>
        <v>#N/A</v>
      </c>
      <c r="F50" s="181">
        <f>IF(ISNUMBER('実質公債費比率（分子）の構造'!L$53),'実質公債費比率（分子）の構造'!L$53,NA())</f>
        <v>1793</v>
      </c>
      <c r="G50" s="181" t="e">
        <f>NA()</f>
        <v>#N/A</v>
      </c>
      <c r="H50" s="181" t="e">
        <f>NA()</f>
        <v>#N/A</v>
      </c>
      <c r="I50" s="181">
        <f>IF(ISNUMBER('実質公債費比率（分子）の構造'!M$53),'実質公債費比率（分子）の構造'!M$53,NA())</f>
        <v>1442</v>
      </c>
      <c r="J50" s="181" t="e">
        <f>NA()</f>
        <v>#N/A</v>
      </c>
      <c r="K50" s="181" t="e">
        <f>NA()</f>
        <v>#N/A</v>
      </c>
      <c r="L50" s="181">
        <f>IF(ISNUMBER('実質公債費比率（分子）の構造'!N$53),'実質公債費比率（分子）の構造'!N$53,NA())</f>
        <v>1377</v>
      </c>
      <c r="M50" s="181" t="e">
        <f>NA()</f>
        <v>#N/A</v>
      </c>
      <c r="N50" s="181" t="e">
        <f>NA()</f>
        <v>#N/A</v>
      </c>
      <c r="O50" s="181">
        <f>IF(ISNUMBER('実質公債費比率（分子）の構造'!O$53),'実質公債費比率（分子）の構造'!O$53,NA())</f>
        <v>1357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38087</v>
      </c>
      <c r="E56" s="180"/>
      <c r="F56" s="180"/>
      <c r="G56" s="180">
        <f>'将来負担比率（分子）の構造'!J$52</f>
        <v>36393</v>
      </c>
      <c r="H56" s="180"/>
      <c r="I56" s="180"/>
      <c r="J56" s="180">
        <f>'将来負担比率（分子）の構造'!K$52</f>
        <v>34897</v>
      </c>
      <c r="K56" s="180"/>
      <c r="L56" s="180"/>
      <c r="M56" s="180">
        <f>'将来負担比率（分子）の構造'!L$52</f>
        <v>33952</v>
      </c>
      <c r="N56" s="180"/>
      <c r="O56" s="180"/>
      <c r="P56" s="180">
        <f>'将来負担比率（分子）の構造'!M$52</f>
        <v>33610</v>
      </c>
    </row>
    <row r="57" spans="1:16" x14ac:dyDescent="0.15">
      <c r="A57" s="180" t="s">
        <v>42</v>
      </c>
      <c r="B57" s="180"/>
      <c r="C57" s="180"/>
      <c r="D57" s="180">
        <f>'将来負担比率（分子）の構造'!I$51</f>
        <v>2849</v>
      </c>
      <c r="E57" s="180"/>
      <c r="F57" s="180"/>
      <c r="G57" s="180">
        <f>'将来負担比率（分子）の構造'!J$51</f>
        <v>2871</v>
      </c>
      <c r="H57" s="180"/>
      <c r="I57" s="180"/>
      <c r="J57" s="180">
        <f>'将来負担比率（分子）の構造'!K$51</f>
        <v>2047</v>
      </c>
      <c r="K57" s="180"/>
      <c r="L57" s="180"/>
      <c r="M57" s="180">
        <f>'将来負担比率（分子）の構造'!L$51</f>
        <v>1919</v>
      </c>
      <c r="N57" s="180"/>
      <c r="O57" s="180"/>
      <c r="P57" s="180">
        <f>'将来負担比率（分子）の構造'!M$51</f>
        <v>2229</v>
      </c>
    </row>
    <row r="58" spans="1:16" x14ac:dyDescent="0.15">
      <c r="A58" s="180" t="s">
        <v>41</v>
      </c>
      <c r="B58" s="180"/>
      <c r="C58" s="180"/>
      <c r="D58" s="180">
        <f>'将来負担比率（分子）の構造'!I$50</f>
        <v>11752</v>
      </c>
      <c r="E58" s="180"/>
      <c r="F58" s="180"/>
      <c r="G58" s="180">
        <f>'将来負担比率（分子）の構造'!J$50</f>
        <v>12525</v>
      </c>
      <c r="H58" s="180"/>
      <c r="I58" s="180"/>
      <c r="J58" s="180">
        <f>'将来負担比率（分子）の構造'!K$50</f>
        <v>13602</v>
      </c>
      <c r="K58" s="180"/>
      <c r="L58" s="180"/>
      <c r="M58" s="180">
        <f>'将来負担比率（分子）の構造'!L$50</f>
        <v>15326</v>
      </c>
      <c r="N58" s="180"/>
      <c r="O58" s="180"/>
      <c r="P58" s="180">
        <f>'将来負担比率（分子）の構造'!M$50</f>
        <v>16191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3926</v>
      </c>
      <c r="C62" s="180"/>
      <c r="D62" s="180"/>
      <c r="E62" s="180">
        <f>'将来負担比率（分子）の構造'!J$45</f>
        <v>3434</v>
      </c>
      <c r="F62" s="180"/>
      <c r="G62" s="180"/>
      <c r="H62" s="180">
        <f>'将来負担比率（分子）の構造'!K$45</f>
        <v>3219</v>
      </c>
      <c r="I62" s="180"/>
      <c r="J62" s="180"/>
      <c r="K62" s="180">
        <f>'将来負担比率（分子）の構造'!L$45</f>
        <v>2972</v>
      </c>
      <c r="L62" s="180"/>
      <c r="M62" s="180"/>
      <c r="N62" s="180">
        <f>'将来負担比率（分子）の構造'!M$45</f>
        <v>2594</v>
      </c>
      <c r="O62" s="180"/>
      <c r="P62" s="180"/>
    </row>
    <row r="63" spans="1:16" x14ac:dyDescent="0.15">
      <c r="A63" s="180" t="s">
        <v>34</v>
      </c>
      <c r="B63" s="180">
        <f>'将来負担比率（分子）の構造'!I$44</f>
        <v>496</v>
      </c>
      <c r="C63" s="180"/>
      <c r="D63" s="180"/>
      <c r="E63" s="180">
        <f>'将来負担比率（分子）の構造'!J$44</f>
        <v>715</v>
      </c>
      <c r="F63" s="180"/>
      <c r="G63" s="180"/>
      <c r="H63" s="180">
        <f>'将来負担比率（分子）の構造'!K$44</f>
        <v>682</v>
      </c>
      <c r="I63" s="180"/>
      <c r="J63" s="180"/>
      <c r="K63" s="180">
        <f>'将来負担比率（分子）の構造'!L$44</f>
        <v>680</v>
      </c>
      <c r="L63" s="180"/>
      <c r="M63" s="180"/>
      <c r="N63" s="180">
        <f>'将来負担比率（分子）の構造'!M$44</f>
        <v>749</v>
      </c>
      <c r="O63" s="180"/>
      <c r="P63" s="180"/>
    </row>
    <row r="64" spans="1:16" x14ac:dyDescent="0.15">
      <c r="A64" s="180" t="s">
        <v>33</v>
      </c>
      <c r="B64" s="180">
        <f>'将来負担比率（分子）の構造'!I$43</f>
        <v>22703</v>
      </c>
      <c r="C64" s="180"/>
      <c r="D64" s="180"/>
      <c r="E64" s="180">
        <f>'将来負担比率（分子）の構造'!J$43</f>
        <v>20935</v>
      </c>
      <c r="F64" s="180"/>
      <c r="G64" s="180"/>
      <c r="H64" s="180">
        <f>'将来負担比率（分子）の構造'!K$43</f>
        <v>19511</v>
      </c>
      <c r="I64" s="180"/>
      <c r="J64" s="180"/>
      <c r="K64" s="180">
        <f>'将来負担比率（分子）の構造'!L$43</f>
        <v>19065</v>
      </c>
      <c r="L64" s="180"/>
      <c r="M64" s="180"/>
      <c r="N64" s="180">
        <f>'将来負担比率（分子）の構造'!M$43</f>
        <v>17920</v>
      </c>
      <c r="O64" s="180"/>
      <c r="P64" s="180"/>
    </row>
    <row r="65" spans="1:16" x14ac:dyDescent="0.15">
      <c r="A65" s="180" t="s">
        <v>32</v>
      </c>
      <c r="B65" s="180">
        <f>'将来負担比率（分子）の構造'!I$42</f>
        <v>3</v>
      </c>
      <c r="C65" s="180"/>
      <c r="D65" s="180"/>
      <c r="E65" s="180">
        <f>'将来負担比率（分子）の構造'!J$42</f>
        <v>1</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31747</v>
      </c>
      <c r="C66" s="180"/>
      <c r="D66" s="180"/>
      <c r="E66" s="180">
        <f>'将来負担比率（分子）の構造'!J$41</f>
        <v>29943</v>
      </c>
      <c r="F66" s="180"/>
      <c r="G66" s="180"/>
      <c r="H66" s="180">
        <f>'将来負担比率（分子）の構造'!K$41</f>
        <v>27943</v>
      </c>
      <c r="I66" s="180"/>
      <c r="J66" s="180"/>
      <c r="K66" s="180">
        <f>'将来負担比率（分子）の構造'!L$41</f>
        <v>27840</v>
      </c>
      <c r="L66" s="180"/>
      <c r="M66" s="180"/>
      <c r="N66" s="180">
        <f>'将来負担比率（分子）の構造'!M$41</f>
        <v>28626</v>
      </c>
      <c r="O66" s="180"/>
      <c r="P66" s="180"/>
    </row>
    <row r="67" spans="1:16" x14ac:dyDescent="0.15">
      <c r="A67" s="180" t="s">
        <v>75</v>
      </c>
      <c r="B67" s="180" t="e">
        <f>NA()</f>
        <v>#N/A</v>
      </c>
      <c r="C67" s="180">
        <f>IF(ISNUMBER('将来負担比率（分子）の構造'!I$53), IF('将来負担比率（分子）の構造'!I$53 &lt; 0, 0, '将来負担比率（分子）の構造'!I$53), NA())</f>
        <v>6188</v>
      </c>
      <c r="D67" s="180" t="e">
        <f>NA()</f>
        <v>#N/A</v>
      </c>
      <c r="E67" s="180" t="e">
        <f>NA()</f>
        <v>#N/A</v>
      </c>
      <c r="F67" s="180">
        <f>IF(ISNUMBER('将来負担比率（分子）の構造'!J$53), IF('将来負担比率（分子）の構造'!J$53 &lt; 0, 0, '将来負担比率（分子）の構造'!J$53), NA())</f>
        <v>3241</v>
      </c>
      <c r="G67" s="180" t="e">
        <f>NA()</f>
        <v>#N/A</v>
      </c>
      <c r="H67" s="180" t="e">
        <f>NA()</f>
        <v>#N/A</v>
      </c>
      <c r="I67" s="180">
        <f>IF(ISNUMBER('将来負担比率（分子）の構造'!K$53), IF('将来負担比率（分子）の構造'!K$53 &lt; 0, 0, '将来負担比率（分子）の構造'!K$53), NA())</f>
        <v>810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5912</v>
      </c>
      <c r="C72" s="184">
        <f>基金残高に係る経年分析!G55</f>
        <v>5894</v>
      </c>
      <c r="D72" s="184">
        <f>基金残高に係る経年分析!H55</f>
        <v>5520</v>
      </c>
    </row>
    <row r="73" spans="1:16" x14ac:dyDescent="0.15">
      <c r="A73" s="183" t="s">
        <v>78</v>
      </c>
      <c r="B73" s="184">
        <f>基金残高に係る経年分析!F56</f>
        <v>3113</v>
      </c>
      <c r="C73" s="184">
        <f>基金残高に係る経年分析!G56</f>
        <v>3417</v>
      </c>
      <c r="D73" s="184">
        <f>基金残高に係る経年分析!H56</f>
        <v>3419</v>
      </c>
    </row>
    <row r="74" spans="1:16" x14ac:dyDescent="0.15">
      <c r="A74" s="183" t="s">
        <v>79</v>
      </c>
      <c r="B74" s="184">
        <f>基金残高に係る経年分析!F57</f>
        <v>5433</v>
      </c>
      <c r="C74" s="184">
        <f>基金残高に係る経年分析!G57</f>
        <v>6684</v>
      </c>
      <c r="D74" s="184">
        <f>基金残高に係る経年分析!H57</f>
        <v>7746</v>
      </c>
    </row>
  </sheetData>
  <sheetProtection algorithmName="SHA-512" hashValue="vBPCx9Wqi7bDfMHyU8uhqvVGNSVL5OUMT5H/cnQ4XRVc4nmJkv/KY0dsSxN4GUM/CGjK4zJpxh6qY/U7gUeXMA==" saltValue="N4He6BFeFKT9mCa2Nzf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2020-09-15T07:18:30Z</cp:lastPrinted>
  <dcterms:created xsi:type="dcterms:W3CDTF">2020-02-10T02:14:22Z</dcterms:created>
  <dcterms:modified xsi:type="dcterms:W3CDTF">2020-09-15T07:45:13Z</dcterms:modified>
  <cp:category/>
</cp:coreProperties>
</file>