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66EB2162-26D7-4A4E-A334-03F4C4F3F722}" xr6:coauthVersionLast="47" xr6:coauthVersionMax="47" xr10:uidLastSave="{00000000-0000-0000-0000-000000000000}"/>
  <bookViews>
    <workbookView xWindow="20370" yWindow="-3375" windowWidth="29040" windowHeight="15840" tabRatio="9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35" i="10"/>
  <c r="U34" i="10"/>
  <c r="U35" i="10" s="1"/>
  <c r="U36"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CO34" i="10" l="1"/>
  <c r="CO35" i="10" s="1"/>
  <c r="CO36" i="10" s="1"/>
  <c r="CO37" i="10" s="1"/>
  <c r="BW34" i="10"/>
  <c r="BW35" i="10" s="1"/>
  <c r="BW36" i="10" s="1"/>
  <c r="BW37" i="10" s="1"/>
  <c r="BW38" i="10" s="1"/>
  <c r="BW39" i="10" s="1"/>
  <c r="BW40" i="10" s="1"/>
  <c r="BW41" i="10" s="1"/>
</calcChain>
</file>

<file path=xl/sharedStrings.xml><?xml version="1.0" encoding="utf-8"?>
<sst xmlns="http://schemas.openxmlformats.org/spreadsheetml/2006/main" count="1111" uniqueCount="605">
  <si>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</si>
  <si>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</si>
  <si>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</si>
  <si>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</si>
  <si>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</si>
  <si>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</si>
  <si>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</si>
  <si>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</si>
  <si>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</si>
  <si>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</si>
  <si>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</si>
  <si>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</si>
  <si>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</si>
  <si>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</si>
  <si>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</si>
  <si>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</si>
  <si>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</si>
  <si>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</si>
  <si>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</si>
  <si>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</si>
  <si>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</si>
  <si>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</si>
  <si>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</si>
  <si>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</si>
  <si>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</si>
  <si>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</si>
  <si>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</si>
  <si>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</si>
  <si>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</si>
  <si>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</si>
  <si>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</si>
  <si>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</si>
  <si>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</si>
  <si>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</si>
  <si>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</si>
  <si>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</si>
  <si>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</si>
  <si>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</si>
  <si>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</si>
  <si>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</si>
  <si>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</si>
  <si>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</si>
  <si>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</si>
  <si>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</si>
  <si>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</si>
  <si>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</si>
  <si>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</si>
  <si>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</si>
  <si>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</si>
  <si>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</si>
  <si>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</si>
  <si>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</si>
  <si>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</si>
  <si>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</si>
  <si>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</si>
  <si>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</si>
  <si>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</si>
  <si>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</si>
  <si>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</si>
  <si>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</si>
  <si>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</si>
  <si>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</si>
  <si>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</si>
  <si>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</si>
  <si>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</si>
  <si>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</si>
  <si>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</si>
  <si>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</si>
  <si>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</si>
  <si>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</si>
  <si>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</si>
  <si>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</si>
  <si>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</si>
  <si>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</si>
  <si>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</si>
  <si>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</si>
  <si>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</si>
  <si>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</si>
  <si>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</si>
  <si>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</si>
  <si>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</si>
  <si>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</si>
  <si>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</si>
  <si>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</si>
  <si>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</si>
  <si>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</si>
  <si>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</si>
  <si>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</si>
  <si>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</si>
  <si>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</si>
  <si>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</si>
  <si>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</si>
  <si>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</si>
  <si>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</si>
  <si>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</si>
  <si>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</si>
  <si>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</si>
  <si>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</si>
  <si>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</si>
  <si>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十和田市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</si>
  <si>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</si>
  <si>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</si>
  <si>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</si>
  <si>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</si>
  <si>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</si>
  <si>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</si>
  <si>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</si>
  <si>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</si>
  <si>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</si>
  <si>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</si>
  <si>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</si>
  <si>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</si>
  <si>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</si>
  <si>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</si>
  <si>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</si>
  <si>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</si>
  <si>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</si>
  <si>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</si>
  <si>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</si>
  <si>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</si>
  <si>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</si>
  <si>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</si>
  <si>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</si>
  <si>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</si>
  <si>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</si>
  <si>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</si>
  <si>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</si>
  <si>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</si>
  <si>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</si>
  <si>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</si>
  <si>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</si>
  <si>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</si>
  <si>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</si>
  <si>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</si>
  <si>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</si>
  <si>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</si>
  <si>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</si>
  <si>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</si>
  <si>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</si>
  <si>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</si>
  <si>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</si>
  <si>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</si>
  <si>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</si>
  <si>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</si>
  <si>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</si>
  <si>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</si>
  <si>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</si>
  <si>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</si>
  <si>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</si>
  <si>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</si>
  <si>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</si>
  <si>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</si>
  <si>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</si>
  <si>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</si>
  <si>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</si>
  <si>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</si>
  <si>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</si>
  <si>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</si>
  <si>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</si>
  <si>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</si>
  <si>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</si>
  <si>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</si>
  <si>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</si>
  <si>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</si>
  <si>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</si>
  <si>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</si>
  <si>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</si>
  <si>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</si>
  <si>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</si>
  <si>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</si>
  <si>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</si>
  <si>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</si>
  <si>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</si>
  <si>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</si>
  <si>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</si>
  <si>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</si>
  <si>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</si>
  <si>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</si>
  <si>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</si>
  <si>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</si>
  <si>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</si>
  <si>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</si>
  <si>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</si>
  <si>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</si>
  <si>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</si>
  <si>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</si>
  <si>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</si>
  <si>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</si>
  <si>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</si>
  <si>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</si>
  <si>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</si>
  <si>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</si>
  <si>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</si>
  <si>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</si>
  <si>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</si>
  <si>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</si>
  <si>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</si>
  <si>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</si>
  <si>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</si>
  <si>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</si>
  <si>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</si>
  <si>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</si>
  <si>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</si>
  <si>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</si>
  <si>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</si>
  <si>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</si>
  <si>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</si>
  <si>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</si>
  <si>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</si>
  <si>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</si>
  <si>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</si>
  <si>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</si>
  <si>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</si>
  <si>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</si>
  <si>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青森県十和田市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</si>
  <si>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</si>
  <si>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</si>
  <si>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</si>
  <si>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</si>
  <si>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</si>
  <si>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</si>
  <si>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</si>
  <si>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</si>
  <si>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</si>
  <si>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</si>
  <si>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</si>
  <si>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</si>
  <si>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</si>
  <si>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</si>
  <si>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</si>
  <si>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</si>
  <si>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</si>
  <si>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</si>
  <si>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</si>
  <si>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</si>
  <si>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</si>
  <si>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</si>
  <si>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</si>
  <si>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</si>
  <si>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</si>
  <si>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</si>
  <si>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</si>
  <si>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</si>
  <si>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</si>
  <si>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</si>
  <si>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</si>
  <si>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</si>
  <si>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</si>
  <si>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</si>
  <si>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</si>
  <si>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</si>
  <si>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</si>
  <si>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</si>
  <si>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</si>
  <si>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</si>
  <si>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</si>
  <si>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</si>
  <si>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</si>
  <si>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</si>
  <si>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</si>
  <si>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</si>
  <si>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</si>
  <si>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</si>
  <si>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</si>
  <si>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</si>
  <si>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</si>
  <si>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</si>
  <si>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</si>
  <si>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</si>
  <si>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</si>
  <si>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</si>
  <si>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</si>
  <si>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</si>
  <si>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</si>
  <si>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</si>
  <si>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</si>
  <si>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</si>
  <si>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</si>
  <si>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</si>
  <si>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</si>
  <si>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</si>
  <si>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</si>
  <si>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</si>
  <si>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</si>
  <si>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</si>
  <si>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</si>
  <si>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</si>
  <si>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</si>
  <si>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</si>
  <si>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</si>
  <si>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</si>
  <si>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</si>
  <si>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</si>
  <si>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</si>
  <si>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</si>
  <si>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</si>
  <si>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</si>
  <si>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</si>
  <si>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</si>
  <si>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</si>
  <si>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</si>
  <si>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</si>
  <si>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</si>
  <si>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</si>
  <si>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</si>
  <si>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</si>
  <si>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</si>
  <si>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</si>
  <si>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</si>
  <si>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</si>
  <si>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</si>
  <si>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</si>
  <si>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</si>
  <si>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</si>
  <si>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</si>
  <si>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</si>
  <si>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</si>
  <si>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</si>
  <si>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</si>
  <si>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</si>
  <si>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</si>
  <si>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</si>
  <si>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</si>
  <si>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</si>
  <si>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</si>
  <si>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</si>
  <si>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</si>
  <si>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</si>
  <si>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</si>
  <si>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</si>
  <si>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</si>
  <si>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</si>
  <si>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</si>
  <si>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</si>
  <si>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</si>
  <si>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</si>
  <si>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</si>
  <si>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</si>
  <si>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</si>
  <si>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</si>
  <si>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</si>
  <si>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</si>
  <si>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</si>
  <si>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</si>
  <si>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</si>
  <si>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</si>
  <si>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</si>
  <si>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</si>
  <si>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</si>
  <si>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</si>
  <si>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</si>
  <si>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</si>
  <si>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</si>
  <si>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</si>
  <si>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</si>
  <si>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</si>
  <si>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</si>
  <si>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</si>
  <si>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</si>
  <si>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</si>
  <si>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</si>
  <si>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</si>
  <si>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</si>
  <si>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</si>
  <si>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</si>
  <si>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</si>
  <si>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</si>
  <si>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</si>
  <si>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青森県十和田市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</si>
  <si>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</si>
  <si>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</si>
  <si>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</si>
  <si>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</si>
  <si>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</si>
  <si>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</si>
  <si>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</si>
  <si>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</si>
  <si>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</si>
  <si>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</si>
  <si>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</si>
  <si>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</si>
  <si>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</si>
  <si>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</si>
  <si>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</si>
  <si>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</si>
  <si>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</si>
  <si>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</si>
  <si>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</si>
  <si>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</si>
  <si>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</si>
  <si>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</si>
  <si>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</si>
  <si>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</si>
  <si>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</si>
  <si>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</si>
  <si>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</si>
  <si>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</si>
  <si>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</si>
  <si>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</si>
  <si>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</si>
  <si>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</si>
  <si>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</si>
  <si>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</si>
  <si>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</si>
  <si>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</si>
  <si>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</si>
  <si>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</si>
  <si>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</si>
  <si>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</si>
  <si>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</si>
  <si>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</si>
  <si>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</si>
  <si>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</si>
  <si>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</si>
  <si>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</si>
  <si>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</si>
  <si>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</si>
  <si>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</si>
  <si>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</si>
  <si>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</si>
  <si>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</si>
  <si>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</si>
  <si>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</si>
  <si>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</si>
  <si>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</si>
  <si>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</si>
  <si>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</si>
  <si>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</si>
  <si>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</si>
  <si>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</si>
  <si>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</si>
  <si>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</si>
  <si>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</si>
  <si>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</si>
  <si>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</si>
  <si>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</si>
  <si>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</si>
  <si>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</si>
  <si>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</si>
  <si>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</si>
  <si>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</si>
  <si>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</si>
  <si>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</si>
  <si>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</si>
  <si>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</si>
  <si>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</si>
  <si>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</si>
  <si>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</si>
  <si>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</si>
  <si>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</si>
  <si>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</si>
  <si>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</si>
  <si>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</si>
  <si>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</si>
  <si>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</si>
  <si>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</si>
  <si>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</si>
  <si>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</si>
  <si>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</si>
  <si>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</si>
  <si>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</si>
  <si>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</si>
  <si>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</si>
  <si>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</si>
  <si>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</si>
  <si>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</si>
  <si>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</si>
  <si>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</si>
  <si>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</si>
  <si>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</si>
  <si>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</si>
  <si>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</si>
  <si>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</si>
  <si>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</si>
  <si>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</si>
  <si>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</si>
  <si>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</si>
  <si>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</si>
  <si>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</si>
  <si>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</si>
  <si>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</si>
  <si>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</si>
  <si>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</si>
  <si>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</si>
  <si>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</si>
  <si>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</si>
  <si>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</si>
  <si>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</si>
  <si>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</si>
  <si>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</si>
  <si>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</si>
  <si>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</si>
  <si>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</si>
  <si>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</si>
  <si>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</si>
  <si>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</si>
  <si>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</si>
  <si>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</si>
  <si>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</si>
  <si>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</si>
  <si>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</si>
  <si>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</si>
  <si>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</si>
  <si>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</si>
  <si>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</si>
  <si>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</si>
  <si>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</si>
  <si>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</si>
  <si>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</si>
  <si>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</si>
  <si>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</si>
  <si>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</si>
  <si>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</si>
  <si>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</si>
  <si>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</si>
  <si>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</si>
  <si>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</si>
  <si>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</si>
  <si>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</si>
  <si>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</si>
  <si>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</si>
  <si>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</si>
  <si>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</si>
  <si>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</si>
  <si>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</si>
  <si>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</si>
  <si>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</si>
  <si>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</si>
  <si>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</si>
  <si>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</si>
  <si>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</si>
  <si>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</si>
  <si>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</si>
  <si>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</si>
  <si>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</si>
  <si>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</si>
  <si>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</si>
  <si>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</si>
  <si>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</si>
  <si>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</si>
  <si>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</si>
  <si>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</si>
  <si>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</si>
  <si>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</si>
  <si>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</si>
  <si>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</si>
  <si>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</si>
  <si>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</si>
  <si>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</si>
  <si>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</si>
  <si>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</si>
  <si>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</si>
  <si>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3.32</t>
  </si>
  <si>
    <t>▲ 4.76</t>
  </si>
  <si>
    <t>▲ 4.20</t>
  </si>
  <si>
    <t>▲ 1.72</t>
  </si>
  <si>
    <t>▲ 8.88</t>
  </si>
  <si>
    <t>水道事業会計</t>
  </si>
  <si>
    <t>一般会計</t>
  </si>
  <si>
    <t>病院事業会計</t>
  </si>
  <si>
    <t>▲ 0.68</t>
  </si>
  <si>
    <t>▲ 1.06</t>
  </si>
  <si>
    <t>介護保険事業特別会計</t>
  </si>
  <si>
    <t>下水道事業会計</t>
  </si>
  <si>
    <t>国民健康保険事業特別会計</t>
  </si>
  <si>
    <t>後期高齢者医療特別会計</t>
  </si>
  <si>
    <t>温泉事業特別会計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</si>
  <si>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</si>
  <si>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</si>
  <si>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</si>
  <si>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</si>
  <si>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</si>
  <si>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</si>
  <si>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</si>
  <si>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</si>
  <si>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支払繰延額▲4百万円</t>
    <rPh sb="0" eb="2">
      <t>シハラ</t>
    </rPh>
    <rPh sb="2" eb="3">
      <t>ク</t>
    </rPh>
    <rPh sb="3" eb="4">
      <t>ノ</t>
    </rPh>
    <rPh sb="4" eb="5">
      <t>ガク</t>
    </rPh>
    <rPh sb="7" eb="10">
      <t>ヒャクマンエン</t>
    </rPh>
    <phoneticPr fontId="2"/>
  </si>
  <si>
    <t>十和田地域広域事務組合</t>
    <rPh sb="0" eb="3">
      <t>トワダ</t>
    </rPh>
    <rPh sb="3" eb="5">
      <t>チイキ</t>
    </rPh>
    <rPh sb="5" eb="11">
      <t>コウイキジムクミアイ</t>
    </rPh>
    <phoneticPr fontId="2"/>
  </si>
  <si>
    <t>上北地方教育・福祉事務組合</t>
    <rPh sb="0" eb="2">
      <t>カミキタ</t>
    </rPh>
    <rPh sb="2" eb="4">
      <t>チホウ</t>
    </rPh>
    <rPh sb="4" eb="6">
      <t>キョウイク</t>
    </rPh>
    <rPh sb="7" eb="13">
      <t>フクシジムクミアイ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</si>
  <si>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</si>
  <si>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</si>
  <si>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</si>
  <si>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</si>
  <si>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</si>
  <si>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5">
      <t>シチョウ</t>
    </rPh>
    <rPh sb="5" eb="7">
      <t>カイカン</t>
    </rPh>
    <rPh sb="7" eb="9">
      <t>カンリ</t>
    </rPh>
    <rPh sb="9" eb="11">
      <t>クミアイ</t>
    </rPh>
    <phoneticPr fontId="2"/>
  </si>
  <si>
    <t>十和田市土地開発公社</t>
    <rPh sb="0" eb="4">
      <t>トワダシ</t>
    </rPh>
    <rPh sb="4" eb="6">
      <t>トチ</t>
    </rPh>
    <rPh sb="6" eb="8">
      <t>カイハツ</t>
    </rPh>
    <rPh sb="8" eb="10">
      <t>コウシャ</t>
    </rPh>
    <phoneticPr fontId="2"/>
  </si>
  <si>
    <t>-</t>
    <phoneticPr fontId="2"/>
  </si>
  <si>
    <t>十和田湖ふるさと活性化公社</t>
    <rPh sb="0" eb="4">
      <t>トワダコ</t>
    </rPh>
    <rPh sb="8" eb="11">
      <t>カッセイカ</t>
    </rPh>
    <rPh sb="11" eb="13">
      <t>コウシャ</t>
    </rPh>
    <phoneticPr fontId="2"/>
  </si>
  <si>
    <t>十和田市スポーツ協会</t>
    <rPh sb="0" eb="4">
      <t>トワダシ</t>
    </rPh>
    <rPh sb="8" eb="10">
      <t>キョウカイ</t>
    </rPh>
    <phoneticPr fontId="2"/>
  </si>
  <si>
    <t>まちづくり十和田</t>
    <rPh sb="5" eb="8">
      <t>トワダ</t>
    </rPh>
    <phoneticPr fontId="2"/>
  </si>
  <si>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</si>
  <si>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2"/>
  </si>
  <si>
    <t>まちづくり基金</t>
    <rPh sb="5" eb="7">
      <t>キキン</t>
    </rPh>
    <phoneticPr fontId="2"/>
  </si>
  <si>
    <t>旧十和田食肉センター施設改修等基金</t>
    <rPh sb="0" eb="1">
      <t>キュウ</t>
    </rPh>
    <rPh sb="1" eb="4">
      <t>トワダ</t>
    </rPh>
    <rPh sb="4" eb="6">
      <t>ショクニク</t>
    </rPh>
    <rPh sb="10" eb="12">
      <t>シセツ</t>
    </rPh>
    <rPh sb="12" eb="14">
      <t>カイシュウ</t>
    </rPh>
    <rPh sb="14" eb="15">
      <t>トウ</t>
    </rPh>
    <rPh sb="15" eb="17">
      <t>キキン</t>
    </rPh>
    <phoneticPr fontId="2"/>
  </si>
  <si>
    <t>地域福祉基金</t>
    <rPh sb="0" eb="2">
      <t>チイキ</t>
    </rPh>
    <rPh sb="2" eb="4">
      <t>フクシ</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</si>
  <si>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</si>
  <si>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</si>
  <si>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度より9.1ポイント上昇し、類似団体内平均を25.6ポイント上回っている。主な要因としては、統合小中学校建設事業に係る公共施設整備基金の充当による充当可能基金の減少（約15.0億円）及び基準財政需要額算入見込額の減少（約14.44億円）が考えられる。
　有形固定資産減価償却率は、類似団体内平均を2.6ポイント下回っている。引き続き、公共施設等総合管理計画に基づき、老朽化対策等に取り組んでいく。</t>
    <rPh sb="1" eb="3">
      <t>ショウライ</t>
    </rPh>
    <rPh sb="3" eb="5">
      <t>フタン</t>
    </rPh>
    <rPh sb="5" eb="7">
      <t>ヒリツ</t>
    </rPh>
    <rPh sb="9" eb="12">
      <t>ゼンネンド</t>
    </rPh>
    <rPh sb="21" eb="23">
      <t>ジョウショウ</t>
    </rPh>
    <rPh sb="25" eb="27">
      <t>ルイジ</t>
    </rPh>
    <rPh sb="27" eb="29">
      <t>ダンタイ</t>
    </rPh>
    <rPh sb="29" eb="30">
      <t>ナイ</t>
    </rPh>
    <rPh sb="30" eb="32">
      <t>ヘイキン</t>
    </rPh>
    <rPh sb="41" eb="43">
      <t>ウワマワ</t>
    </rPh>
    <rPh sb="48" eb="49">
      <t>オモ</t>
    </rPh>
    <rPh sb="50" eb="52">
      <t>ヨウイン</t>
    </rPh>
    <rPh sb="57" eb="59">
      <t>トウゴウ</t>
    </rPh>
    <rPh sb="84" eb="86">
      <t>ジュウトウ</t>
    </rPh>
    <rPh sb="86" eb="88">
      <t>カノウ</t>
    </rPh>
    <rPh sb="88" eb="90">
      <t>キキン</t>
    </rPh>
    <rPh sb="91" eb="93">
      <t>ゲンショウ</t>
    </rPh>
    <rPh sb="94" eb="95">
      <t>ヤク</t>
    </rPh>
    <rPh sb="99" eb="101">
      <t>オクエン</t>
    </rPh>
    <rPh sb="102" eb="103">
      <t>オヨ</t>
    </rPh>
    <rPh sb="104" eb="106">
      <t>キジュン</t>
    </rPh>
    <rPh sb="106" eb="108">
      <t>ザイセイ</t>
    </rPh>
    <rPh sb="108" eb="110">
      <t>ジュヨウ</t>
    </rPh>
    <rPh sb="110" eb="111">
      <t>ガク</t>
    </rPh>
    <rPh sb="111" eb="113">
      <t>サンニュウ</t>
    </rPh>
    <rPh sb="113" eb="115">
      <t>ミコミ</t>
    </rPh>
    <rPh sb="115" eb="116">
      <t>ガク</t>
    </rPh>
    <rPh sb="117" eb="119">
      <t>ゲンショウ</t>
    </rPh>
    <rPh sb="120" eb="121">
      <t>ヤク</t>
    </rPh>
    <rPh sb="126" eb="128">
      <t>オクエン</t>
    </rPh>
    <rPh sb="130" eb="131">
      <t>カンガ</t>
    </rPh>
    <rPh sb="138" eb="140">
      <t>ユウケイ</t>
    </rPh>
    <rPh sb="140" eb="142">
      <t>コテイ</t>
    </rPh>
    <rPh sb="142" eb="144">
      <t>シサン</t>
    </rPh>
    <rPh sb="144" eb="146">
      <t>ゲンカ</t>
    </rPh>
    <rPh sb="146" eb="148">
      <t>ショウキャク</t>
    </rPh>
    <rPh sb="148" eb="149">
      <t>リツ</t>
    </rPh>
    <rPh sb="151" eb="153">
      <t>ルイジ</t>
    </rPh>
    <rPh sb="153" eb="155">
      <t>ダンタイ</t>
    </rPh>
    <rPh sb="155" eb="156">
      <t>ナイ</t>
    </rPh>
    <rPh sb="156" eb="158">
      <t>ヘイキン</t>
    </rPh>
    <rPh sb="166" eb="168">
      <t>シタマワ</t>
    </rPh>
    <rPh sb="173" eb="174">
      <t>ヒ</t>
    </rPh>
    <rPh sb="175" eb="176">
      <t>ツヅ</t>
    </rPh>
    <rPh sb="178" eb="180">
      <t>コウキョウ</t>
    </rPh>
    <rPh sb="180" eb="182">
      <t>シセツ</t>
    </rPh>
    <rPh sb="182" eb="183">
      <t>トウ</t>
    </rPh>
    <rPh sb="183" eb="185">
      <t>ソウゴウ</t>
    </rPh>
    <rPh sb="185" eb="187">
      <t>カンリ</t>
    </rPh>
    <rPh sb="187" eb="189">
      <t>ケイカク</t>
    </rPh>
    <rPh sb="190" eb="191">
      <t>モト</t>
    </rPh>
    <rPh sb="194" eb="197">
      <t>ロウキュウカ</t>
    </rPh>
    <rPh sb="197" eb="199">
      <t>タイサク</t>
    </rPh>
    <rPh sb="199" eb="200">
      <t>トウ</t>
    </rPh>
    <rPh sb="201" eb="202">
      <t>ト</t>
    </rPh>
    <rPh sb="203" eb="20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</si>
  <si>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</si>
  <si>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</si>
  <si>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</si>
  <si>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</si>
  <si>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</si>
  <si>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</si>
  <si>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</si>
  <si>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前年度より0.8ポイント上昇し、類似団体内平均をわずかに上回っている。主な要因としては、公共施設解体事業債の元金償還の本格化に伴う元利償還金の増加（約1.0億円）及び普通交付税の事業費補正により算入された公債費の減少（約3.0億円）が考えられる。今後は、市営住宅整備事業をはじめとした大規模建設事業に係る起債の償還が見込まれており、実質公債費比率が上昇していくことが考えられるため、これまで以上に公債費の適正化に取り組んでいく必要がある。</t>
    <rPh sb="1" eb="3">
      <t>ジッシツ</t>
    </rPh>
    <rPh sb="3" eb="6">
      <t>コウサイヒ</t>
    </rPh>
    <rPh sb="6" eb="8">
      <t>ヒリツ</t>
    </rPh>
    <rPh sb="10" eb="13">
      <t>ゼンネンド</t>
    </rPh>
    <rPh sb="22" eb="24">
      <t>ジョウショウ</t>
    </rPh>
    <rPh sb="26" eb="28">
      <t>ルイジ</t>
    </rPh>
    <rPh sb="28" eb="30">
      <t>ダンタイ</t>
    </rPh>
    <rPh sb="30" eb="31">
      <t>ナイ</t>
    </rPh>
    <rPh sb="31" eb="33">
      <t>ヘイキン</t>
    </rPh>
    <rPh sb="38" eb="40">
      <t>ウワマワ</t>
    </rPh>
    <rPh sb="45" eb="46">
      <t>オモ</t>
    </rPh>
    <rPh sb="47" eb="49">
      <t>ヨウイン</t>
    </rPh>
    <rPh sb="54" eb="56">
      <t>コウキョウ</t>
    </rPh>
    <rPh sb="56" eb="58">
      <t>シセツ</t>
    </rPh>
    <rPh sb="58" eb="60">
      <t>カイタイ</t>
    </rPh>
    <rPh sb="60" eb="62">
      <t>ジギョウ</t>
    </rPh>
    <rPh sb="62" eb="63">
      <t>サイ</t>
    </rPh>
    <rPh sb="64" eb="66">
      <t>ガンキン</t>
    </rPh>
    <rPh sb="66" eb="68">
      <t>ショウカン</t>
    </rPh>
    <rPh sb="69" eb="72">
      <t>ホンカクカ</t>
    </rPh>
    <rPh sb="73" eb="74">
      <t>トモナ</t>
    </rPh>
    <rPh sb="75" eb="77">
      <t>ガンリ</t>
    </rPh>
    <rPh sb="77" eb="80">
      <t>ショウカンキン</t>
    </rPh>
    <rPh sb="81" eb="83">
      <t>ゾウカ</t>
    </rPh>
    <rPh sb="84" eb="85">
      <t>ヤク</t>
    </rPh>
    <rPh sb="88" eb="90">
      <t>オクエン</t>
    </rPh>
    <rPh sb="91" eb="92">
      <t>オヨ</t>
    </rPh>
    <rPh sb="93" eb="95">
      <t>フツウ</t>
    </rPh>
    <rPh sb="95" eb="98">
      <t>コウフゼイ</t>
    </rPh>
    <rPh sb="116" eb="118">
      <t>ゲンショウ</t>
    </rPh>
    <rPh sb="119" eb="120">
      <t>ヤク</t>
    </rPh>
    <rPh sb="123" eb="125">
      <t>オクエン</t>
    </rPh>
    <rPh sb="127" eb="128">
      <t>カンガ</t>
    </rPh>
    <rPh sb="133" eb="135">
      <t>コンゴ</t>
    </rPh>
    <rPh sb="137" eb="139">
      <t>シエイ</t>
    </rPh>
    <rPh sb="139" eb="141">
      <t>ジュウタク</t>
    </rPh>
    <rPh sb="141" eb="143">
      <t>セイビ</t>
    </rPh>
    <rPh sb="143" eb="145">
      <t>ジギョウ</t>
    </rPh>
    <rPh sb="152" eb="155">
      <t>ダイキボ</t>
    </rPh>
    <rPh sb="155" eb="157">
      <t>ケンセツ</t>
    </rPh>
    <rPh sb="157" eb="159">
      <t>ジギョウ</t>
    </rPh>
    <rPh sb="160" eb="161">
      <t>カカ</t>
    </rPh>
    <rPh sb="162" eb="164">
      <t>キサイ</t>
    </rPh>
    <rPh sb="165" eb="167">
      <t>ショウカン</t>
    </rPh>
    <rPh sb="168" eb="170">
      <t>ミコ</t>
    </rPh>
    <rPh sb="176" eb="178">
      <t>ジッシツ</t>
    </rPh>
    <rPh sb="178" eb="181">
      <t>コウサイヒ</t>
    </rPh>
    <rPh sb="181" eb="183">
      <t>ヒリツ</t>
    </rPh>
    <rPh sb="184" eb="186">
      <t>ジョウショウ</t>
    </rPh>
    <rPh sb="193" eb="194">
      <t>カンガ</t>
    </rPh>
    <rPh sb="205" eb="207">
      <t>イジョウ</t>
    </rPh>
    <rPh sb="208" eb="211">
      <t>コウサイヒ</t>
    </rPh>
    <rPh sb="212" eb="215">
      <t>テキセイカ</t>
    </rPh>
    <rPh sb="216" eb="217">
      <t>ト</t>
    </rPh>
    <rPh sb="218" eb="219">
      <t>ク</t>
    </rPh>
    <rPh sb="223" eb="22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</si>
</sst>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71AB-4CCC-B0FF-35402DA822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68691</c:v>
                </c:pt>
                <c:pt idx="1">
                  <c:v>105908</c:v>
                </c:pt>
                <c:pt idx="2">
                  <c:v>125385</c:v>
                </c:pt>
                <c:pt idx="3">
                  <c:v>81769</c:v>
                </c:pt>
                <c:pt idx="4">
                  <c:v>111321</c:v>
                </c:pt>
              </c:numCache>
            </c:numRef>
          </c:val>
          <c:smooth val="0"/>
          <c:extLst>
            <c:ext xmlns:c16="http://schemas.microsoft.com/office/drawing/2014/chart" uri="{C3380CC4-5D6E-409C-BE32-E72D297353CC}">
              <c16:uniqueId val="{00000001-71AB-4CCC-B0FF-35402DA822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7.57</c:v>
                </c:pt>
                <c:pt idx="1">
                  <c:v>7.52</c:v>
                </c:pt>
                <c:pt idx="2">
                  <c:v>11.81</c:v>
                </c:pt>
                <c:pt idx="3">
                  <c:v>11.18</c:v>
                </c:pt>
                <c:pt idx="4">
                  <c:v>8.51</c:v>
                </c:pt>
              </c:numCache>
            </c:numRef>
          </c:val>
          <c:extLst>
            <c:ext xmlns:c16="http://schemas.microsoft.com/office/drawing/2014/chart" uri="{C3380CC4-5D6E-409C-BE32-E72D297353CC}">
              <c16:uniqueId val="{00000000-2BC5-4ADE-9B5F-2F2DB8E97A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30.65</c:v>
                </c:pt>
                <c:pt idx="1">
                  <c:v>29.47</c:v>
                </c:pt>
                <c:pt idx="2">
                  <c:v>23.64</c:v>
                </c:pt>
                <c:pt idx="3">
                  <c:v>30.75</c:v>
                </c:pt>
                <c:pt idx="4">
                  <c:v>32.83</c:v>
                </c:pt>
              </c:numCache>
            </c:numRef>
          </c:val>
          <c:extLst>
            <c:ext xmlns:c16="http://schemas.microsoft.com/office/drawing/2014/chart" uri="{C3380CC4-5D6E-409C-BE32-E72D297353CC}">
              <c16:uniqueId val="{00000001-2BC5-4ADE-9B5F-2F2DB8E97A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-3.32</c:v>
                </c:pt>
                <c:pt idx="1">
                  <c:v>-4.76</c:v>
                </c:pt>
                <c:pt idx="2">
                  <c:v>-4.2</c:v>
                </c:pt>
                <c:pt idx="3">
                  <c:v>-1.72</c:v>
                </c:pt>
                <c:pt idx="4">
                  <c:v>-8.8800000000000008</c:v>
                </c:pt>
              </c:numCache>
            </c:numRef>
          </c:val>
          <c:smooth val="0"/>
          <c:extLst>
            <c:ext xmlns:c16="http://schemas.microsoft.com/office/drawing/2014/chart" uri="{C3380CC4-5D6E-409C-BE32-E72D297353CC}">
              <c16:uniqueId val="{00000002-2BC5-4ADE-9B5F-2F2DB8E97A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3C-4520-8954-EDFDD6ACF9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3C-4520-8954-EDFDD6ACF995}"/>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53C-4520-8954-EDFDD6ACF99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0.09</c:v>
                </c:pt>
                <c:pt idx="4">
                  <c:v>#N/A</c:v>
                </c:pt>
                <c:pt idx="5">
                  <c:v>0.1</c:v>
                </c:pt>
                <c:pt idx="6">
                  <c:v>#N/A</c:v>
                </c:pt>
                <c:pt idx="7">
                  <c:v>0.12</c:v>
                </c:pt>
                <c:pt idx="8">
                  <c:v>#N/A</c:v>
                </c:pt>
                <c:pt idx="9">
                  <c:v>0.13</c:v>
                </c:pt>
              </c:numCache>
            </c:numRef>
          </c:val>
          <c:extLst>
            <c:ext xmlns:c16="http://schemas.microsoft.com/office/drawing/2014/chart" uri="{C3380CC4-5D6E-409C-BE32-E72D297353CC}">
              <c16:uniqueId val="{00000003-453C-4520-8954-EDFDD6ACF99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1.63</c:v>
                </c:pt>
                <c:pt idx="2">
                  <c:v>#N/A</c:v>
                </c:pt>
                <c:pt idx="3">
                  <c:v>1.4</c:v>
                </c:pt>
                <c:pt idx="4">
                  <c:v>#N/A</c:v>
                </c:pt>
                <c:pt idx="5">
                  <c:v>1.07</c:v>
                </c:pt>
                <c:pt idx="6">
                  <c:v>#N/A</c:v>
                </c:pt>
                <c:pt idx="7">
                  <c:v>0.84</c:v>
                </c:pt>
                <c:pt idx="8">
                  <c:v>#N/A</c:v>
                </c:pt>
                <c:pt idx="9">
                  <c:v>0.76</c:v>
                </c:pt>
              </c:numCache>
            </c:numRef>
          </c:val>
          <c:extLst>
            <c:ext xmlns:c16="http://schemas.microsoft.com/office/drawing/2014/chart" uri="{C3380CC4-5D6E-409C-BE32-E72D297353CC}">
              <c16:uniqueId val="{00000004-453C-4520-8954-EDFDD6ACF99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1.36</c:v>
                </c:pt>
                <c:pt idx="2">
                  <c:v>#N/A</c:v>
                </c:pt>
                <c:pt idx="3">
                  <c:v>1.25</c:v>
                </c:pt>
                <c:pt idx="4">
                  <c:v>#N/A</c:v>
                </c:pt>
                <c:pt idx="5">
                  <c:v>1.19</c:v>
                </c:pt>
                <c:pt idx="6">
                  <c:v>#N/A</c:v>
                </c:pt>
                <c:pt idx="7">
                  <c:v>1.0900000000000001</c:v>
                </c:pt>
                <c:pt idx="8">
                  <c:v>#N/A</c:v>
                </c:pt>
                <c:pt idx="9">
                  <c:v>1.1599999999999999</c:v>
                </c:pt>
              </c:numCache>
            </c:numRef>
          </c:val>
          <c:extLst>
            <c:ext xmlns:c16="http://schemas.microsoft.com/office/drawing/2014/chart" uri="{C3380CC4-5D6E-409C-BE32-E72D297353CC}">
              <c16:uniqueId val="{00000005-453C-4520-8954-EDFDD6ACF99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0.91</c:v>
                </c:pt>
                <c:pt idx="2">
                  <c:v>#N/A</c:v>
                </c:pt>
                <c:pt idx="3">
                  <c:v>0.6</c:v>
                </c:pt>
                <c:pt idx="4">
                  <c:v>#N/A</c:v>
                </c:pt>
                <c:pt idx="5">
                  <c:v>0.46</c:v>
                </c:pt>
                <c:pt idx="6">
                  <c:v>#N/A</c:v>
                </c:pt>
                <c:pt idx="7">
                  <c:v>0.49</c:v>
                </c:pt>
                <c:pt idx="8">
                  <c:v>#N/A</c:v>
                </c:pt>
                <c:pt idx="9">
                  <c:v>1.55</c:v>
                </c:pt>
              </c:numCache>
            </c:numRef>
          </c:val>
          <c:extLst>
            <c:ext xmlns:c16="http://schemas.microsoft.com/office/drawing/2014/chart" uri="{C3380CC4-5D6E-409C-BE32-E72D297353CC}">
              <c16:uniqueId val="{00000006-453C-4520-8954-EDFDD6ACF99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0.68</c:v>
                </c:pt>
                <c:pt idx="1">
                  <c:v>#N/A</c:v>
                </c:pt>
                <c:pt idx="2">
                  <c:v>1.06</c:v>
                </c:pt>
                <c:pt idx="3">
                  <c:v>#N/A</c:v>
                </c:pt>
                <c:pt idx="4">
                  <c:v>#N/A</c:v>
                </c:pt>
                <c:pt idx="5">
                  <c:v>0.09</c:v>
                </c:pt>
                <c:pt idx="6">
                  <c:v>#N/A</c:v>
                </c:pt>
                <c:pt idx="7">
                  <c:v>1.82</c:v>
                </c:pt>
                <c:pt idx="8">
                  <c:v>#N/A</c:v>
                </c:pt>
                <c:pt idx="9">
                  <c:v>3.18</c:v>
                </c:pt>
              </c:numCache>
            </c:numRef>
          </c:val>
          <c:extLst>
            <c:ext xmlns:c16="http://schemas.microsoft.com/office/drawing/2014/chart" uri="{C3380CC4-5D6E-409C-BE32-E72D297353CC}">
              <c16:uniqueId val="{00000007-453C-4520-8954-EDFDD6ACF9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7.56</c:v>
                </c:pt>
                <c:pt idx="2">
                  <c:v>#N/A</c:v>
                </c:pt>
                <c:pt idx="3">
                  <c:v>7.52</c:v>
                </c:pt>
                <c:pt idx="4">
                  <c:v>#N/A</c:v>
                </c:pt>
                <c:pt idx="5">
                  <c:v>11.8</c:v>
                </c:pt>
                <c:pt idx="6">
                  <c:v>#N/A</c:v>
                </c:pt>
                <c:pt idx="7">
                  <c:v>11.18</c:v>
                </c:pt>
                <c:pt idx="8">
                  <c:v>#N/A</c:v>
                </c:pt>
                <c:pt idx="9">
                  <c:v>8.51</c:v>
                </c:pt>
              </c:numCache>
            </c:numRef>
          </c:val>
          <c:extLst>
            <c:ext xmlns:c16="http://schemas.microsoft.com/office/drawing/2014/chart" uri="{C3380CC4-5D6E-409C-BE32-E72D297353CC}">
              <c16:uniqueId val="{00000008-453C-4520-8954-EDFDD6ACF99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7.75</c:v>
                </c:pt>
                <c:pt idx="2">
                  <c:v>#N/A</c:v>
                </c:pt>
                <c:pt idx="3">
                  <c:v>7.41</c:v>
                </c:pt>
                <c:pt idx="4">
                  <c:v>#N/A</c:v>
                </c:pt>
                <c:pt idx="5">
                  <c:v>7.26</c:v>
                </c:pt>
                <c:pt idx="6">
                  <c:v>#N/A</c:v>
                </c:pt>
                <c:pt idx="7">
                  <c:v>8.6199999999999992</c:v>
                </c:pt>
                <c:pt idx="8">
                  <c:v>#N/A</c:v>
                </c:pt>
                <c:pt idx="9">
                  <c:v>10.86</c:v>
                </c:pt>
              </c:numCache>
            </c:numRef>
          </c:val>
          <c:extLst>
            <c:ext xmlns:c16="http://schemas.microsoft.com/office/drawing/2014/chart" uri="{C3380CC4-5D6E-409C-BE32-E72D297353CC}">
              <c16:uniqueId val="{00000009-453C-4520-8954-EDFDD6ACF9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3370</c:v>
                </c:pt>
                <c:pt idx="5">
                  <c:v>3326</c:v>
                </c:pt>
                <c:pt idx="8">
                  <c:v>3199</c:v>
                </c:pt>
                <c:pt idx="11">
                  <c:v>3084</c:v>
                </c:pt>
                <c:pt idx="14">
                  <c:v>2998</c:v>
                </c:pt>
              </c:numCache>
            </c:numRef>
          </c:val>
          <c:extLst>
            <c:ext xmlns:c16="http://schemas.microsoft.com/office/drawing/2014/chart" uri="{C3380CC4-5D6E-409C-BE32-E72D297353CC}">
              <c16:uniqueId val="{00000000-F4B3-4BCC-8E16-5512298D6E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B3-4BCC-8E16-5512298D6E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B3-4BCC-8E16-5512298D6E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107</c:v>
                </c:pt>
                <c:pt idx="3">
                  <c:v>97</c:v>
                </c:pt>
                <c:pt idx="6">
                  <c:v>117</c:v>
                </c:pt>
                <c:pt idx="9">
                  <c:v>128</c:v>
                </c:pt>
                <c:pt idx="12">
                  <c:v>21</c:v>
                </c:pt>
              </c:numCache>
            </c:numRef>
          </c:val>
          <c:extLst>
            <c:ext xmlns:c16="http://schemas.microsoft.com/office/drawing/2014/chart" uri="{C3380CC4-5D6E-409C-BE32-E72D297353CC}">
              <c16:uniqueId val="{00000003-F4B3-4BCC-8E16-5512298D6E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1587</c:v>
                </c:pt>
                <c:pt idx="3">
                  <c:v>1560</c:v>
                </c:pt>
                <c:pt idx="6">
                  <c:v>1543</c:v>
                </c:pt>
                <c:pt idx="9">
                  <c:v>1527</c:v>
                </c:pt>
                <c:pt idx="12">
                  <c:v>1653</c:v>
                </c:pt>
              </c:numCache>
            </c:numRef>
          </c:val>
          <c:extLst>
            <c:ext xmlns:c16="http://schemas.microsoft.com/office/drawing/2014/chart" uri="{C3380CC4-5D6E-409C-BE32-E72D297353CC}">
              <c16:uniqueId val="{00000004-F4B3-4BCC-8E16-5512298D6E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B3-4BCC-8E16-5512298D6E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B3-4BCC-8E16-5512298D6E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3033</c:v>
                </c:pt>
                <c:pt idx="3">
                  <c:v>2826</c:v>
                </c:pt>
                <c:pt idx="6">
                  <c:v>2711</c:v>
                </c:pt>
                <c:pt idx="9">
                  <c:v>2714</c:v>
                </c:pt>
                <c:pt idx="12">
                  <c:v>2924</c:v>
                </c:pt>
              </c:numCache>
            </c:numRef>
          </c:val>
          <c:extLst>
            <c:ext xmlns:c16="http://schemas.microsoft.com/office/drawing/2014/chart" uri="{C3380CC4-5D6E-409C-BE32-E72D297353CC}">
              <c16:uniqueId val="{00000007-F4B3-4BCC-8E16-5512298D6E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1357</c:v>
                </c:pt>
                <c:pt idx="2">
                  <c:v>#N/A</c:v>
                </c:pt>
                <c:pt idx="3">
                  <c:v>#N/A</c:v>
                </c:pt>
                <c:pt idx="4">
                  <c:v>1157</c:v>
                </c:pt>
                <c:pt idx="5">
                  <c:v>#N/A</c:v>
                </c:pt>
                <c:pt idx="6">
                  <c:v>#N/A</c:v>
                </c:pt>
                <c:pt idx="7">
                  <c:v>1172</c:v>
                </c:pt>
                <c:pt idx="8">
                  <c:v>#N/A</c:v>
                </c:pt>
                <c:pt idx="9">
                  <c:v>#N/A</c:v>
                </c:pt>
                <c:pt idx="10">
                  <c:v>1285</c:v>
                </c:pt>
                <c:pt idx="11">
                  <c:v>#N/A</c:v>
                </c:pt>
                <c:pt idx="12">
                  <c:v>#N/A</c:v>
                </c:pt>
                <c:pt idx="13">
                  <c:v>1600</c:v>
                </c:pt>
                <c:pt idx="14">
                  <c:v>#N/A</c:v>
                </c:pt>
              </c:numCache>
            </c:numRef>
          </c:val>
          <c:smooth val="0"/>
          <c:extLst>
            <c:ext xmlns:c16="http://schemas.microsoft.com/office/drawing/2014/chart" uri="{C3380CC4-5D6E-409C-BE32-E72D297353CC}">
              <c16:uniqueId val="{00000008-F4B3-4BCC-8E16-5512298D6E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33610</c:v>
                </c:pt>
                <c:pt idx="5">
                  <c:v>35046</c:v>
                </c:pt>
                <c:pt idx="8">
                  <c:v>36579</c:v>
                </c:pt>
                <c:pt idx="11">
                  <c:v>36590</c:v>
                </c:pt>
                <c:pt idx="14">
                  <c:v>35154</c:v>
                </c:pt>
              </c:numCache>
            </c:numRef>
          </c:val>
          <c:extLst>
            <c:ext xmlns:c16="http://schemas.microsoft.com/office/drawing/2014/chart" uri="{C3380CC4-5D6E-409C-BE32-E72D297353CC}">
              <c16:uniqueId val="{00000000-6EB8-4E1B-AA3B-30EBA1652A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2229</c:v>
                </c:pt>
                <c:pt idx="5">
                  <c:v>2207</c:v>
                </c:pt>
                <c:pt idx="8">
                  <c:v>1926</c:v>
                </c:pt>
                <c:pt idx="11">
                  <c:v>2190</c:v>
                </c:pt>
                <c:pt idx="14">
                  <c:v>2364</c:v>
                </c:pt>
              </c:numCache>
            </c:numRef>
          </c:val>
          <c:extLst>
            <c:ext xmlns:c16="http://schemas.microsoft.com/office/drawing/2014/chart" uri="{C3380CC4-5D6E-409C-BE32-E72D297353CC}">
              <c16:uniqueId val="{00000001-6EB8-4E1B-AA3B-30EBA1652A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16191</c:v>
                </c:pt>
                <c:pt idx="5">
                  <c:v>16363</c:v>
                </c:pt>
                <c:pt idx="8">
                  <c:v>15564</c:v>
                </c:pt>
                <c:pt idx="11">
                  <c:v>18255</c:v>
                </c:pt>
                <c:pt idx="14">
                  <c:v>16756</c:v>
                </c:pt>
              </c:numCache>
            </c:numRef>
          </c:val>
          <c:extLst>
            <c:ext xmlns:c16="http://schemas.microsoft.com/office/drawing/2014/chart" uri="{C3380CC4-5D6E-409C-BE32-E72D297353CC}">
              <c16:uniqueId val="{00000002-6EB8-4E1B-AA3B-30EBA1652A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B8-4E1B-AA3B-30EBA1652A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B8-4E1B-AA3B-30EBA1652A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B8-4E1B-AA3B-30EBA1652A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2594</c:v>
                </c:pt>
                <c:pt idx="3">
                  <c:v>2310</c:v>
                </c:pt>
                <c:pt idx="6">
                  <c:v>2154</c:v>
                </c:pt>
                <c:pt idx="9">
                  <c:v>2135</c:v>
                </c:pt>
                <c:pt idx="12">
                  <c:v>2159</c:v>
                </c:pt>
              </c:numCache>
            </c:numRef>
          </c:val>
          <c:extLst>
            <c:ext xmlns:c16="http://schemas.microsoft.com/office/drawing/2014/chart" uri="{C3380CC4-5D6E-409C-BE32-E72D297353CC}">
              <c16:uniqueId val="{00000006-6EB8-4E1B-AA3B-30EBA1652A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749</c:v>
                </c:pt>
                <c:pt idx="3">
                  <c:v>730</c:v>
                </c:pt>
                <c:pt idx="6">
                  <c:v>2067</c:v>
                </c:pt>
                <c:pt idx="9">
                  <c:v>1973</c:v>
                </c:pt>
                <c:pt idx="12">
                  <c:v>1826</c:v>
                </c:pt>
              </c:numCache>
            </c:numRef>
          </c:val>
          <c:extLst>
            <c:ext xmlns:c16="http://schemas.microsoft.com/office/drawing/2014/chart" uri="{C3380CC4-5D6E-409C-BE32-E72D297353CC}">
              <c16:uniqueId val="{00000007-6EB8-4E1B-AA3B-30EBA1652A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17920</c:v>
                </c:pt>
                <c:pt idx="3">
                  <c:v>17570</c:v>
                </c:pt>
                <c:pt idx="6">
                  <c:v>16731</c:v>
                </c:pt>
                <c:pt idx="9">
                  <c:v>17001</c:v>
                </c:pt>
                <c:pt idx="12">
                  <c:v>17059</c:v>
                </c:pt>
              </c:numCache>
            </c:numRef>
          </c:val>
          <c:extLst>
            <c:ext xmlns:c16="http://schemas.microsoft.com/office/drawing/2014/chart" uri="{C3380CC4-5D6E-409C-BE32-E72D297353CC}">
              <c16:uniqueId val="{00000008-6EB8-4E1B-AA3B-30EBA1652A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3410</c:v>
                </c:pt>
                <c:pt idx="12">
                  <c:v>3261</c:v>
                </c:pt>
              </c:numCache>
            </c:numRef>
          </c:val>
          <c:extLst>
            <c:ext xmlns:c16="http://schemas.microsoft.com/office/drawing/2014/chart" uri="{C3380CC4-5D6E-409C-BE32-E72D297353CC}">
              <c16:uniqueId val="{00000009-6EB8-4E1B-AA3B-30EBA1652A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28626</c:v>
                </c:pt>
                <c:pt idx="3">
                  <c:v>31154</c:v>
                </c:pt>
                <c:pt idx="6">
                  <c:v>34895</c:v>
                </c:pt>
                <c:pt idx="9">
                  <c:v>35801</c:v>
                </c:pt>
                <c:pt idx="12">
                  <c:v>34586</c:v>
                </c:pt>
              </c:numCache>
            </c:numRef>
          </c:val>
          <c:extLst>
            <c:ext xmlns:c16="http://schemas.microsoft.com/office/drawing/2014/chart" uri="{C3380CC4-5D6E-409C-BE32-E72D297353CC}">
              <c16:uniqueId val="{0000000A-6EB8-4E1B-AA3B-30EBA1652A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1778</c:v>
                </c:pt>
                <c:pt idx="8">
                  <c:v>#N/A</c:v>
                </c:pt>
                <c:pt idx="9">
                  <c:v>#N/A</c:v>
                </c:pt>
                <c:pt idx="10">
                  <c:v>3284</c:v>
                </c:pt>
                <c:pt idx="11">
                  <c:v>#N/A</c:v>
                </c:pt>
                <c:pt idx="12">
                  <c:v>#N/A</c:v>
                </c:pt>
                <c:pt idx="13">
                  <c:v>4617</c:v>
                </c:pt>
                <c:pt idx="14">
                  <c:v>#N/A</c:v>
                </c:pt>
              </c:numCache>
            </c:numRef>
          </c:val>
          <c:smooth val="0"/>
          <c:extLst>
            <c:ext xmlns:c16="http://schemas.microsoft.com/office/drawing/2014/chart" uri="{C3380CC4-5D6E-409C-BE32-E72D297353CC}">
              <c16:uniqueId val="{0000000B-6EB8-4E1B-AA3B-30EBA1652A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4310</c:v>
                </c:pt>
                <c:pt idx="1">
                  <c:v>5785</c:v>
                </c:pt>
                <c:pt idx="2">
                  <c:v>6007</c:v>
                </c:pt>
              </c:numCache>
            </c:numRef>
          </c:val>
          <c:extLst>
            <c:ext xmlns:c16="http://schemas.microsoft.com/office/drawing/2014/chart" uri="{C3380CC4-5D6E-409C-BE32-E72D297353CC}">
              <c16:uniqueId val="{00000000-A953-4A34-BEE9-EB5C62ED01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3371</c:v>
                </c:pt>
                <c:pt idx="1">
                  <c:v>3335</c:v>
                </c:pt>
                <c:pt idx="2">
                  <c:v>3397</c:v>
                </c:pt>
              </c:numCache>
            </c:numRef>
          </c:val>
          <c:extLst>
            <c:ext xmlns:c16="http://schemas.microsoft.com/office/drawing/2014/chart" uri="{C3380CC4-5D6E-409C-BE32-E72D297353CC}">
              <c16:uniqueId val="{00000001-A953-4A34-BEE9-EB5C62ED01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8357</c:v>
                </c:pt>
                <c:pt idx="1">
                  <c:v>8929</c:v>
                </c:pt>
                <c:pt idx="2">
                  <c:v>7323</c:v>
                </c:pt>
              </c:numCache>
            </c:numRef>
          </c:val>
          <c:extLst>
            <c:ext xmlns:c16="http://schemas.microsoft.com/office/drawing/2014/chart" uri="{C3380CC4-5D6E-409C-BE32-E72D297353CC}">
              <c16:uniqueId val="{00000002-A953-4A34-BEE9-EB5C62ED01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{CB76C800-9338-488A-B395-EE6B1CA5D79A}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E44-4D8B-9092-3F8199184A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{D025FD43-90E4-421C-90FD-ACF9ED1866C8}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44-4D8B-9092-3F8199184A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{33E2FD53-864C-4DB6-BD9D-9AF215A88B41}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44-4D8B-9092-3F8199184A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{7593CFF2-96DC-4C00-82B4-A267B0BF7E35}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44-4D8B-9092-3F8199184A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{FC1B7842-EF65-4476-8423-3B81B9ADAE8D}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44-4D8B-9092-3F8199184A6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{C120D1F7-8F23-4489-958E-310E3D7F0AB4}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E44-4D8B-9092-3F8199184A6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{7B369AC3-56D0-4EE1-8A7A-250FAAD4BDC2}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E44-4D8B-9092-3F8199184A6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{7C15385E-EC47-42B3-8CD7-1F1B1EC06608}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E44-4D8B-9092-3F8199184A6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{BE48C1DF-D98D-4F88-8ADD-0081E0EF8C54}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E44-4D8B-9092-3F8199184A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61.1</c:v>
                </c:pt>
                <c:pt idx="16">
                  <c:v>62.4</c:v>
                </c:pt>
                <c:pt idx="24">
                  <c:v>64.900000000000006</c:v>
                </c:pt>
                <c:pt idx="32">
                  <c:v>60.9</c:v>
                </c:pt>
              </c:numCache>
            </c:numRef>
          </c:xVal>
          <c:yVal>
            <c:numRef>
              <c:f>公会計指標分析・財政指標組合せ分析表!$BP$51:$DC$51</c:f>
              <c:numCache>
                <c:formatCode>#,##0.0;"▲ "#,##0.0</c:formatCode>
                <c:ptCount val="40"/>
                <c:pt idx="16">
                  <c:v>11.6</c:v>
                </c:pt>
                <c:pt idx="24">
                  <c:v>20.5</c:v>
                </c:pt>
                <c:pt idx="32">
                  <c:v>29.6</c:v>
                </c:pt>
              </c:numCache>
            </c:numRef>
          </c:yVal>
          <c:smooth val="0"/>
          <c:extLst>
            <c:ext xmlns:c16="http://schemas.microsoft.com/office/drawing/2014/chart" uri="{C3380CC4-5D6E-409C-BE32-E72D297353CC}">
              <c16:uniqueId val="{00000009-8E44-4D8B-9092-3F8199184A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{563E6894-ED58-48AB-9651-1BF66A2EC8E9}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E44-4D8B-9092-3F8199184A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{12AA7AB3-FCE8-4FA3-A7B1-308CD9CA813A}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44-4D8B-9092-3F8199184A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{8B422869-D91D-4450-8F60-C6B947CE889F}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44-4D8B-9092-3F8199184A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{0ECF6A80-008A-4E5F-8565-9EE5C274BF76}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44-4D8B-9092-3F8199184A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{4A7D2FF5-2449-4BC6-BFF6-FDC7D5E89884}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44-4D8B-9092-3F8199184A6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{A3ECA709-48B4-490F-94DB-F464D5FA12DD}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E44-4D8B-9092-3F8199184A6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{C7ADA529-EB2F-4409-BBCC-F9C80469F9C6}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E44-4D8B-9092-3F8199184A6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{E4A5870B-EA02-495D-A21F-804DA7DD5A3A}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E44-4D8B-9092-3F8199184A6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{648353B5-FF13-41C1-9384-74DF7700FEB5}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E44-4D8B-9092-3F8199184A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8E44-4D8B-9092-3F8199184A68}"/>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{93004F11-C120-48D8-952A-C81EFA802B16}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F93-4EF7-B7B9-A3FD77934C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{5F0DE02B-05C7-41A1-BFE1-E28F2828D46E}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93-4EF7-B7B9-A3FD77934C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{B27EAD83-A215-4C3A-859B-1ECCE54809A4}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93-4EF7-B7B9-A3FD77934C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{112F9B19-D27A-45F7-A3C4-454F7DFD4772}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93-4EF7-B7B9-A3FD77934C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{DBAA6ADC-B2DF-431E-A1D0-370C2948AACF}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93-4EF7-B7B9-A3FD77934C6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{BCAEFEC8-E91A-47EE-97E9-7747BB3C52A9}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F93-4EF7-B7B9-A3FD77934C6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{73913D2F-8706-4173-9444-A481ACAA26EE}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F93-4EF7-B7B9-A3FD77934C6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{320004F5-0543-4623-B55A-E6289D5114E3}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F93-4EF7-B7B9-A3FD77934C6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{34EA4801-0992-4263-B043-92F4EA3FFABF}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F93-4EF7-B7B9-A3FD77934C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8.6999999999999993</c:v>
                </c:pt>
                <c:pt idx="16">
                  <c:v>8.1999999999999993</c:v>
                </c:pt>
                <c:pt idx="24">
                  <c:v>7.8</c:v>
                </c:pt>
                <c:pt idx="32">
                  <c:v>8.6</c:v>
                </c:pt>
              </c:numCache>
            </c:numRef>
          </c:xVal>
          <c:yVal>
            <c:numRef>
              <c:f>公会計指標分析・財政指標組合せ分析表!$BP$73:$DC$73</c:f>
              <c:numCache>
                <c:formatCode>#,##0.0;"▲ "#,##0.0</c:formatCode>
                <c:ptCount val="40"/>
                <c:pt idx="16">
                  <c:v>11.6</c:v>
                </c:pt>
                <c:pt idx="24">
                  <c:v>20.5</c:v>
                </c:pt>
                <c:pt idx="32">
                  <c:v>29.6</c:v>
                </c:pt>
              </c:numCache>
            </c:numRef>
          </c:yVal>
          <c:smooth val="0"/>
          <c:extLst>
            <c:ext xmlns:c16="http://schemas.microsoft.com/office/drawing/2014/chart" uri="{C3380CC4-5D6E-409C-BE32-E72D297353CC}">
              <c16:uniqueId val="{00000009-EF93-4EF7-B7B9-A3FD77934C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{21CDC096-9E46-4472-A4AC-296F93884731}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F93-4EF7-B7B9-A3FD77934C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{C8554CAA-E057-4AAD-AC7F-2BB0438F2141}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93-4EF7-B7B9-A3FD77934C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{5575A4B1-9219-444E-BB94-99AC421293E1}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93-4EF7-B7B9-A3FD77934C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{5B8CC5A6-119D-4DFE-A25A-712B6DE7E1CC}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93-4EF7-B7B9-A3FD77934C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{5D0603DE-99A5-4307-9624-BE5759807B44}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93-4EF7-B7B9-A3FD77934C6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{F38EDA0C-BC39-42B0-AD9F-2009433F6B53}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F93-4EF7-B7B9-A3FD77934C6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{A6275B05-B884-4C97-AAF5-4FBD76D32360}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F93-4EF7-B7B9-A3FD77934C6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{43959BB6-E1E7-4293-A300-76A69E2A1B6C}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F93-4EF7-B7B9-A3FD77934C6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{6B81DA35-A283-4050-A5BF-4124D9A27361}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F93-4EF7-B7B9-A3FD77934C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EF93-4EF7-B7B9-A3FD77934C6C}"/>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59,024
58,674
725.65
38,375,391
36,452,884
1,556,865
18,294,300
34,585,630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財政力指数は、前年度に比べて</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これは、令和４年度の普通交付税において、基準財政需要額、基準財政収入額ともに増額となった影響が大きい。</a:t>
          </a:r>
        </a:p>
        <a:p>
          <a:r>
            <a:rPr kumimoji="1" lang="ja-JP" altLang="en-US" sz="1100">
              <a:latin typeface="ＭＳ Ｐゴシック" panose="020B0600070205080204" pitchFamily="50" charset="-128"/>
              <a:ea typeface="ＭＳ Ｐゴシック" panose="020B0600070205080204" pitchFamily="50" charset="-128"/>
            </a:rPr>
            <a:t>　依然として全国平均より低い水準にあることから、市税の収納率向上に努め、自主財源の確保や財政基盤の強化を図る。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24493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24493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82749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60070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60070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91.3</a:t>
          </a:r>
          <a:r>
            <a:rPr kumimoji="1" lang="ja-JP" altLang="en-US" sz="1100">
              <a:latin typeface="ＭＳ Ｐゴシック" panose="020B0600070205080204" pitchFamily="50" charset="-128"/>
              <a:ea typeface="ＭＳ Ｐゴシック" panose="020B0600070205080204" pitchFamily="50" charset="-128"/>
            </a:rPr>
            <a:t>％で全国平均及び類似団体平均を下回っているが、人件費や公債費の増により前年度に比べて</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ポイント上昇している。</a:t>
          </a:r>
        </a:p>
        <a:p>
          <a:r>
            <a:rPr kumimoji="1" lang="ja-JP" altLang="en-US" sz="1100">
              <a:latin typeface="ＭＳ Ｐゴシック" panose="020B0600070205080204" pitchFamily="50" charset="-128"/>
              <a:ea typeface="ＭＳ Ｐゴシック" panose="020B0600070205080204" pitchFamily="50" charset="-128"/>
            </a:rPr>
            <a:t>　今後も歳入面では地方交付税や国県支出金に依存する財政体質、歳出面では人件費、扶助費の増加が見込まれることから、歳出効率化対策を積極的に取り入れるなどの対策を講じ、経常経費のより一層の削減を図り、経常収支比率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63</xdr:row>
      <xdr:rowOff>98213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26090"/>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63</xdr:row>
      <xdr:rowOff>17780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2609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17780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74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62</xdr:row>
      <xdr:rowOff>157056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74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63940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前年度に比べて</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％増加したものの、全国、類似団体及び県のいずれの平均より低い水準となっている。</a:t>
          </a:r>
        </a:p>
        <a:p>
          <a:r>
            <a:rPr kumimoji="1" lang="ja-JP" altLang="en-US" sz="1100">
              <a:latin typeface="ＭＳ Ｐゴシック" panose="020B0600070205080204" pitchFamily="50" charset="-128"/>
              <a:ea typeface="ＭＳ Ｐゴシック" panose="020B0600070205080204" pitchFamily="50" charset="-128"/>
            </a:rPr>
            <a:t>　これは、光熱水費が前年度に比べ約</a:t>
          </a:r>
          <a:r>
            <a:rPr kumimoji="1" lang="en-US" altLang="ja-JP" sz="1100">
              <a:latin typeface="ＭＳ Ｐゴシック" panose="020B0600070205080204" pitchFamily="50" charset="-128"/>
              <a:ea typeface="ＭＳ Ｐゴシック" panose="020B0600070205080204" pitchFamily="50" charset="-128"/>
            </a:rPr>
            <a:t>6,700</a:t>
          </a:r>
          <a:r>
            <a:rPr kumimoji="1" lang="ja-JP" altLang="en-US" sz="1100">
              <a:latin typeface="ＭＳ Ｐゴシック" panose="020B0600070205080204" pitchFamily="50" charset="-128"/>
              <a:ea typeface="ＭＳ Ｐゴシック" panose="020B0600070205080204" pitchFamily="50" charset="-128"/>
            </a:rPr>
            <a:t>万円増加となったこと、物価高騰対策事業として市民応援券発行事業を実施し、約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億円皆増となったためである。</a:t>
          </a:r>
        </a:p>
        <a:p>
          <a:r>
            <a:rPr kumimoji="1" lang="ja-JP" altLang="en-US" sz="1100">
              <a:latin typeface="ＭＳ Ｐゴシック" panose="020B0600070205080204" pitchFamily="50" charset="-128"/>
              <a:ea typeface="ＭＳ Ｐゴシック" panose="020B0600070205080204" pitchFamily="50" charset="-128"/>
            </a:rPr>
            <a:t>　今後も物価高騰の影響が見込まれることから、これまで以上に事務事業を精査し、安定的な財政運営に努める。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10840</xdr:rowOff>
    </xdr:from>
    <xdr:to>
      <xdr:col>23</xdr:col>
      <xdr:colOff>133350</xdr:colOff>
      <xdr:row>82</xdr:row>
      <xdr:rowOff>67176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69740"/>
          <a:ext cx="838200" cy="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5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10840</xdr:rowOff>
    </xdr:from>
    <xdr:to>
      <xdr:col>19</xdr:col>
      <xdr:colOff>133350</xdr:colOff>
      <xdr:row>82</xdr:row>
      <xdr:rowOff>33482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069740"/>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1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42819</xdr:rowOff>
    </xdr:from>
    <xdr:to>
      <xdr:col>15</xdr:col>
      <xdr:colOff>82550</xdr:colOff>
      <xdr:row>82</xdr:row>
      <xdr:rowOff>33482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30269"/>
          <a:ext cx="889000" cy="16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132677</xdr:rowOff>
    </xdr:from>
    <xdr:to>
      <xdr:col>11</xdr:col>
      <xdr:colOff>31750</xdr:colOff>
      <xdr:row>81</xdr:row>
      <xdr:rowOff>42819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48677"/>
          <a:ext cx="889000" cy="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16376</xdr:rowOff>
    </xdr:from>
    <xdr:to>
      <xdr:col>23</xdr:col>
      <xdr:colOff>184150</xdr:colOff>
      <xdr:row>82</xdr:row>
      <xdr:rowOff>117976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32903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2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131490</xdr:rowOff>
    </xdr:from>
    <xdr:to>
      <xdr:col>19</xdr:col>
      <xdr:colOff>184150</xdr:colOff>
      <xdr:row>82</xdr:row>
      <xdr:rowOff>61640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71817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8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154132</xdr:rowOff>
    </xdr:from>
    <xdr:to>
      <xdr:col>15</xdr:col>
      <xdr:colOff>133350</xdr:colOff>
      <xdr:row>82</xdr:row>
      <xdr:rowOff>84282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94459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1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163469</xdr:rowOff>
    </xdr:from>
    <xdr:to>
      <xdr:col>11</xdr:col>
      <xdr:colOff>82550</xdr:colOff>
      <xdr:row>81</xdr:row>
      <xdr:rowOff>93619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103796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4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81877</xdr:rowOff>
    </xdr:from>
    <xdr:to>
      <xdr:col>7</xdr:col>
      <xdr:colOff>31750</xdr:colOff>
      <xdr:row>81</xdr:row>
      <xdr:rowOff>12027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22204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6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国との給与を比較するラスパイレス指数は、前年度に比べて</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ポイント減少し、全国平均及び類似団体を下回った。</a:t>
          </a:r>
        </a:p>
        <a:p>
          <a:r>
            <a:rPr kumimoji="1" lang="ja-JP" altLang="en-US" sz="1100">
              <a:latin typeface="ＭＳ Ｐゴシック" panose="020B0600070205080204" pitchFamily="50" charset="-128"/>
              <a:ea typeface="ＭＳ Ｐゴシック" panose="020B0600070205080204" pitchFamily="50" charset="-128"/>
            </a:rPr>
            <a:t>　これは、職員構成の変動（大卒</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年以上</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年未満、</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年以上</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年未満、</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年以上</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年未満、高卒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年以上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年未満、</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年以上</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年未満）等によるものである。</a:t>
          </a:r>
        </a:p>
        <a:p>
          <a:r>
            <a:rPr kumimoji="1" lang="ja-JP" altLang="en-US" sz="1100">
              <a:latin typeface="ＭＳ Ｐゴシック" panose="020B0600070205080204" pitchFamily="50" charset="-128"/>
              <a:ea typeface="ＭＳ Ｐゴシック" panose="020B0600070205080204" pitchFamily="50" charset="-128"/>
            </a:rPr>
            <a:t>　今後も国や県の動向を踏まえ、適正な給与制度の運用に努める。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5360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134257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134257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人当たりの職員数は、</a:t>
          </a:r>
          <a:r>
            <a:rPr kumimoji="1" lang="en-US" altLang="ja-JP" sz="1100">
              <a:latin typeface="ＭＳ Ｐゴシック" panose="020B0600070205080204" pitchFamily="50" charset="-128"/>
              <a:ea typeface="ＭＳ Ｐゴシック" panose="020B0600070205080204" pitchFamily="50" charset="-128"/>
            </a:rPr>
            <a:t>0.08</a:t>
          </a:r>
          <a:r>
            <a:rPr kumimoji="1" lang="ja-JP" altLang="en-US" sz="1100">
              <a:latin typeface="ＭＳ Ｐゴシック" panose="020B0600070205080204" pitchFamily="50" charset="-128"/>
              <a:ea typeface="ＭＳ Ｐゴシック" panose="020B0600070205080204" pitchFamily="50" charset="-128"/>
            </a:rPr>
            <a:t>ポイント上昇したものの、全国、類似団体及び県のいずれの平均より低い水準となっている。</a:t>
          </a:r>
        </a:p>
        <a:p>
          <a:r>
            <a:rPr kumimoji="1" lang="ja-JP" altLang="en-US" sz="1100">
              <a:latin typeface="ＭＳ Ｐゴシック" panose="020B0600070205080204" pitchFamily="50" charset="-128"/>
              <a:ea typeface="ＭＳ Ｐゴシック" panose="020B0600070205080204" pitchFamily="50" charset="-128"/>
            </a:rPr>
            <a:t>　これは、これまでも実施してきた事務の見直しによる部署の統廃合等によるものであり、今後も適正化計画に基づき、庁内のＩＣＴ推進、業務に合わせた適切な人員配置及び職員数の管理に努める。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125609</xdr:rowOff>
    </xdr:from>
    <xdr:to>
      <xdr:col>81</xdr:col>
      <xdr:colOff>44450</xdr:colOff>
      <xdr:row>59</xdr:row>
      <xdr:rowOff>134801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41159"/>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0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118714</xdr:rowOff>
    </xdr:from>
    <xdr:to>
      <xdr:col>77</xdr:col>
      <xdr:colOff>44450</xdr:colOff>
      <xdr:row>59</xdr:row>
      <xdr:rowOff>125609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3426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118714</xdr:rowOff>
    </xdr:from>
    <xdr:to>
      <xdr:col>72</xdr:col>
      <xdr:colOff>203200</xdr:colOff>
      <xdr:row>59</xdr:row>
      <xdr:rowOff>125609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23426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121013</xdr:rowOff>
    </xdr:from>
    <xdr:to>
      <xdr:col>68</xdr:col>
      <xdr:colOff>152400</xdr:colOff>
      <xdr:row>59</xdr:row>
      <xdr:rowOff>125609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3656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112442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107846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84001</xdr:rowOff>
    </xdr:from>
    <xdr:to>
      <xdr:col>81</xdr:col>
      <xdr:colOff>95250</xdr:colOff>
      <xdr:row>60</xdr:row>
      <xdr:rowOff>14151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5278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2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74809</xdr:rowOff>
    </xdr:from>
    <xdr:to>
      <xdr:col>77</xdr:col>
      <xdr:colOff>95250</xdr:colOff>
      <xdr:row>60</xdr:row>
      <xdr:rowOff>4959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1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15136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59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67914</xdr:rowOff>
    </xdr:from>
    <xdr:to>
      <xdr:col>73</xdr:col>
      <xdr:colOff>44450</xdr:colOff>
      <xdr:row>59</xdr:row>
      <xdr:rowOff>169514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8241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74809</xdr:rowOff>
    </xdr:from>
    <xdr:to>
      <xdr:col>68</xdr:col>
      <xdr:colOff>203200</xdr:colOff>
      <xdr:row>60</xdr:row>
      <xdr:rowOff>4959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15136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5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70213</xdr:rowOff>
    </xdr:from>
    <xdr:to>
      <xdr:col>64</xdr:col>
      <xdr:colOff>152400</xdr:colOff>
      <xdr:row>60</xdr:row>
      <xdr:rowOff>363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10540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実質公債費比率は、前年度に比べて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ポイント上昇し、全国平均及び類似団体平均を上回った。</a:t>
          </a:r>
        </a:p>
        <a:p>
          <a:r>
            <a:rPr kumimoji="1" lang="ja-JP" altLang="en-US" sz="1100">
              <a:latin typeface="ＭＳ Ｐゴシック" panose="020B0600070205080204" pitchFamily="50" charset="-128"/>
              <a:ea typeface="ＭＳ Ｐゴシック" panose="020B0600070205080204" pitchFamily="50" charset="-128"/>
            </a:rPr>
            <a:t>　これは、今年度の算定から用いない令和元年度単年度の実質公債費比率</a:t>
          </a:r>
          <a:r>
            <a:rPr kumimoji="1" lang="en-US" altLang="ja-JP" sz="1100">
              <a:latin typeface="ＭＳ Ｐゴシック" panose="020B0600070205080204" pitchFamily="50" charset="-128"/>
              <a:ea typeface="ＭＳ Ｐゴシック" panose="020B0600070205080204" pitchFamily="50" charset="-128"/>
            </a:rPr>
            <a:t>7.8</a:t>
          </a:r>
          <a:r>
            <a:rPr kumimoji="1" lang="ja-JP" altLang="en-US" sz="1100">
              <a:latin typeface="ＭＳ Ｐゴシック" panose="020B0600070205080204" pitchFamily="50" charset="-128"/>
              <a:ea typeface="ＭＳ Ｐゴシック" panose="020B0600070205080204" pitchFamily="50" charset="-128"/>
            </a:rPr>
            <a:t>％に比べ、令和４年度単年度の比率が</a:t>
          </a:r>
          <a:r>
            <a:rPr kumimoji="1" lang="en-US" altLang="ja-JP" sz="1100">
              <a:latin typeface="ＭＳ Ｐゴシック" panose="020B0600070205080204" pitchFamily="50" charset="-128"/>
              <a:ea typeface="ＭＳ Ｐゴシック" panose="020B0600070205080204" pitchFamily="50" charset="-128"/>
            </a:rPr>
            <a:t>10.2</a:t>
          </a:r>
          <a:r>
            <a:rPr kumimoji="1" lang="ja-JP" altLang="en-US" sz="1100">
              <a:latin typeface="ＭＳ Ｐゴシック" panose="020B0600070205080204" pitchFamily="50" charset="-128"/>
              <a:ea typeface="ＭＳ Ｐゴシック" panose="020B0600070205080204" pitchFamily="50" charset="-128"/>
            </a:rPr>
            <a:t>％と増加しているためである。また、令和３年度単年度の実質公債費比率</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％に比べて</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ポイント上昇している。これは、交付税算入される公債費が減額になったことによる。</a:t>
          </a:r>
        </a:p>
        <a:p>
          <a:r>
            <a:rPr kumimoji="1" lang="ja-JP" altLang="en-US" sz="1100">
              <a:latin typeface="ＭＳ Ｐゴシック" panose="020B0600070205080204" pitchFamily="50" charset="-128"/>
              <a:ea typeface="ＭＳ Ｐゴシック" panose="020B0600070205080204" pitchFamily="50" charset="-128"/>
            </a:rPr>
            <a:t>　今後は、これまでと同様に交付税措置のある有利な地方債の活用に加え、公共施設整備基金の活用による起債額の減額に努める。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81945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01947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35983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0194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93435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0654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162378</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将来負担比率は、前年度に比べて</a:t>
          </a:r>
          <a:r>
            <a:rPr kumimoji="1" lang="en-US" altLang="ja-JP" sz="1100">
              <a:latin typeface="ＭＳ Ｐゴシック" panose="020B0600070205080204" pitchFamily="50" charset="-128"/>
              <a:ea typeface="ＭＳ Ｐゴシック" panose="020B0600070205080204" pitchFamily="50" charset="-128"/>
            </a:rPr>
            <a:t>9.1</a:t>
          </a:r>
          <a:r>
            <a:rPr kumimoji="1" lang="ja-JP" altLang="en-US" sz="1100">
              <a:latin typeface="ＭＳ Ｐゴシック" panose="020B0600070205080204" pitchFamily="50" charset="-128"/>
              <a:ea typeface="ＭＳ Ｐゴシック" panose="020B0600070205080204" pitchFamily="50" charset="-128"/>
            </a:rPr>
            <a:t>ポイント上昇し、全国平均及び類似団体平均を上回った。</a:t>
          </a:r>
        </a:p>
        <a:p>
          <a:r>
            <a:rPr kumimoji="1" lang="ja-JP" altLang="en-US" sz="1100">
              <a:latin typeface="ＭＳ Ｐゴシック" panose="020B0600070205080204" pitchFamily="50" charset="-128"/>
              <a:ea typeface="ＭＳ Ｐゴシック" panose="020B0600070205080204" pitchFamily="50" charset="-128"/>
            </a:rPr>
            <a:t>　これは、統合小中学校整備事業ほか大規模建設事業に係る公共施設整備基金の充当により、充当可能基金が減少したことが大きな要因である。</a:t>
          </a:r>
        </a:p>
        <a:p>
          <a:r>
            <a:rPr kumimoji="1" lang="ja-JP" altLang="en-US" sz="1100">
              <a:latin typeface="ＭＳ Ｐゴシック" panose="020B0600070205080204" pitchFamily="50" charset="-128"/>
              <a:ea typeface="ＭＳ Ｐゴシック" panose="020B0600070205080204" pitchFamily="50" charset="-128"/>
            </a:rPr>
            <a:t>　今後は、償還終了となる起債も多いため、起債残高の減少が見込まれる。また、借入にあたっては、交付税措置のある有利な地方債及び公共施設整備基金の活用による起債額の減額など、将来負担の抑制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73731</xdr:rowOff>
    </xdr:from>
    <xdr:to>
      <xdr:col>81</xdr:col>
      <xdr:colOff>44450</xdr:colOff>
      <xdr:row>16</xdr:row>
      <xdr:rowOff>24271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2645481"/>
          <a:ext cx="838200" cy="1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125871</xdr:rowOff>
    </xdr:from>
    <xdr:to>
      <xdr:col>77</xdr:col>
      <xdr:colOff>44450</xdr:colOff>
      <xdr:row>15</xdr:row>
      <xdr:rowOff>73731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2526171"/>
          <a:ext cx="889000" cy="11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38399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7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144921</xdr:rowOff>
    </xdr:from>
    <xdr:to>
      <xdr:col>81</xdr:col>
      <xdr:colOff>95250</xdr:colOff>
      <xdr:row>16</xdr:row>
      <xdr:rowOff>75071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7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116998</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68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22931</xdr:rowOff>
    </xdr:from>
    <xdr:to>
      <xdr:col>77</xdr:col>
      <xdr:colOff>95250</xdr:colOff>
      <xdr:row>15</xdr:row>
      <xdr:rowOff>124531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5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109308</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68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75071</xdr:rowOff>
    </xdr:from>
    <xdr:to>
      <xdr:col>73</xdr:col>
      <xdr:colOff>44450</xdr:colOff>
      <xdr:row>15</xdr:row>
      <xdr:rowOff>5221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47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15398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24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59,024
58,674
725.65
38,375,391
36,452,884
1,556,865
18,294,300
34,585,630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人件費に係る経常収支比率は、類似団体平均より大きく下回った水準で推移しており、類似団体内順位では最も低くなっている。</a:t>
          </a:r>
        </a:p>
        <a:p>
          <a:r>
            <a:rPr kumimoji="1" lang="ja-JP" altLang="en-US" sz="1100">
              <a:latin typeface="ＭＳ Ｐゴシック" panose="020B0600070205080204" pitchFamily="50" charset="-128"/>
              <a:ea typeface="ＭＳ Ｐゴシック" panose="020B0600070205080204" pitchFamily="50" charset="-128"/>
            </a:rPr>
            <a:t>　これは事務事業の見直しに努めていること、計画的な定員適正化を進めるていること、消防や塵芥処理業務を一部事務組合で行っていることにより、人件費が抑えられているためである。</a:t>
          </a:r>
        </a:p>
        <a:p>
          <a:r>
            <a:rPr kumimoji="1" lang="ja-JP" altLang="en-US" sz="1100">
              <a:latin typeface="ＭＳ Ｐゴシック" panose="020B0600070205080204" pitchFamily="50" charset="-128"/>
              <a:ea typeface="ＭＳ Ｐゴシック" panose="020B0600070205080204" pitchFamily="50" charset="-128"/>
            </a:rPr>
            <a:t>　今後も適正な定員管理に努めるほか、庁内ＩＣＴの推進等による適正な人員配置に努める。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142240</xdr:rowOff>
    </xdr:from>
    <xdr:to>
      <xdr:col>24</xdr:col>
      <xdr:colOff>25400</xdr:colOff>
      <xdr:row>33</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28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142240</xdr:rowOff>
    </xdr:from>
    <xdr:to>
      <xdr:col>19</xdr:col>
      <xdr:colOff>187325</xdr:colOff>
      <xdr:row>33</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628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54610</xdr:rowOff>
    </xdr:from>
    <xdr:to>
      <xdr:col>15</xdr:col>
      <xdr:colOff>98425</xdr:colOff>
      <xdr:row>33</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1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54610</xdr:rowOff>
    </xdr:from>
    <xdr:to>
      <xdr:col>11</xdr:col>
      <xdr:colOff>9525</xdr:colOff>
      <xdr:row>33</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12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11430</xdr:rowOff>
    </xdr:from>
    <xdr:to>
      <xdr:col>24</xdr:col>
      <xdr:colOff>76200</xdr:colOff>
      <xdr:row>33</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91457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91440</xdr:rowOff>
    </xdr:from>
    <xdr:to>
      <xdr:col>20</xdr:col>
      <xdr:colOff>38100</xdr:colOff>
      <xdr:row>33</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4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3810</xdr:rowOff>
    </xdr:from>
    <xdr:to>
      <xdr:col>11</xdr:col>
      <xdr:colOff>60325</xdr:colOff>
      <xdr:row>33</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57150</xdr:rowOff>
    </xdr:from>
    <xdr:to>
      <xdr:col>6</xdr:col>
      <xdr:colOff>171450</xdr:colOff>
      <xdr:row>33</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物件費に係る経常収支比率は、全国、類似団体及び県のいずれの平均を下回る水準で推移しており、類似団体内順位では９番目に低くなっている。</a:t>
          </a:r>
        </a:p>
        <a:p>
          <a:r>
            <a:rPr kumimoji="1" lang="ja-JP" altLang="en-US" sz="1100">
              <a:latin typeface="ＭＳ Ｐゴシック" panose="020B0600070205080204" pitchFamily="50" charset="-128"/>
              <a:ea typeface="ＭＳ Ｐゴシック" panose="020B0600070205080204" pitchFamily="50" charset="-128"/>
            </a:rPr>
            <a:t>　これは、ゴミ収集・処理業務や給食業務等を一部事務組合で行っていることにより、その経費が委託料等の物件費ではなく補助費として計上されているためである。</a:t>
          </a:r>
        </a:p>
        <a:p>
          <a:r>
            <a:rPr kumimoji="1" lang="ja-JP" altLang="en-US" sz="1100">
              <a:latin typeface="ＭＳ Ｐゴシック" panose="020B0600070205080204" pitchFamily="50" charset="-128"/>
              <a:ea typeface="ＭＳ Ｐゴシック" panose="020B0600070205080204" pitchFamily="50" charset="-128"/>
            </a:rPr>
            <a:t>　昨年度より数値が上昇しているのは、物価高騰の影響により光熱水費など経常的な経費が増加したためであり、今後も増加が見込まれるため、経常的な事務事業の見直しに努める。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51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44450</xdr:rowOff>
    </xdr:from>
    <xdr:to>
      <xdr:col>78</xdr:col>
      <xdr:colOff>69850</xdr:colOff>
      <xdr:row>14</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273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6350</xdr:rowOff>
    </xdr:from>
    <xdr:to>
      <xdr:col>73</xdr:col>
      <xdr:colOff>180975</xdr:colOff>
      <xdr:row>13</xdr:row>
      <xdr:rowOff>44450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23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101600</xdr:rowOff>
    </xdr:from>
    <xdr:to>
      <xdr:col>69</xdr:col>
      <xdr:colOff>92075</xdr:colOff>
      <xdr:row>13</xdr:row>
      <xdr:rowOff>6350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15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165100</xdr:rowOff>
    </xdr:from>
    <xdr:to>
      <xdr:col>74</xdr:col>
      <xdr:colOff>31750</xdr:colOff>
      <xdr:row>13</xdr:row>
      <xdr:rowOff>95250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127000</xdr:rowOff>
    </xdr:from>
    <xdr:to>
      <xdr:col>69</xdr:col>
      <xdr:colOff>142875</xdr:colOff>
      <xdr:row>13</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50800</xdr:rowOff>
    </xdr:from>
    <xdr:to>
      <xdr:col>65</xdr:col>
      <xdr:colOff>53975</xdr:colOff>
      <xdr:row>12</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扶助費に係る経常収支比率は、障害者自立支援給付事業、障害児通所等給付事業の増額等により前年度に比べて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新型コロナウイルス感染症が５類に引き下げられたことに伴い、感染流行下よりも受診しやすくなり、次年度以降は更なる増加が見込まれるため、資格審査等の適正化を進め、費用の抑制に努める。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104140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156718</xdr:rowOff>
    </xdr:from>
    <xdr:to>
      <xdr:col>19</xdr:col>
      <xdr:colOff>187325</xdr:colOff>
      <xdr:row>56</xdr:row>
      <xdr:rowOff>58420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86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156718</xdr:rowOff>
    </xdr:from>
    <xdr:to>
      <xdr:col>15</xdr:col>
      <xdr:colOff>98425</xdr:colOff>
      <xdr:row>56</xdr:row>
      <xdr:rowOff>140716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8646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76708</xdr:rowOff>
    </xdr:from>
    <xdr:to>
      <xdr:col>11</xdr:col>
      <xdr:colOff>9525</xdr:colOff>
      <xdr:row>56</xdr:row>
      <xdr:rowOff>140716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77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128541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105918</xdr:rowOff>
    </xdr:from>
    <xdr:to>
      <xdr:col>15</xdr:col>
      <xdr:colOff>149225</xdr:colOff>
      <xdr:row>56</xdr:row>
      <xdr:rowOff>36068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46245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89916</xdr:rowOff>
    </xdr:from>
    <xdr:to>
      <xdr:col>11</xdr:col>
      <xdr:colOff>60325</xdr:colOff>
      <xdr:row>57</xdr:row>
      <xdr:rowOff>20066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4843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25908</xdr:rowOff>
    </xdr:from>
    <xdr:to>
      <xdr:col>6</xdr:col>
      <xdr:colOff>171450</xdr:colOff>
      <xdr:row>56</xdr:row>
      <xdr:rowOff>127508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112285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その他の経費に係る経常収支比率は、全国、類似団体及び県のいずれの平均を上回る結果となった。</a:t>
          </a:r>
        </a:p>
        <a:p>
          <a:r>
            <a:rPr kumimoji="1" lang="ja-JP" altLang="en-US" sz="1100">
              <a:latin typeface="ＭＳ Ｐゴシック" panose="020B0600070205080204" pitchFamily="50" charset="-128"/>
              <a:ea typeface="ＭＳ Ｐゴシック" panose="020B0600070205080204" pitchFamily="50" charset="-128"/>
            </a:rPr>
            <a:t>　これは、市道維持工事を含む一般財源で実施する維持補修費が前年度に比べ増加したためである。</a:t>
          </a:r>
        </a:p>
        <a:p>
          <a:r>
            <a:rPr kumimoji="1" lang="ja-JP" altLang="en-US" sz="1100">
              <a:latin typeface="ＭＳ Ｐゴシック" panose="020B0600070205080204" pitchFamily="50" charset="-128"/>
              <a:ea typeface="ＭＳ Ｐゴシック" panose="020B0600070205080204" pitchFamily="50" charset="-128"/>
            </a:rPr>
            <a:t>　今後は、収入の確保に取り組むとともに、施設管理や事務事業の見直しを図り、健全な財政運営に努める。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135165</xdr:rowOff>
    </xdr:from>
    <xdr:to>
      <xdr:col>82</xdr:col>
      <xdr:colOff>107950</xdr:colOff>
      <xdr:row>60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2507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59</xdr:row>
      <xdr:rowOff>135165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2017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86178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71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53522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156227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84365</xdr:rowOff>
    </xdr:from>
    <xdr:to>
      <xdr:col>78</xdr:col>
      <xdr:colOff>120650</xdr:colOff>
      <xdr:row>60</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170742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114499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補助費等に係る経常収支比率は、前年度に比べて</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ポイント減少となったもの、全国、類似団体及び県のいずれの平均を大きく上回る水準で推移している。</a:t>
          </a:r>
        </a:p>
        <a:p>
          <a:r>
            <a:rPr kumimoji="1" lang="ja-JP" altLang="en-US" sz="1100">
              <a:latin typeface="ＭＳ Ｐゴシック" panose="020B0600070205080204" pitchFamily="50" charset="-128"/>
              <a:ea typeface="ＭＳ Ｐゴシック" panose="020B0600070205080204" pitchFamily="50" charset="-128"/>
            </a:rPr>
            <a:t>　これは、病院や下水道の公営企業への繰出金や一部事務組合への負担金が多額であることが要因となっており、一方で人件費や物件費などの費用は抑制されている。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124714</xdr:rowOff>
    </xdr:from>
    <xdr:to>
      <xdr:col>82</xdr:col>
      <xdr:colOff>107950</xdr:colOff>
      <xdr:row>39</xdr:row>
      <xdr:rowOff>14986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256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158513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67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14986</xdr:rowOff>
    </xdr:from>
    <xdr:to>
      <xdr:col>82</xdr:col>
      <xdr:colOff>196850</xdr:colOff>
      <xdr:row>39</xdr:row>
      <xdr:rowOff>14986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39641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124714</xdr:rowOff>
    </xdr:from>
    <xdr:to>
      <xdr:col>82</xdr:col>
      <xdr:colOff>196850</xdr:colOff>
      <xdr:row>33</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51562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6603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51562</xdr:rowOff>
    </xdr:from>
    <xdr:to>
      <xdr:col>78</xdr:col>
      <xdr:colOff>69850</xdr:colOff>
      <xdr:row>39</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7381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97282</xdr:rowOff>
    </xdr:from>
    <xdr:to>
      <xdr:col>73</xdr:col>
      <xdr:colOff>180975</xdr:colOff>
      <xdr:row>39</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7838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39</xdr:row>
      <xdr:rowOff>97282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756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3065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xdr:rowOff>
    </xdr:from>
    <xdr:to>
      <xdr:col>78</xdr:col>
      <xdr:colOff>120650</xdr:colOff>
      <xdr:row>39</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87139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110490</xdr:rowOff>
    </xdr:from>
    <xdr:to>
      <xdr:col>74</xdr:col>
      <xdr:colOff>31750</xdr:colOff>
      <xdr:row>40</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25417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46482</xdr:rowOff>
    </xdr:from>
    <xdr:to>
      <xdr:col>69</xdr:col>
      <xdr:colOff>142875</xdr:colOff>
      <xdr:row>39</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132859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公債費に係る経常収支比率は、前年度に比べて</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ポイント上昇したものの、全国、類似団体及び県のいずれの平均も下回る結果となった。</a:t>
          </a:r>
        </a:p>
        <a:p>
          <a:r>
            <a:rPr kumimoji="1" lang="ja-JP" altLang="en-US" sz="1100">
              <a:latin typeface="ＭＳ Ｐゴシック" panose="020B0600070205080204" pitchFamily="50" charset="-128"/>
              <a:ea typeface="ＭＳ Ｐゴシック" panose="020B0600070205080204" pitchFamily="50" charset="-128"/>
            </a:rPr>
            <a:t>　これは、公共施設解体事業に係る元金償還の増額が大きな要因となっている。</a:t>
          </a:r>
        </a:p>
        <a:p>
          <a:r>
            <a:rPr kumimoji="1" lang="ja-JP" altLang="en-US" sz="1100">
              <a:latin typeface="ＭＳ Ｐゴシック" panose="020B0600070205080204" pitchFamily="50" charset="-128"/>
              <a:ea typeface="ＭＳ Ｐゴシック" panose="020B0600070205080204" pitchFamily="50" charset="-128"/>
            </a:rPr>
            <a:t>　今後も、公共施設解体事業及び大規模建設等事業の地方債の償還が数年にわたり高止まりする見込みである。引き続き交付税措置のある有利な地方債の活用や公共施設整備基金の活用による起債額の抑制など、公債費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18143</xdr:rowOff>
    </xdr:from>
    <xdr:to>
      <xdr:col>24</xdr:col>
      <xdr:colOff>25400</xdr:colOff>
      <xdr:row>75</xdr:row>
      <xdr:rowOff>9978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7054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18143</xdr:rowOff>
    </xdr:from>
    <xdr:to>
      <xdr:col>19</xdr:col>
      <xdr:colOff>187325</xdr:colOff>
      <xdr:row>74</xdr:row>
      <xdr:rowOff>83457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705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83457</xdr:rowOff>
    </xdr:from>
    <xdr:to>
      <xdr:col>15</xdr:col>
      <xdr:colOff>98425</xdr:colOff>
      <xdr:row>74</xdr:row>
      <xdr:rowOff>159657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70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159657</xdr:rowOff>
    </xdr:from>
    <xdr:to>
      <xdr:col>11</xdr:col>
      <xdr:colOff>9525</xdr:colOff>
      <xdr:row>75</xdr:row>
      <xdr:rowOff>107950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46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135363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146248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130628</xdr:rowOff>
    </xdr:from>
    <xdr:to>
      <xdr:col>24</xdr:col>
      <xdr:colOff>76200</xdr:colOff>
      <xdr:row>75</xdr:row>
      <xdr:rowOff>60778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147155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138793</xdr:rowOff>
    </xdr:from>
    <xdr:to>
      <xdr:col>20</xdr:col>
      <xdr:colOff>38100</xdr:colOff>
      <xdr:row>74</xdr:row>
      <xdr:rowOff>68943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79120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23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32657</xdr:rowOff>
    </xdr:from>
    <xdr:to>
      <xdr:col>15</xdr:col>
      <xdr:colOff>149225</xdr:colOff>
      <xdr:row>74</xdr:row>
      <xdr:rowOff>134257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144434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108857</xdr:rowOff>
    </xdr:from>
    <xdr:to>
      <xdr:col>11</xdr:col>
      <xdr:colOff>60325</xdr:colOff>
      <xdr:row>75</xdr:row>
      <xdr:rowOff>39007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49184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公債費以外の経常収支比率は、</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ポイント上昇し、類似団体平均及び県平均を上回る結果となった。</a:t>
          </a:r>
        </a:p>
        <a:p>
          <a:r>
            <a:rPr kumimoji="1" lang="ja-JP" altLang="en-US" sz="1100">
              <a:latin typeface="ＭＳ Ｐゴシック" panose="020B0600070205080204" pitchFamily="50" charset="-128"/>
              <a:ea typeface="ＭＳ Ｐゴシック" panose="020B0600070205080204" pitchFamily="50" charset="-128"/>
            </a:rPr>
            <a:t>　令和３年度は減少したものの、全体として増加傾向にあるため、今後も経常経費の抑制に努める。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134620</xdr:rowOff>
    </xdr:from>
    <xdr:to>
      <xdr:col>82</xdr:col>
      <xdr:colOff>107950</xdr:colOff>
      <xdr:row>77</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648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77</xdr:row>
      <xdr:rowOff>100330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164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100330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1800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149861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59685</xdr:rowOff>
    </xdr:from>
    <xdr:to>
      <xdr:col>29</xdr:col>
      <xdr:colOff>127000</xdr:colOff>
      <xdr:row>18</xdr:row>
      <xdr:rowOff>118892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93410"/>
          <a:ext cx="6477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118892</xdr:rowOff>
    </xdr:from>
    <xdr:to>
      <xdr:col>26</xdr:col>
      <xdr:colOff>50800</xdr:colOff>
      <xdr:row>18</xdr:row>
      <xdr:rowOff>136479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52617"/>
          <a:ext cx="698500" cy="1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136479</xdr:rowOff>
    </xdr:from>
    <xdr:to>
      <xdr:col>22</xdr:col>
      <xdr:colOff>114300</xdr:colOff>
      <xdr:row>18</xdr:row>
      <xdr:rowOff>159187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70204"/>
          <a:ext cx="698500" cy="2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5371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9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159187</xdr:rowOff>
    </xdr:from>
    <xdr:to>
      <xdr:col>18</xdr:col>
      <xdr:colOff>177800</xdr:colOff>
      <xdr:row>18</xdr:row>
      <xdr:rowOff>164826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92912"/>
          <a:ext cx="698500" cy="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41505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58818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8885</xdr:rowOff>
    </xdr:from>
    <xdr:to>
      <xdr:col>29</xdr:col>
      <xdr:colOff>177800</xdr:colOff>
      <xdr:row>18</xdr:row>
      <xdr:rowOff>110485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4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152412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1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68092</xdr:rowOff>
    </xdr:from>
    <xdr:to>
      <xdr:col>26</xdr:col>
      <xdr:colOff>101600</xdr:colOff>
      <xdr:row>18</xdr:row>
      <xdr:rowOff>169692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0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154469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88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85679</xdr:rowOff>
    </xdr:from>
    <xdr:to>
      <xdr:col>22</xdr:col>
      <xdr:colOff>165100</xdr:colOff>
      <xdr:row>19</xdr:row>
      <xdr:rowOff>15829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19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0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108387</xdr:rowOff>
    </xdr:from>
    <xdr:to>
      <xdr:col>19</xdr:col>
      <xdr:colOff>38100</xdr:colOff>
      <xdr:row>19</xdr:row>
      <xdr:rowOff>38537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4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23314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114026</xdr:rowOff>
    </xdr:from>
    <xdr:to>
      <xdr:col>15</xdr:col>
      <xdr:colOff>101600</xdr:colOff>
      <xdr:row>19</xdr:row>
      <xdr:rowOff>44176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4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28953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3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115407</xdr:rowOff>
    </xdr:from>
    <xdr:to>
      <xdr:col>29</xdr:col>
      <xdr:colOff>127000</xdr:colOff>
      <xdr:row>35</xdr:row>
      <xdr:rowOff>296654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25757"/>
          <a:ext cx="647700" cy="18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10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296654</xdr:rowOff>
    </xdr:from>
    <xdr:to>
      <xdr:col>26</xdr:col>
      <xdr:colOff>50800</xdr:colOff>
      <xdr:row>36</xdr:row>
      <xdr:rowOff>23444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07004"/>
          <a:ext cx="698500" cy="69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23444</xdr:rowOff>
    </xdr:from>
    <xdr:to>
      <xdr:col>22</xdr:col>
      <xdr:colOff>114300</xdr:colOff>
      <xdr:row>36</xdr:row>
      <xdr:rowOff>38564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76694"/>
          <a:ext cx="698500" cy="1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281697</xdr:rowOff>
    </xdr:from>
    <xdr:to>
      <xdr:col>18</xdr:col>
      <xdr:colOff>177800</xdr:colOff>
      <xdr:row>36</xdr:row>
      <xdr:rowOff>38564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92047"/>
          <a:ext cx="698500" cy="99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64607</xdr:rowOff>
    </xdr:from>
    <xdr:to>
      <xdr:col>29</xdr:col>
      <xdr:colOff>177800</xdr:colOff>
      <xdr:row>35</xdr:row>
      <xdr:rowOff>166207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7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252584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2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245854</xdr:rowOff>
    </xdr:from>
    <xdr:to>
      <xdr:col>26</xdr:col>
      <xdr:colOff>101600</xdr:colOff>
      <xdr:row>36</xdr:row>
      <xdr:rowOff>4554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5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14731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315544</xdr:rowOff>
    </xdr:from>
    <xdr:to>
      <xdr:col>22</xdr:col>
      <xdr:colOff>165100</xdr:colOff>
      <xdr:row>36</xdr:row>
      <xdr:rowOff>74244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25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84421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330664</xdr:rowOff>
    </xdr:from>
    <xdr:to>
      <xdr:col>19</xdr:col>
      <xdr:colOff>38100</xdr:colOff>
      <xdr:row>36</xdr:row>
      <xdr:rowOff>89364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41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99541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0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230897</xdr:rowOff>
    </xdr:from>
    <xdr:to>
      <xdr:col>15</xdr:col>
      <xdr:colOff>101600</xdr:colOff>
      <xdr:row>35</xdr:row>
      <xdr:rowOff>332497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342674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59,024
58,674
725.65
38,375,391
36,452,884
1,556,865
18,294,300
34,585,630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72060</xdr:rowOff>
    </xdr:from>
    <xdr:to>
      <xdr:col>24</xdr:col>
      <xdr:colOff>63500</xdr:colOff>
      <xdr:row>37</xdr:row>
      <xdr:rowOff>99708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5710"/>
          <a:ext cx="8382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95148</xdr:rowOff>
    </xdr:from>
    <xdr:to>
      <xdr:col>19</xdr:col>
      <xdr:colOff>177800</xdr:colOff>
      <xdr:row>37</xdr:row>
      <xdr:rowOff>99708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8798"/>
          <a:ext cx="8890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95148</xdr:rowOff>
    </xdr:from>
    <xdr:to>
      <xdr:col>15</xdr:col>
      <xdr:colOff>50800</xdr:colOff>
      <xdr:row>37</xdr:row>
      <xdr:rowOff>143421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8798"/>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147362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132931</xdr:rowOff>
    </xdr:from>
    <xdr:to>
      <xdr:col>10</xdr:col>
      <xdr:colOff>114300</xdr:colOff>
      <xdr:row>37</xdr:row>
      <xdr:rowOff>143421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76581"/>
          <a:ext cx="8890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78541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81907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21260</xdr:rowOff>
    </xdr:from>
    <xdr:to>
      <xdr:col>24</xdr:col>
      <xdr:colOff>114300</xdr:colOff>
      <xdr:row>37</xdr:row>
      <xdr:rowOff>122860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107637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48908</xdr:rowOff>
    </xdr:from>
    <xdr:to>
      <xdr:col>20</xdr:col>
      <xdr:colOff>38100</xdr:colOff>
      <xdr:row>37</xdr:row>
      <xdr:rowOff>150508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141635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44348</xdr:rowOff>
    </xdr:from>
    <xdr:to>
      <xdr:col>15</xdr:col>
      <xdr:colOff>101600</xdr:colOff>
      <xdr:row>37</xdr:row>
      <xdr:rowOff>145948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137075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92621</xdr:rowOff>
    </xdr:from>
    <xdr:to>
      <xdr:col>10</xdr:col>
      <xdr:colOff>165100</xdr:colOff>
      <xdr:row>38</xdr:row>
      <xdr:rowOff>22771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13898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82131</xdr:rowOff>
    </xdr:from>
    <xdr:to>
      <xdr:col>6</xdr:col>
      <xdr:colOff>38100</xdr:colOff>
      <xdr:row>38</xdr:row>
      <xdr:rowOff>12281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11521</xdr:rowOff>
    </xdr:from>
    <xdr:to>
      <xdr:col>24</xdr:col>
      <xdr:colOff>63500</xdr:colOff>
      <xdr:row>57</xdr:row>
      <xdr:rowOff>58629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84171"/>
          <a:ext cx="838200" cy="4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135667</xdr:rowOff>
    </xdr:from>
    <xdr:to>
      <xdr:col>19</xdr:col>
      <xdr:colOff>177800</xdr:colOff>
      <xdr:row>57</xdr:row>
      <xdr:rowOff>58629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36867"/>
          <a:ext cx="8890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135667</xdr:rowOff>
    </xdr:from>
    <xdr:to>
      <xdr:col>15</xdr:col>
      <xdr:colOff>50800</xdr:colOff>
      <xdr:row>58</xdr:row>
      <xdr:rowOff>4042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36867"/>
          <a:ext cx="889000" cy="2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167577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4042</xdr:rowOff>
    </xdr:from>
    <xdr:to>
      <xdr:col>10</xdr:col>
      <xdr:colOff>114300</xdr:colOff>
      <xdr:row>59</xdr:row>
      <xdr:rowOff>25531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8142"/>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132171</xdr:rowOff>
    </xdr:from>
    <xdr:to>
      <xdr:col>24</xdr:col>
      <xdr:colOff>114300</xdr:colOff>
      <xdr:row>57</xdr:row>
      <xdr:rowOff>62321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3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110598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7829</xdr:rowOff>
    </xdr:from>
    <xdr:to>
      <xdr:col>20</xdr:col>
      <xdr:colOff>38100</xdr:colOff>
      <xdr:row>57</xdr:row>
      <xdr:rowOff>109429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8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100556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84867</xdr:rowOff>
    </xdr:from>
    <xdr:to>
      <xdr:col>15</xdr:col>
      <xdr:colOff>101600</xdr:colOff>
      <xdr:row>57</xdr:row>
      <xdr:rowOff>15017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7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124692</xdr:rowOff>
    </xdr:from>
    <xdr:to>
      <xdr:col>10</xdr:col>
      <xdr:colOff>165100</xdr:colOff>
      <xdr:row>58</xdr:row>
      <xdr:rowOff>54842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146181</xdr:rowOff>
    </xdr:from>
    <xdr:to>
      <xdr:col>6</xdr:col>
      <xdr:colOff>38100</xdr:colOff>
      <xdr:row>59</xdr:row>
      <xdr:rowOff>76331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67458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8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1397</xdr:rowOff>
    </xdr:from>
    <xdr:to>
      <xdr:col>24</xdr:col>
      <xdr:colOff>63500</xdr:colOff>
      <xdr:row>73</xdr:row>
      <xdr:rowOff>82916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517247"/>
          <a:ext cx="838200" cy="8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82916</xdr:rowOff>
    </xdr:from>
    <xdr:to>
      <xdr:col>19</xdr:col>
      <xdr:colOff>177800</xdr:colOff>
      <xdr:row>73</xdr:row>
      <xdr:rowOff>170790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598766"/>
          <a:ext cx="889000" cy="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170790</xdr:rowOff>
    </xdr:from>
    <xdr:to>
      <xdr:col>15</xdr:col>
      <xdr:colOff>50800</xdr:colOff>
      <xdr:row>74</xdr:row>
      <xdr:rowOff>151404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686640"/>
          <a:ext cx="889000" cy="1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160276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93569</xdr:rowOff>
    </xdr:from>
    <xdr:to>
      <xdr:col>10</xdr:col>
      <xdr:colOff>114300</xdr:colOff>
      <xdr:row>74</xdr:row>
      <xdr:rowOff>151404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780869"/>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78574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33768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122047</xdr:rowOff>
    </xdr:from>
    <xdr:to>
      <xdr:col>24</xdr:col>
      <xdr:colOff>114300</xdr:colOff>
      <xdr:row>73</xdr:row>
      <xdr:rowOff>52197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4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144924</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31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32116</xdr:rowOff>
    </xdr:from>
    <xdr:to>
      <xdr:col>20</xdr:col>
      <xdr:colOff>38100</xdr:colOff>
      <xdr:row>73</xdr:row>
      <xdr:rowOff>133716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54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150243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32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119990</xdr:rowOff>
    </xdr:from>
    <xdr:to>
      <xdr:col>15</xdr:col>
      <xdr:colOff>101600</xdr:colOff>
      <xdr:row>74</xdr:row>
      <xdr:rowOff>50140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6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66667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4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100604</xdr:rowOff>
    </xdr:from>
    <xdr:to>
      <xdr:col>10</xdr:col>
      <xdr:colOff>165100</xdr:colOff>
      <xdr:row>75</xdr:row>
      <xdr:rowOff>30754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47281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5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42769</xdr:rowOff>
    </xdr:from>
    <xdr:to>
      <xdr:col>6</xdr:col>
      <xdr:colOff>38100</xdr:colOff>
      <xdr:row>74</xdr:row>
      <xdr:rowOff>144369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3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160896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0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111255</xdr:rowOff>
    </xdr:from>
    <xdr:to>
      <xdr:col>24</xdr:col>
      <xdr:colOff>63500</xdr:colOff>
      <xdr:row>94</xdr:row>
      <xdr:rowOff>43895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056105"/>
          <a:ext cx="8382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6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111255</xdr:rowOff>
    </xdr:from>
    <xdr:to>
      <xdr:col>19</xdr:col>
      <xdr:colOff>177800</xdr:colOff>
      <xdr:row>95</xdr:row>
      <xdr:rowOff>5860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056105"/>
          <a:ext cx="889000" cy="23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132294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5860</xdr:rowOff>
    </xdr:from>
    <xdr:to>
      <xdr:col>15</xdr:col>
      <xdr:colOff>50800</xdr:colOff>
      <xdr:row>95</xdr:row>
      <xdr:rowOff>10846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93610"/>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10846</xdr:rowOff>
    </xdr:from>
    <xdr:to>
      <xdr:col>10</xdr:col>
      <xdr:colOff>114300</xdr:colOff>
      <xdr:row>95</xdr:row>
      <xdr:rowOff>63108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98596"/>
          <a:ext cx="889000" cy="5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164545</xdr:rowOff>
    </xdr:from>
    <xdr:to>
      <xdr:col>24</xdr:col>
      <xdr:colOff>114300</xdr:colOff>
      <xdr:row>94</xdr:row>
      <xdr:rowOff>94695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15972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6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60455</xdr:rowOff>
    </xdr:from>
    <xdr:to>
      <xdr:col>20</xdr:col>
      <xdr:colOff>38100</xdr:colOff>
      <xdr:row>93</xdr:row>
      <xdr:rowOff>162055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7132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8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126510</xdr:rowOff>
    </xdr:from>
    <xdr:to>
      <xdr:col>15</xdr:col>
      <xdr:colOff>101600</xdr:colOff>
      <xdr:row>95</xdr:row>
      <xdr:rowOff>56660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73187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1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131496</xdr:rowOff>
    </xdr:from>
    <xdr:to>
      <xdr:col>10</xdr:col>
      <xdr:colOff>165100</xdr:colOff>
      <xdr:row>95</xdr:row>
      <xdr:rowOff>61646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78173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12308</xdr:rowOff>
    </xdr:from>
    <xdr:to>
      <xdr:col>6</xdr:col>
      <xdr:colOff>38100</xdr:colOff>
      <xdr:row>95</xdr:row>
      <xdr:rowOff>113908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0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130435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7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127714</xdr:rowOff>
    </xdr:from>
    <xdr:to>
      <xdr:col>54</xdr:col>
      <xdr:colOff>189865</xdr:colOff>
      <xdr:row>37</xdr:row>
      <xdr:rowOff>140195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42664"/>
          <a:ext cx="1270" cy="104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144022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140195</xdr:rowOff>
    </xdr:from>
    <xdr:to>
      <xdr:col>55</xdr:col>
      <xdr:colOff>88900</xdr:colOff>
      <xdr:row>37</xdr:row>
      <xdr:rowOff>140195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74391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127714</xdr:rowOff>
    </xdr:from>
    <xdr:to>
      <xdr:col>55</xdr:col>
      <xdr:colOff>88900</xdr:colOff>
      <xdr:row>31</xdr:row>
      <xdr:rowOff>127714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4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72172</xdr:rowOff>
    </xdr:from>
    <xdr:to>
      <xdr:col>55</xdr:col>
      <xdr:colOff>0</xdr:colOff>
      <xdr:row>34</xdr:row>
      <xdr:rowOff>133383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901472"/>
          <a:ext cx="838200" cy="6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42021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4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63594</xdr:rowOff>
    </xdr:from>
    <xdr:to>
      <xdr:col>55</xdr:col>
      <xdr:colOff>50800</xdr:colOff>
      <xdr:row>35</xdr:row>
      <xdr:rowOff>165194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22489</xdr:rowOff>
    </xdr:from>
    <xdr:to>
      <xdr:col>50</xdr:col>
      <xdr:colOff>114300</xdr:colOff>
      <xdr:row>34</xdr:row>
      <xdr:rowOff>133383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165989"/>
          <a:ext cx="889000" cy="79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86888</xdr:rowOff>
    </xdr:from>
    <xdr:to>
      <xdr:col>50</xdr:col>
      <xdr:colOff>165100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8165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22489</xdr:rowOff>
    </xdr:from>
    <xdr:to>
      <xdr:col>45</xdr:col>
      <xdr:colOff>177800</xdr:colOff>
      <xdr:row>35</xdr:row>
      <xdr:rowOff>50759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165989"/>
          <a:ext cx="889000" cy="88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127593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50759</xdr:rowOff>
    </xdr:from>
    <xdr:to>
      <xdr:col>41</xdr:col>
      <xdr:colOff>50800</xdr:colOff>
      <xdr:row>35</xdr:row>
      <xdr:rowOff>96533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051509"/>
          <a:ext cx="889000" cy="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21372</xdr:rowOff>
    </xdr:from>
    <xdr:to>
      <xdr:col>55</xdr:col>
      <xdr:colOff>50800</xdr:colOff>
      <xdr:row>34</xdr:row>
      <xdr:rowOff>122972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44249</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0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82583</xdr:rowOff>
    </xdr:from>
    <xdr:to>
      <xdr:col>50</xdr:col>
      <xdr:colOff>165100</xdr:colOff>
      <xdr:row>35</xdr:row>
      <xdr:rowOff>12733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29260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68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143139</xdr:rowOff>
    </xdr:from>
    <xdr:to>
      <xdr:col>46</xdr:col>
      <xdr:colOff>38100</xdr:colOff>
      <xdr:row>30</xdr:row>
      <xdr:rowOff>73289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1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89816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489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171409</xdr:rowOff>
    </xdr:from>
    <xdr:to>
      <xdr:col>41</xdr:col>
      <xdr:colOff>101600</xdr:colOff>
      <xdr:row>35</xdr:row>
      <xdr:rowOff>101559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0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118086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77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45733</xdr:rowOff>
    </xdr:from>
    <xdr:to>
      <xdr:col>36</xdr:col>
      <xdr:colOff>165100</xdr:colOff>
      <xdr:row>35</xdr:row>
      <xdr:rowOff>147333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4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163860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8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40374</xdr:rowOff>
    </xdr:from>
    <xdr:to>
      <xdr:col>55</xdr:col>
      <xdr:colOff>0</xdr:colOff>
      <xdr:row>55</xdr:row>
      <xdr:rowOff>72784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127224"/>
          <a:ext cx="838200" cy="3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126928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5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33210</xdr:rowOff>
    </xdr:from>
    <xdr:to>
      <xdr:col>50</xdr:col>
      <xdr:colOff>114300</xdr:colOff>
      <xdr:row>55</xdr:row>
      <xdr:rowOff>72784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8948610"/>
          <a:ext cx="889000" cy="5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33210</xdr:rowOff>
    </xdr:from>
    <xdr:to>
      <xdr:col>45</xdr:col>
      <xdr:colOff>177800</xdr:colOff>
      <xdr:row>53</xdr:row>
      <xdr:rowOff>109118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8948610"/>
          <a:ext cx="889000" cy="2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88549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109118</xdr:rowOff>
    </xdr:from>
    <xdr:to>
      <xdr:col>41</xdr:col>
      <xdr:colOff>50800</xdr:colOff>
      <xdr:row>56</xdr:row>
      <xdr:rowOff>67425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195968"/>
          <a:ext cx="889000" cy="4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90619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161024</xdr:rowOff>
    </xdr:from>
    <xdr:to>
      <xdr:col>55</xdr:col>
      <xdr:colOff>50800</xdr:colOff>
      <xdr:row>53</xdr:row>
      <xdr:rowOff>91174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0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12451</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92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21984</xdr:rowOff>
    </xdr:from>
    <xdr:to>
      <xdr:col>50</xdr:col>
      <xdr:colOff>165100</xdr:colOff>
      <xdr:row>55</xdr:row>
      <xdr:rowOff>123584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5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140111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22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153860</xdr:rowOff>
    </xdr:from>
    <xdr:to>
      <xdr:col>46</xdr:col>
      <xdr:colOff>38100</xdr:colOff>
      <xdr:row>52</xdr:row>
      <xdr:rowOff>84010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889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100537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867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58318</xdr:rowOff>
    </xdr:from>
    <xdr:to>
      <xdr:col>41</xdr:col>
      <xdr:colOff>101600</xdr:colOff>
      <xdr:row>53</xdr:row>
      <xdr:rowOff>159918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1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4995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892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16625</xdr:rowOff>
    </xdr:from>
    <xdr:to>
      <xdr:col>36</xdr:col>
      <xdr:colOff>165100</xdr:colOff>
      <xdr:row>56</xdr:row>
      <xdr:rowOff>118225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109352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62561</xdr:rowOff>
    </xdr:from>
    <xdr:to>
      <xdr:col>55</xdr:col>
      <xdr:colOff>0</xdr:colOff>
      <xdr:row>78</xdr:row>
      <xdr:rowOff>53315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264211"/>
          <a:ext cx="838200" cy="1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30950</xdr:rowOff>
    </xdr:from>
    <xdr:to>
      <xdr:col>50</xdr:col>
      <xdr:colOff>114300</xdr:colOff>
      <xdr:row>77</xdr:row>
      <xdr:rowOff>62561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232600"/>
          <a:ext cx="889000" cy="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47274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30950</xdr:rowOff>
    </xdr:from>
    <xdr:to>
      <xdr:col>45</xdr:col>
      <xdr:colOff>177800</xdr:colOff>
      <xdr:row>78</xdr:row>
      <xdr:rowOff>132753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32600"/>
          <a:ext cx="889000" cy="2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28605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132753</xdr:rowOff>
    </xdr:from>
    <xdr:to>
      <xdr:col>41</xdr:col>
      <xdr:colOff>50800</xdr:colOff>
      <xdr:row>79</xdr:row>
      <xdr:rowOff>19749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05853"/>
          <a:ext cx="8890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2515</xdr:rowOff>
    </xdr:from>
    <xdr:to>
      <xdr:col>55</xdr:col>
      <xdr:colOff>50800</xdr:colOff>
      <xdr:row>78</xdr:row>
      <xdr:rowOff>104115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152392</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5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11761</xdr:rowOff>
    </xdr:from>
    <xdr:to>
      <xdr:col>50</xdr:col>
      <xdr:colOff>165100</xdr:colOff>
      <xdr:row>77</xdr:row>
      <xdr:rowOff>113361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129888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98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151600</xdr:rowOff>
    </xdr:from>
    <xdr:to>
      <xdr:col>46</xdr:col>
      <xdr:colOff>38100</xdr:colOff>
      <xdr:row>77</xdr:row>
      <xdr:rowOff>81750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98277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9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81953</xdr:rowOff>
    </xdr:from>
    <xdr:to>
      <xdr:col>41</xdr:col>
      <xdr:colOff>101600</xdr:colOff>
      <xdr:row>79</xdr:row>
      <xdr:rowOff>12103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3230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140399</xdr:rowOff>
    </xdr:from>
    <xdr:to>
      <xdr:col>36</xdr:col>
      <xdr:colOff>165100</xdr:colOff>
      <xdr:row>79</xdr:row>
      <xdr:rowOff>70549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61676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158249</xdr:rowOff>
    </xdr:from>
    <xdr:to>
      <xdr:col>55</xdr:col>
      <xdr:colOff>0</xdr:colOff>
      <xdr:row>94</xdr:row>
      <xdr:rowOff>158249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5931649"/>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39393</xdr:rowOff>
    </xdr:from>
    <xdr:to>
      <xdr:col>50</xdr:col>
      <xdr:colOff>114300</xdr:colOff>
      <xdr:row>94</xdr:row>
      <xdr:rowOff>158249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5641343"/>
          <a:ext cx="889000" cy="63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116334</xdr:rowOff>
    </xdr:from>
    <xdr:to>
      <xdr:col>45</xdr:col>
      <xdr:colOff>177800</xdr:colOff>
      <xdr:row>91</xdr:row>
      <xdr:rowOff>39393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5546834"/>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116334</xdr:rowOff>
    </xdr:from>
    <xdr:to>
      <xdr:col>41</xdr:col>
      <xdr:colOff>50800</xdr:colOff>
      <xdr:row>93</xdr:row>
      <xdr:rowOff>105411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5546834"/>
          <a:ext cx="889000" cy="50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107449</xdr:rowOff>
    </xdr:from>
    <xdr:to>
      <xdr:col>55</xdr:col>
      <xdr:colOff>50800</xdr:colOff>
      <xdr:row>93</xdr:row>
      <xdr:rowOff>37599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88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130326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7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107449</xdr:rowOff>
    </xdr:from>
    <xdr:to>
      <xdr:col>50</xdr:col>
      <xdr:colOff>165100</xdr:colOff>
      <xdr:row>95</xdr:row>
      <xdr:rowOff>37599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2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54126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99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160043</xdr:rowOff>
    </xdr:from>
    <xdr:to>
      <xdr:col>46</xdr:col>
      <xdr:colOff>38100</xdr:colOff>
      <xdr:row>91</xdr:row>
      <xdr:rowOff>90193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55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106720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36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65534</xdr:rowOff>
    </xdr:from>
    <xdr:to>
      <xdr:col>41</xdr:col>
      <xdr:colOff>101600</xdr:colOff>
      <xdr:row>90</xdr:row>
      <xdr:rowOff>167134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549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12211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27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54611</xdr:rowOff>
    </xdr:from>
    <xdr:to>
      <xdr:col>36</xdr:col>
      <xdr:colOff>165100</xdr:colOff>
      <xdr:row>93</xdr:row>
      <xdr:rowOff>156211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59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1288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7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4293</xdr:rowOff>
    </xdr:from>
    <xdr:to>
      <xdr:col>85</xdr:col>
      <xdr:colOff>127000</xdr:colOff>
      <xdr:row>39</xdr:row>
      <xdr:rowOff>44374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90843"/>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32677</xdr:rowOff>
    </xdr:from>
    <xdr:to>
      <xdr:col>81</xdr:col>
      <xdr:colOff>50800</xdr:colOff>
      <xdr:row>39</xdr:row>
      <xdr:rowOff>44374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19227"/>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32677</xdr:rowOff>
    </xdr:from>
    <xdr:to>
      <xdr:col>76</xdr:col>
      <xdr:colOff>114300</xdr:colOff>
      <xdr:row>39</xdr:row>
      <xdr:rowOff>36068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19227"/>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32296</xdr:rowOff>
    </xdr:from>
    <xdr:to>
      <xdr:col>71</xdr:col>
      <xdr:colOff>177800</xdr:colOff>
      <xdr:row>39</xdr:row>
      <xdr:rowOff>36068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1884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124943</xdr:rowOff>
    </xdr:from>
    <xdr:to>
      <xdr:col>85</xdr:col>
      <xdr:colOff>177800</xdr:colOff>
      <xdr:row>39</xdr:row>
      <xdr:rowOff>55093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39870</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165024</xdr:rowOff>
    </xdr:from>
    <xdr:to>
      <xdr:col>81</xdr:col>
      <xdr:colOff>101600</xdr:colOff>
      <xdr:row>39</xdr:row>
      <xdr:rowOff>95174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86301</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153327</xdr:rowOff>
    </xdr:from>
    <xdr:to>
      <xdr:col>76</xdr:col>
      <xdr:colOff>165100</xdr:colOff>
      <xdr:row>39</xdr:row>
      <xdr:rowOff>83477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74604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61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156718</xdr:rowOff>
    </xdr:from>
    <xdr:to>
      <xdr:col>72</xdr:col>
      <xdr:colOff>38100</xdr:colOff>
      <xdr:row>39</xdr:row>
      <xdr:rowOff>86868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77995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6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152946</xdr:rowOff>
    </xdr:from>
    <xdr:to>
      <xdr:col>67</xdr:col>
      <xdr:colOff>101600</xdr:colOff>
      <xdr:row>39</xdr:row>
      <xdr:rowOff>83096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74223</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6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130784</xdr:rowOff>
    </xdr:from>
    <xdr:to>
      <xdr:col>85</xdr:col>
      <xdr:colOff>127000</xdr:colOff>
      <xdr:row>77</xdr:row>
      <xdr:rowOff>25515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160984"/>
          <a:ext cx="838200" cy="6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25515</xdr:rowOff>
    </xdr:from>
    <xdr:to>
      <xdr:col>81</xdr:col>
      <xdr:colOff>50800</xdr:colOff>
      <xdr:row>77</xdr:row>
      <xdr:rowOff>34789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227165"/>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12745</xdr:rowOff>
    </xdr:from>
    <xdr:to>
      <xdr:col>76</xdr:col>
      <xdr:colOff>114300</xdr:colOff>
      <xdr:row>77</xdr:row>
      <xdr:rowOff>34789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214395"/>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111472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137398</xdr:rowOff>
    </xdr:from>
    <xdr:to>
      <xdr:col>71</xdr:col>
      <xdr:colOff>177800</xdr:colOff>
      <xdr:row>77</xdr:row>
      <xdr:rowOff>12745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167598"/>
          <a:ext cx="889000" cy="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116371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121841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79984</xdr:rowOff>
    </xdr:from>
    <xdr:to>
      <xdr:col>85</xdr:col>
      <xdr:colOff>177800</xdr:colOff>
      <xdr:row>77</xdr:row>
      <xdr:rowOff>10134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1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58411</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08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146165</xdr:rowOff>
    </xdr:from>
    <xdr:to>
      <xdr:col>81</xdr:col>
      <xdr:colOff>101600</xdr:colOff>
      <xdr:row>77</xdr:row>
      <xdr:rowOff>76315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1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67442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2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155439</xdr:rowOff>
    </xdr:from>
    <xdr:to>
      <xdr:col>76</xdr:col>
      <xdr:colOff>165100</xdr:colOff>
      <xdr:row>77</xdr:row>
      <xdr:rowOff>85589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76716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2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133395</xdr:rowOff>
    </xdr:from>
    <xdr:to>
      <xdr:col>72</xdr:col>
      <xdr:colOff>38100</xdr:colOff>
      <xdr:row>77</xdr:row>
      <xdr:rowOff>63545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54672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86598</xdr:rowOff>
    </xdr:from>
    <xdr:to>
      <xdr:col>67</xdr:col>
      <xdr:colOff>101600</xdr:colOff>
      <xdr:row>77</xdr:row>
      <xdr:rowOff>16748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1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7875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65024</xdr:rowOff>
    </xdr:from>
    <xdr:to>
      <xdr:col>85</xdr:col>
      <xdr:colOff>127000</xdr:colOff>
      <xdr:row>98</xdr:row>
      <xdr:rowOff>36697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695674"/>
          <a:ext cx="838200" cy="14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65024</xdr:rowOff>
    </xdr:from>
    <xdr:to>
      <xdr:col>81</xdr:col>
      <xdr:colOff>50800</xdr:colOff>
      <xdr:row>98</xdr:row>
      <xdr:rowOff>825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695674"/>
          <a:ext cx="889000" cy="10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825</xdr:rowOff>
    </xdr:from>
    <xdr:to>
      <xdr:col>76</xdr:col>
      <xdr:colOff>114300</xdr:colOff>
      <xdr:row>98</xdr:row>
      <xdr:rowOff>96610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802925"/>
          <a:ext cx="889000" cy="9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153210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23247</xdr:rowOff>
    </xdr:from>
    <xdr:to>
      <xdr:col>71</xdr:col>
      <xdr:colOff>177800</xdr:colOff>
      <xdr:row>98</xdr:row>
      <xdr:rowOff>96610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653897"/>
          <a:ext cx="889000" cy="2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146214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157347</xdr:rowOff>
    </xdr:from>
    <xdr:to>
      <xdr:col>85</xdr:col>
      <xdr:colOff>177800</xdr:colOff>
      <xdr:row>98</xdr:row>
      <xdr:rowOff>87497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7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135774</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7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14224</xdr:rowOff>
    </xdr:from>
    <xdr:to>
      <xdr:col>81</xdr:col>
      <xdr:colOff>101600</xdr:colOff>
      <xdr:row>97</xdr:row>
      <xdr:rowOff>115824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6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106951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7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121475</xdr:rowOff>
    </xdr:from>
    <xdr:to>
      <xdr:col>76</xdr:col>
      <xdr:colOff>165100</xdr:colOff>
      <xdr:row>98</xdr:row>
      <xdr:rowOff>51625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7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42752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84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45810</xdr:rowOff>
    </xdr:from>
    <xdr:to>
      <xdr:col>72</xdr:col>
      <xdr:colOff>38100</xdr:colOff>
      <xdr:row>98</xdr:row>
      <xdr:rowOff>147410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138537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9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143897</xdr:rowOff>
    </xdr:from>
    <xdr:to>
      <xdr:col>67</xdr:col>
      <xdr:colOff>101600</xdr:colOff>
      <xdr:row>97</xdr:row>
      <xdr:rowOff>74047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6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90574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37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83236</xdr:rowOff>
    </xdr:from>
    <xdr:to>
      <xdr:col>116</xdr:col>
      <xdr:colOff>63500</xdr:colOff>
      <xdr:row>37</xdr:row>
      <xdr:rowOff>70491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5912536"/>
          <a:ext cx="838200" cy="50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83236</xdr:rowOff>
    </xdr:from>
    <xdr:to>
      <xdr:col>111</xdr:col>
      <xdr:colOff>177800</xdr:colOff>
      <xdr:row>34</xdr:row>
      <xdr:rowOff>119240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5912536"/>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108418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8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64548</xdr:rowOff>
    </xdr:from>
    <xdr:to>
      <xdr:col>107</xdr:col>
      <xdr:colOff>50800</xdr:colOff>
      <xdr:row>34</xdr:row>
      <xdr:rowOff>119240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5893848"/>
          <a:ext cx="889000" cy="5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9263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64548</xdr:rowOff>
    </xdr:from>
    <xdr:to>
      <xdr:col>102</xdr:col>
      <xdr:colOff>114300</xdr:colOff>
      <xdr:row>34</xdr:row>
      <xdr:rowOff>75921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5893848"/>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103046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4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121105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6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19691</xdr:rowOff>
    </xdr:from>
    <xdr:to>
      <xdr:col>116</xdr:col>
      <xdr:colOff>114300</xdr:colOff>
      <xdr:row>37</xdr:row>
      <xdr:rowOff>121291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3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106068</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27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32436</xdr:rowOff>
    </xdr:from>
    <xdr:to>
      <xdr:col>112</xdr:col>
      <xdr:colOff>38100</xdr:colOff>
      <xdr:row>34</xdr:row>
      <xdr:rowOff>134036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8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150563</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56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68440</xdr:rowOff>
    </xdr:from>
    <xdr:to>
      <xdr:col>107</xdr:col>
      <xdr:colOff>101600</xdr:colOff>
      <xdr:row>34</xdr:row>
      <xdr:rowOff>170040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8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15117</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67111" y="567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13748</xdr:rowOff>
    </xdr:from>
    <xdr:to>
      <xdr:col>102</xdr:col>
      <xdr:colOff>165100</xdr:colOff>
      <xdr:row>34</xdr:row>
      <xdr:rowOff>115348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8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131875</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278111" y="561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25121</xdr:rowOff>
    </xdr:from>
    <xdr:to>
      <xdr:col>98</xdr:col>
      <xdr:colOff>38100</xdr:colOff>
      <xdr:row>34</xdr:row>
      <xdr:rowOff>126721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58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143248</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389111" y="562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29972</xdr:rowOff>
    </xdr:from>
    <xdr:to>
      <xdr:col>116</xdr:col>
      <xdr:colOff>63500</xdr:colOff>
      <xdr:row>58</xdr:row>
      <xdr:rowOff>35413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974072"/>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35413</xdr:rowOff>
    </xdr:from>
    <xdr:to>
      <xdr:col>111</xdr:col>
      <xdr:colOff>177800</xdr:colOff>
      <xdr:row>58</xdr:row>
      <xdr:rowOff>46843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795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31710</xdr:rowOff>
    </xdr:from>
    <xdr:to>
      <xdr:col>107</xdr:col>
      <xdr:colOff>50800</xdr:colOff>
      <xdr:row>58</xdr:row>
      <xdr:rowOff>46843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975810"/>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30841</xdr:rowOff>
    </xdr:from>
    <xdr:to>
      <xdr:col>102</xdr:col>
      <xdr:colOff>114300</xdr:colOff>
      <xdr:row>58</xdr:row>
      <xdr:rowOff>31710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97494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65549</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3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156063</xdr:rowOff>
    </xdr:from>
    <xdr:to>
      <xdr:col>112</xdr:col>
      <xdr:colOff>38100</xdr:colOff>
      <xdr:row>58</xdr:row>
      <xdr:rowOff>86213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77340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2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167493</xdr:rowOff>
    </xdr:from>
    <xdr:to>
      <xdr:col>107</xdr:col>
      <xdr:colOff>101600</xdr:colOff>
      <xdr:row>58</xdr:row>
      <xdr:rowOff>97643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4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88770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3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152360</xdr:rowOff>
    </xdr:from>
    <xdr:to>
      <xdr:col>102</xdr:col>
      <xdr:colOff>165100</xdr:colOff>
      <xdr:row>58</xdr:row>
      <xdr:rowOff>82510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73637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1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151491</xdr:rowOff>
    </xdr:from>
    <xdr:to>
      <xdr:col>98</xdr:col>
      <xdr:colOff>38100</xdr:colOff>
      <xdr:row>58</xdr:row>
      <xdr:rowOff>81641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72768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01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159283</xdr:rowOff>
    </xdr:from>
    <xdr:to>
      <xdr:col>116</xdr:col>
      <xdr:colOff>63500</xdr:colOff>
      <xdr:row>76</xdr:row>
      <xdr:rowOff>71386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18033"/>
          <a:ext cx="8382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82516</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6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71386</xdr:rowOff>
    </xdr:from>
    <xdr:to>
      <xdr:col>111</xdr:col>
      <xdr:colOff>177800</xdr:colOff>
      <xdr:row>76</xdr:row>
      <xdr:rowOff>101943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01586"/>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33520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101943</xdr:rowOff>
    </xdr:from>
    <xdr:to>
      <xdr:col>107</xdr:col>
      <xdr:colOff>50800</xdr:colOff>
      <xdr:row>77</xdr:row>
      <xdr:rowOff>18199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32143"/>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143324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18199</xdr:rowOff>
    </xdr:from>
    <xdr:to>
      <xdr:col>102</xdr:col>
      <xdr:colOff>114300</xdr:colOff>
      <xdr:row>77</xdr:row>
      <xdr:rowOff>44907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19849"/>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90441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85641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108483</xdr:rowOff>
    </xdr:from>
    <xdr:to>
      <xdr:col>116</xdr:col>
      <xdr:colOff>114300</xdr:colOff>
      <xdr:row>76</xdr:row>
      <xdr:rowOff>38633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86910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20586</xdr:rowOff>
    </xdr:from>
    <xdr:to>
      <xdr:col>112</xdr:col>
      <xdr:colOff>38100</xdr:colOff>
      <xdr:row>76</xdr:row>
      <xdr:rowOff>122186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113313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51143</xdr:rowOff>
    </xdr:from>
    <xdr:to>
      <xdr:col>107</xdr:col>
      <xdr:colOff>101600</xdr:colOff>
      <xdr:row>76</xdr:row>
      <xdr:rowOff>152743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143870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138849</xdr:rowOff>
    </xdr:from>
    <xdr:to>
      <xdr:col>102</xdr:col>
      <xdr:colOff>165100</xdr:colOff>
      <xdr:row>77</xdr:row>
      <xdr:rowOff>68999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60126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165557</xdr:rowOff>
    </xdr:from>
    <xdr:to>
      <xdr:col>98</xdr:col>
      <xdr:colOff>38100</xdr:colOff>
      <xdr:row>77</xdr:row>
      <xdr:rowOff>95707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86834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8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617,594</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　主な構成項目である扶助費は、前年度に比べて新型コロナウイルス感染症対策事業である子育て世帯への臨時特別給付金事業等に係る経費が大幅に減となっていることから、住民一人当たり</a:t>
          </a:r>
          <a:r>
            <a:rPr kumimoji="1" lang="en-US" altLang="ja-JP" sz="1100">
              <a:latin typeface="ＭＳ Ｐゴシック" panose="020B0600070205080204" pitchFamily="50" charset="-128"/>
              <a:ea typeface="ＭＳ Ｐゴシック" panose="020B0600070205080204" pitchFamily="50" charset="-128"/>
            </a:rPr>
            <a:t>143,901</a:t>
          </a:r>
          <a:r>
            <a:rPr kumimoji="1" lang="ja-JP" altLang="en-US" sz="1100">
              <a:latin typeface="ＭＳ Ｐゴシック" panose="020B0600070205080204" pitchFamily="50" charset="-128"/>
              <a:ea typeface="ＭＳ Ｐゴシック" panose="020B0600070205080204" pitchFamily="50" charset="-128"/>
            </a:rPr>
            <a:t>円と減少した。しかしながら、経常経費の中では障害者自立支援給付事業、障害児通所等給付事業に係る経費の増により、依然として全国、類似団体及び県のいずれの平均を上回っている。今後も子育て支援施策等の実施に伴い扶助費の上昇が見込まれることから、資格審査等の適正化や事業の精査を図り、費用の抑制に努める。</a:t>
          </a:r>
        </a:p>
        <a:p>
          <a:r>
            <a:rPr kumimoji="1" lang="ja-JP" altLang="en-US" sz="1100">
              <a:latin typeface="ＭＳ Ｐゴシック" panose="020B0600070205080204" pitchFamily="50" charset="-128"/>
              <a:ea typeface="ＭＳ Ｐゴシック" panose="020B0600070205080204" pitchFamily="50" charset="-128"/>
            </a:rPr>
            <a:t>　また、補助費は住民一人当たり</a:t>
          </a:r>
          <a:r>
            <a:rPr kumimoji="1" lang="en-US" altLang="ja-JP" sz="1100">
              <a:latin typeface="ＭＳ Ｐゴシック" panose="020B0600070205080204" pitchFamily="50" charset="-128"/>
              <a:ea typeface="ＭＳ Ｐゴシック" panose="020B0600070205080204" pitchFamily="50" charset="-128"/>
            </a:rPr>
            <a:t>108,862</a:t>
          </a:r>
          <a:r>
            <a:rPr kumimoji="1" lang="ja-JP" altLang="en-US" sz="1100">
              <a:latin typeface="ＭＳ Ｐゴシック" panose="020B0600070205080204" pitchFamily="50" charset="-128"/>
              <a:ea typeface="ＭＳ Ｐゴシック" panose="020B0600070205080204" pitchFamily="50" charset="-128"/>
            </a:rPr>
            <a:t>円となっており、前年度比約</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％増となっている。これは、病院事業会計繰出金に係る経費の増及び繰出金を出資から補助へ移動したことによる。</a:t>
          </a:r>
        </a:p>
        <a:p>
          <a:r>
            <a:rPr kumimoji="1" lang="ja-JP" altLang="en-US" sz="1100">
              <a:latin typeface="ＭＳ Ｐゴシック" panose="020B0600070205080204" pitchFamily="50" charset="-128"/>
              <a:ea typeface="ＭＳ Ｐゴシック" panose="020B0600070205080204" pitchFamily="50" charset="-128"/>
            </a:rPr>
            <a:t>　その他、普通建設事業費は住民一人当たり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111,321</a:t>
          </a:r>
          <a:r>
            <a:rPr kumimoji="1" lang="ja-JP" altLang="en-US" sz="1100">
              <a:latin typeface="ＭＳ Ｐゴシック" panose="020B0600070205080204" pitchFamily="50" charset="-128"/>
              <a:ea typeface="ＭＳ Ｐゴシック" panose="020B0600070205080204" pitchFamily="50" charset="-128"/>
            </a:rPr>
            <a:t>円となっており、前年度比約</a:t>
          </a:r>
          <a:r>
            <a:rPr kumimoji="1" lang="en-US" altLang="ja-JP" sz="1100">
              <a:latin typeface="ＭＳ Ｐゴシック" panose="020B0600070205080204" pitchFamily="50" charset="-128"/>
              <a:ea typeface="ＭＳ Ｐゴシック" panose="020B0600070205080204" pitchFamily="50" charset="-128"/>
            </a:rPr>
            <a:t>36.1</a:t>
          </a:r>
          <a:r>
            <a:rPr kumimoji="1" lang="ja-JP" altLang="en-US" sz="1100">
              <a:latin typeface="ＭＳ Ｐゴシック" panose="020B0600070205080204" pitchFamily="50" charset="-128"/>
              <a:ea typeface="ＭＳ Ｐゴシック" panose="020B0600070205080204" pitchFamily="50" charset="-128"/>
            </a:rPr>
            <a:t>％増となっている。これは、大規模建設事業のうち単独事業に係る経費の増による。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59,024
58,674
725.65
38,375,391
36,452,884
1,556,865
18,294,300
34,585,630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84836</xdr:rowOff>
    </xdr:from>
    <xdr:to>
      <xdr:col>24</xdr:col>
      <xdr:colOff>63500</xdr:colOff>
      <xdr:row>35</xdr:row>
      <xdr:rowOff>105029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5586"/>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105029</xdr:rowOff>
    </xdr:from>
    <xdr:to>
      <xdr:col>19</xdr:col>
      <xdr:colOff>177800</xdr:colOff>
      <xdr:row>35</xdr:row>
      <xdr:rowOff>143129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577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65786</xdr:rowOff>
    </xdr:from>
    <xdr:to>
      <xdr:col>15</xdr:col>
      <xdr:colOff>50800</xdr:colOff>
      <xdr:row>35</xdr:row>
      <xdr:rowOff>143129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6536"/>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65786</xdr:rowOff>
    </xdr:from>
    <xdr:to>
      <xdr:col>10</xdr:col>
      <xdr:colOff>114300</xdr:colOff>
      <xdr:row>35</xdr:row>
      <xdr:rowOff>98171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6536"/>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34036</xdr:rowOff>
    </xdr:from>
    <xdr:to>
      <xdr:col>24</xdr:col>
      <xdr:colOff>114300</xdr:colOff>
      <xdr:row>35</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56913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54229</xdr:rowOff>
    </xdr:from>
    <xdr:to>
      <xdr:col>20</xdr:col>
      <xdr:colOff>38100</xdr:colOff>
      <xdr:row>35</xdr:row>
      <xdr:rowOff>155829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92329</xdr:rowOff>
    </xdr:from>
    <xdr:to>
      <xdr:col>15</xdr:col>
      <xdr:colOff>101600</xdr:colOff>
      <xdr:row>36</xdr:row>
      <xdr:rowOff>22479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39006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14986</xdr:rowOff>
    </xdr:from>
    <xdr:to>
      <xdr:col>10</xdr:col>
      <xdr:colOff>165100</xdr:colOff>
      <xdr:row>35</xdr:row>
      <xdr:rowOff>116586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133113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47371</xdr:rowOff>
    </xdr:from>
    <xdr:to>
      <xdr:col>6</xdr:col>
      <xdr:colOff>38100</xdr:colOff>
      <xdr:row>35</xdr:row>
      <xdr:rowOff>148971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165498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2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4704</xdr:rowOff>
    </xdr:from>
    <xdr:to>
      <xdr:col>24</xdr:col>
      <xdr:colOff>63500</xdr:colOff>
      <xdr:row>57</xdr:row>
      <xdr:rowOff>25332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7354"/>
          <a:ext cx="8382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114501</xdr:rowOff>
    </xdr:from>
    <xdr:to>
      <xdr:col>19</xdr:col>
      <xdr:colOff>177800</xdr:colOff>
      <xdr:row>57</xdr:row>
      <xdr:rowOff>25332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858451"/>
          <a:ext cx="889000" cy="93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114501</xdr:rowOff>
    </xdr:from>
    <xdr:to>
      <xdr:col>15</xdr:col>
      <xdr:colOff>50800</xdr:colOff>
      <xdr:row>55</xdr:row>
      <xdr:rowOff>34941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858451"/>
          <a:ext cx="889000" cy="60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34941</xdr:rowOff>
    </xdr:from>
    <xdr:to>
      <xdr:col>10</xdr:col>
      <xdr:colOff>114300</xdr:colOff>
      <xdr:row>55</xdr:row>
      <xdr:rowOff>64057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64691"/>
          <a:ext cx="8890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97609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125354</xdr:rowOff>
    </xdr:from>
    <xdr:to>
      <xdr:col>24</xdr:col>
      <xdr:colOff>114300</xdr:colOff>
      <xdr:row>57</xdr:row>
      <xdr:rowOff>55504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103781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145982</xdr:rowOff>
    </xdr:from>
    <xdr:to>
      <xdr:col>20</xdr:col>
      <xdr:colOff>38100</xdr:colOff>
      <xdr:row>57</xdr:row>
      <xdr:rowOff>76132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67259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63701</xdr:rowOff>
    </xdr:from>
    <xdr:to>
      <xdr:col>15</xdr:col>
      <xdr:colOff>101600</xdr:colOff>
      <xdr:row>51</xdr:row>
      <xdr:rowOff>165301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8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156428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90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155591</xdr:rowOff>
    </xdr:from>
    <xdr:to>
      <xdr:col>10</xdr:col>
      <xdr:colOff>165100</xdr:colOff>
      <xdr:row>55</xdr:row>
      <xdr:rowOff>85741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102268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18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13257</xdr:rowOff>
    </xdr:from>
    <xdr:to>
      <xdr:col>6</xdr:col>
      <xdr:colOff>38100</xdr:colOff>
      <xdr:row>55</xdr:row>
      <xdr:rowOff>114857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4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131384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2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15139</xdr:rowOff>
    </xdr:from>
    <xdr:to>
      <xdr:col>24</xdr:col>
      <xdr:colOff>63500</xdr:colOff>
      <xdr:row>75</xdr:row>
      <xdr:rowOff>16408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02439"/>
          <a:ext cx="838200" cy="17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15139</xdr:rowOff>
    </xdr:from>
    <xdr:to>
      <xdr:col>19</xdr:col>
      <xdr:colOff>177800</xdr:colOff>
      <xdr:row>76</xdr:row>
      <xdr:rowOff>25857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02439"/>
          <a:ext cx="889000" cy="3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25857</xdr:rowOff>
    </xdr:from>
    <xdr:to>
      <xdr:col>15</xdr:col>
      <xdr:colOff>50800</xdr:colOff>
      <xdr:row>76</xdr:row>
      <xdr:rowOff>112446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56057"/>
          <a:ext cx="889000" cy="8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104272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112446</xdr:rowOff>
    </xdr:from>
    <xdr:to>
      <xdr:col>10</xdr:col>
      <xdr:colOff>114300</xdr:colOff>
      <xdr:row>77</xdr:row>
      <xdr:rowOff>41060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2646"/>
          <a:ext cx="889000" cy="10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70744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137058</xdr:rowOff>
    </xdr:from>
    <xdr:to>
      <xdr:col>24</xdr:col>
      <xdr:colOff>114300</xdr:colOff>
      <xdr:row>75</xdr:row>
      <xdr:rowOff>67208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2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159935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7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135789</xdr:rowOff>
    </xdr:from>
    <xdr:to>
      <xdr:col>20</xdr:col>
      <xdr:colOff>38100</xdr:colOff>
      <xdr:row>74</xdr:row>
      <xdr:rowOff>65939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82466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2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146507</xdr:rowOff>
    </xdr:from>
    <xdr:to>
      <xdr:col>15</xdr:col>
      <xdr:colOff>101600</xdr:colOff>
      <xdr:row>76</xdr:row>
      <xdr:rowOff>76657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93184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8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61646</xdr:rowOff>
    </xdr:from>
    <xdr:to>
      <xdr:col>10</xdr:col>
      <xdr:colOff>165100</xdr:colOff>
      <xdr:row>76</xdr:row>
      <xdr:rowOff>163246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161710</xdr:rowOff>
    </xdr:from>
    <xdr:to>
      <xdr:col>6</xdr:col>
      <xdr:colOff>38100</xdr:colOff>
      <xdr:row>77</xdr:row>
      <xdr:rowOff>91860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108386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6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155397</xdr:rowOff>
    </xdr:from>
    <xdr:to>
      <xdr:col>24</xdr:col>
      <xdr:colOff>63500</xdr:colOff>
      <xdr:row>95</xdr:row>
      <xdr:rowOff>45822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100247"/>
          <a:ext cx="838200" cy="2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155397</xdr:rowOff>
    </xdr:from>
    <xdr:to>
      <xdr:col>19</xdr:col>
      <xdr:colOff>177800</xdr:colOff>
      <xdr:row>95</xdr:row>
      <xdr:rowOff>146883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100247"/>
          <a:ext cx="889000" cy="3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146883</xdr:rowOff>
    </xdr:from>
    <xdr:to>
      <xdr:col>15</xdr:col>
      <xdr:colOff>50800</xdr:colOff>
      <xdr:row>96</xdr:row>
      <xdr:rowOff>2445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34633"/>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2445</xdr:rowOff>
    </xdr:from>
    <xdr:to>
      <xdr:col>10</xdr:col>
      <xdr:colOff>114300</xdr:colOff>
      <xdr:row>96</xdr:row>
      <xdr:rowOff>74949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61645"/>
          <a:ext cx="8890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166472</xdr:rowOff>
    </xdr:from>
    <xdr:to>
      <xdr:col>24</xdr:col>
      <xdr:colOff>114300</xdr:colOff>
      <xdr:row>95</xdr:row>
      <xdr:rowOff>96622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17899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3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104597</xdr:rowOff>
    </xdr:from>
    <xdr:to>
      <xdr:col>20</xdr:col>
      <xdr:colOff>38100</xdr:colOff>
      <xdr:row>94</xdr:row>
      <xdr:rowOff>34747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51274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8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96083</xdr:rowOff>
    </xdr:from>
    <xdr:to>
      <xdr:col>15</xdr:col>
      <xdr:colOff>101600</xdr:colOff>
      <xdr:row>96</xdr:row>
      <xdr:rowOff>26233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42760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1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123095</xdr:rowOff>
    </xdr:from>
    <xdr:to>
      <xdr:col>10</xdr:col>
      <xdr:colOff>165100</xdr:colOff>
      <xdr:row>96</xdr:row>
      <xdr:rowOff>53245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69772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24149</xdr:rowOff>
    </xdr:from>
    <xdr:to>
      <xdr:col>6</xdr:col>
      <xdr:colOff>38100</xdr:colOff>
      <xdr:row>96</xdr:row>
      <xdr:rowOff>125749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142276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102</xdr:rowOff>
    </xdr:from>
    <xdr:to>
      <xdr:col>55</xdr:col>
      <xdr:colOff>0</xdr:colOff>
      <xdr:row>39</xdr:row>
      <xdr:rowOff>6655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86652"/>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6655</xdr:rowOff>
    </xdr:from>
    <xdr:to>
      <xdr:col>50</xdr:col>
      <xdr:colOff>114300</xdr:colOff>
      <xdr:row>39</xdr:row>
      <xdr:rowOff>8941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932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xdr:rowOff>
    </xdr:from>
    <xdr:to>
      <xdr:col>45</xdr:col>
      <xdr:colOff>177800</xdr:colOff>
      <xdr:row>39</xdr:row>
      <xdr:rowOff>8941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8657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xdr:rowOff>
    </xdr:from>
    <xdr:to>
      <xdr:col>41</xdr:col>
      <xdr:colOff>50800</xdr:colOff>
      <xdr:row>39</xdr:row>
      <xdr:rowOff>10084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8657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120752</xdr:rowOff>
    </xdr:from>
    <xdr:to>
      <xdr:col>55</xdr:col>
      <xdr:colOff>50800</xdr:colOff>
      <xdr:row>39</xdr:row>
      <xdr:rowOff>50902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127305</xdr:rowOff>
    </xdr:from>
    <xdr:to>
      <xdr:col>50</xdr:col>
      <xdr:colOff>165100</xdr:colOff>
      <xdr:row>39</xdr:row>
      <xdr:rowOff>57455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48582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3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129591</xdr:rowOff>
    </xdr:from>
    <xdr:to>
      <xdr:col>46</xdr:col>
      <xdr:colOff>38100</xdr:colOff>
      <xdr:row>39</xdr:row>
      <xdr:rowOff>59741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50868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37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120676</xdr:rowOff>
    </xdr:from>
    <xdr:to>
      <xdr:col>41</xdr:col>
      <xdr:colOff>101600</xdr:colOff>
      <xdr:row>39</xdr:row>
      <xdr:rowOff>50826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41953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2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130734</xdr:rowOff>
    </xdr:from>
    <xdr:to>
      <xdr:col>36</xdr:col>
      <xdr:colOff>165100</xdr:colOff>
      <xdr:row>39</xdr:row>
      <xdr:rowOff>60884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52011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38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162579</xdr:rowOff>
    </xdr:from>
    <xdr:to>
      <xdr:col>55</xdr:col>
      <xdr:colOff>0</xdr:colOff>
      <xdr:row>56</xdr:row>
      <xdr:rowOff>127546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249429"/>
          <a:ext cx="838200" cy="47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107370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37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83255</xdr:rowOff>
    </xdr:from>
    <xdr:to>
      <xdr:col>50</xdr:col>
      <xdr:colOff>114300</xdr:colOff>
      <xdr:row>56</xdr:row>
      <xdr:rowOff>127546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684455"/>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83255</xdr:rowOff>
    </xdr:from>
    <xdr:to>
      <xdr:col>45</xdr:col>
      <xdr:colOff>177800</xdr:colOff>
      <xdr:row>57</xdr:row>
      <xdr:rowOff>19838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84455"/>
          <a:ext cx="889000" cy="10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148082</xdr:rowOff>
    </xdr:from>
    <xdr:to>
      <xdr:col>41</xdr:col>
      <xdr:colOff>50800</xdr:colOff>
      <xdr:row>57</xdr:row>
      <xdr:rowOff>19838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49282"/>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111779</xdr:rowOff>
    </xdr:from>
    <xdr:to>
      <xdr:col>55</xdr:col>
      <xdr:colOff>50800</xdr:colOff>
      <xdr:row>54</xdr:row>
      <xdr:rowOff>41929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1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134656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76746</xdr:rowOff>
    </xdr:from>
    <xdr:to>
      <xdr:col>50</xdr:col>
      <xdr:colOff>165100</xdr:colOff>
      <xdr:row>57</xdr:row>
      <xdr:rowOff>6896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7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169473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7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32455</xdr:rowOff>
    </xdr:from>
    <xdr:to>
      <xdr:col>46</xdr:col>
      <xdr:colOff>38100</xdr:colOff>
      <xdr:row>56</xdr:row>
      <xdr:rowOff>134055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150582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140488</xdr:rowOff>
    </xdr:from>
    <xdr:to>
      <xdr:col>41</xdr:col>
      <xdr:colOff>101600</xdr:colOff>
      <xdr:row>57</xdr:row>
      <xdr:rowOff>70638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61765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97282</xdr:rowOff>
    </xdr:from>
    <xdr:to>
      <xdr:col>36</xdr:col>
      <xdr:colOff>165100</xdr:colOff>
      <xdr:row>57</xdr:row>
      <xdr:rowOff>27432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18559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79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94460</xdr:rowOff>
    </xdr:from>
    <xdr:to>
      <xdr:col>55</xdr:col>
      <xdr:colOff>0</xdr:colOff>
      <xdr:row>73</xdr:row>
      <xdr:rowOff>100792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610310"/>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34157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89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94460</xdr:rowOff>
    </xdr:from>
    <xdr:to>
      <xdr:col>50</xdr:col>
      <xdr:colOff>114300</xdr:colOff>
      <xdr:row>75</xdr:row>
      <xdr:rowOff>53997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610310"/>
          <a:ext cx="889000" cy="30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135976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53997</xdr:rowOff>
    </xdr:from>
    <xdr:to>
      <xdr:col>45</xdr:col>
      <xdr:colOff>177800</xdr:colOff>
      <xdr:row>76</xdr:row>
      <xdr:rowOff>22588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912747"/>
          <a:ext cx="889000" cy="14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22588</xdr:rowOff>
    </xdr:from>
    <xdr:to>
      <xdr:col>41</xdr:col>
      <xdr:colOff>50800</xdr:colOff>
      <xdr:row>77</xdr:row>
      <xdr:rowOff>51688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052788"/>
          <a:ext cx="889000" cy="20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61613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49992</xdr:rowOff>
    </xdr:from>
    <xdr:to>
      <xdr:col>55</xdr:col>
      <xdr:colOff>50800</xdr:colOff>
      <xdr:row>73</xdr:row>
      <xdr:rowOff>151592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5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72869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4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43660</xdr:rowOff>
    </xdr:from>
    <xdr:to>
      <xdr:col>50</xdr:col>
      <xdr:colOff>165100</xdr:colOff>
      <xdr:row>73</xdr:row>
      <xdr:rowOff>145260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5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161787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33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3197</xdr:rowOff>
    </xdr:from>
    <xdr:to>
      <xdr:col>46</xdr:col>
      <xdr:colOff>38100</xdr:colOff>
      <xdr:row>75</xdr:row>
      <xdr:rowOff>104797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86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121324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63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143239</xdr:rowOff>
    </xdr:from>
    <xdr:to>
      <xdr:col>41</xdr:col>
      <xdr:colOff>101600</xdr:colOff>
      <xdr:row>76</xdr:row>
      <xdr:rowOff>73388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019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89916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7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xdr:rowOff>
    </xdr:from>
    <xdr:to>
      <xdr:col>36</xdr:col>
      <xdr:colOff>165100</xdr:colOff>
      <xdr:row>77</xdr:row>
      <xdr:rowOff>102488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93615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29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66548</xdr:rowOff>
    </xdr:from>
    <xdr:to>
      <xdr:col>55</xdr:col>
      <xdr:colOff>0</xdr:colOff>
      <xdr:row>95</xdr:row>
      <xdr:rowOff>128588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354298"/>
          <a:ext cx="838200" cy="6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128588</xdr:rowOff>
    </xdr:from>
    <xdr:to>
      <xdr:col>50</xdr:col>
      <xdr:colOff>114300</xdr:colOff>
      <xdr:row>95</xdr:row>
      <xdr:rowOff>150406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16338"/>
          <a:ext cx="889000" cy="2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150406</xdr:rowOff>
    </xdr:from>
    <xdr:to>
      <xdr:col>45</xdr:col>
      <xdr:colOff>177800</xdr:colOff>
      <xdr:row>96</xdr:row>
      <xdr:rowOff>37833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438156"/>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4801</xdr:rowOff>
    </xdr:from>
    <xdr:to>
      <xdr:col>41</xdr:col>
      <xdr:colOff>50800</xdr:colOff>
      <xdr:row>96</xdr:row>
      <xdr:rowOff>37833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464001"/>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15748</xdr:rowOff>
    </xdr:from>
    <xdr:to>
      <xdr:col>55</xdr:col>
      <xdr:colOff>50800</xdr:colOff>
      <xdr:row>95</xdr:row>
      <xdr:rowOff>117348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165625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77788</xdr:rowOff>
    </xdr:from>
    <xdr:to>
      <xdr:col>50</xdr:col>
      <xdr:colOff>165100</xdr:colOff>
      <xdr:row>96</xdr:row>
      <xdr:rowOff>7938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170515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4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99606</xdr:rowOff>
    </xdr:from>
    <xdr:to>
      <xdr:col>46</xdr:col>
      <xdr:colOff>38100</xdr:colOff>
      <xdr:row>96</xdr:row>
      <xdr:rowOff>29756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20883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4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158483</xdr:rowOff>
    </xdr:from>
    <xdr:to>
      <xdr:col>41</xdr:col>
      <xdr:colOff>101600</xdr:colOff>
      <xdr:row>96</xdr:row>
      <xdr:rowOff>88633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79760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5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125451</xdr:rowOff>
    </xdr:from>
    <xdr:to>
      <xdr:col>36</xdr:col>
      <xdr:colOff>165100</xdr:colOff>
      <xdr:row>96</xdr:row>
      <xdr:rowOff>55601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46728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5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84653</xdr:rowOff>
    </xdr:from>
    <xdr:to>
      <xdr:col>85</xdr:col>
      <xdr:colOff>127000</xdr:colOff>
      <xdr:row>35</xdr:row>
      <xdr:rowOff>17216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913953"/>
          <a:ext cx="8382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57221</xdr:rowOff>
    </xdr:from>
    <xdr:to>
      <xdr:col>81</xdr:col>
      <xdr:colOff>50800</xdr:colOff>
      <xdr:row>35</xdr:row>
      <xdr:rowOff>17216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200721"/>
          <a:ext cx="889000" cy="81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57221</xdr:rowOff>
    </xdr:from>
    <xdr:to>
      <xdr:col>76</xdr:col>
      <xdr:colOff>114300</xdr:colOff>
      <xdr:row>35</xdr:row>
      <xdr:rowOff>12050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200721"/>
          <a:ext cx="889000" cy="8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14429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12050</xdr:rowOff>
    </xdr:from>
    <xdr:to>
      <xdr:col>71</xdr:col>
      <xdr:colOff>177800</xdr:colOff>
      <xdr:row>35</xdr:row>
      <xdr:rowOff>58410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012800"/>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33853</xdr:rowOff>
    </xdr:from>
    <xdr:to>
      <xdr:col>85</xdr:col>
      <xdr:colOff>177800</xdr:colOff>
      <xdr:row>34</xdr:row>
      <xdr:rowOff>135453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8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56730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7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137866</xdr:rowOff>
    </xdr:from>
    <xdr:to>
      <xdr:col>81</xdr:col>
      <xdr:colOff>101600</xdr:colOff>
      <xdr:row>35</xdr:row>
      <xdr:rowOff>68016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9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84543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74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6421</xdr:rowOff>
    </xdr:from>
    <xdr:to>
      <xdr:col>76</xdr:col>
      <xdr:colOff>165100</xdr:colOff>
      <xdr:row>30</xdr:row>
      <xdr:rowOff>108021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14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124548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492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132700</xdr:rowOff>
    </xdr:from>
    <xdr:to>
      <xdr:col>72</xdr:col>
      <xdr:colOff>38100</xdr:colOff>
      <xdr:row>35</xdr:row>
      <xdr:rowOff>62850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9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79377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73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7610</xdr:rowOff>
    </xdr:from>
    <xdr:to>
      <xdr:col>67</xdr:col>
      <xdr:colOff>101600</xdr:colOff>
      <xdr:row>35</xdr:row>
      <xdr:rowOff>109210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125737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88069</xdr:rowOff>
    </xdr:from>
    <xdr:to>
      <xdr:col>85</xdr:col>
      <xdr:colOff>126364</xdr:colOff>
      <xdr:row>58</xdr:row>
      <xdr:rowOff>30739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32019"/>
          <a:ext cx="1269" cy="1142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34566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30739</xdr:rowOff>
    </xdr:from>
    <xdr:to>
      <xdr:col>86</xdr:col>
      <xdr:colOff>25400</xdr:colOff>
      <xdr:row>58</xdr:row>
      <xdr:rowOff>30739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7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34746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0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88069</xdr:rowOff>
    </xdr:from>
    <xdr:to>
      <xdr:col>86</xdr:col>
      <xdr:colOff>25400</xdr:colOff>
      <xdr:row>51</xdr:row>
      <xdr:rowOff>88069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85048</xdr:rowOff>
    </xdr:from>
    <xdr:to>
      <xdr:col>85</xdr:col>
      <xdr:colOff>127000</xdr:colOff>
      <xdr:row>54</xdr:row>
      <xdr:rowOff>107076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171898"/>
          <a:ext cx="838200" cy="19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94044</xdr:rowOff>
    </xdr:from>
    <xdr:to>
      <xdr:col>85</xdr:col>
      <xdr:colOff>177800</xdr:colOff>
      <xdr:row>56</xdr:row>
      <xdr:rowOff>24194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2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135912</xdr:rowOff>
    </xdr:from>
    <xdr:to>
      <xdr:col>81</xdr:col>
      <xdr:colOff>50800</xdr:colOff>
      <xdr:row>54</xdr:row>
      <xdr:rowOff>107076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8708412"/>
          <a:ext cx="889000" cy="65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145772</xdr:rowOff>
    </xdr:from>
    <xdr:to>
      <xdr:col>81</xdr:col>
      <xdr:colOff>101600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67049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135912</xdr:rowOff>
    </xdr:from>
    <xdr:to>
      <xdr:col>76</xdr:col>
      <xdr:colOff>114300</xdr:colOff>
      <xdr:row>54</xdr:row>
      <xdr:rowOff>112725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8708412"/>
          <a:ext cx="889000" cy="66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122619</xdr:rowOff>
    </xdr:from>
    <xdr:to>
      <xdr:col>76</xdr:col>
      <xdr:colOff>165100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43896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112725</xdr:rowOff>
    </xdr:from>
    <xdr:to>
      <xdr:col>71</xdr:col>
      <xdr:colOff>177800</xdr:colOff>
      <xdr:row>57</xdr:row>
      <xdr:rowOff>8892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371025"/>
          <a:ext cx="889000" cy="41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15715</xdr:rowOff>
    </xdr:from>
    <xdr:to>
      <xdr:col>72</xdr:col>
      <xdr:colOff>38100</xdr:colOff>
      <xdr:row>56</xdr:row>
      <xdr:rowOff>117315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108442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46903</xdr:rowOff>
    </xdr:from>
    <xdr:to>
      <xdr:col>67</xdr:col>
      <xdr:colOff>101600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34248</xdr:rowOff>
    </xdr:from>
    <xdr:to>
      <xdr:col>85</xdr:col>
      <xdr:colOff>177800</xdr:colOff>
      <xdr:row>53</xdr:row>
      <xdr:rowOff>135848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12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57125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97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56276</xdr:rowOff>
    </xdr:from>
    <xdr:to>
      <xdr:col>81</xdr:col>
      <xdr:colOff>101600</xdr:colOff>
      <xdr:row>54</xdr:row>
      <xdr:rowOff>157876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1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2953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08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85112</xdr:rowOff>
    </xdr:from>
    <xdr:to>
      <xdr:col>76</xdr:col>
      <xdr:colOff>165100</xdr:colOff>
      <xdr:row>51</xdr:row>
      <xdr:rowOff>15262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865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31789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843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61925</xdr:rowOff>
    </xdr:from>
    <xdr:to>
      <xdr:col>72</xdr:col>
      <xdr:colOff>38100</xdr:colOff>
      <xdr:row>54</xdr:row>
      <xdr:rowOff>163525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3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8602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0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129542</xdr:rowOff>
    </xdr:from>
    <xdr:to>
      <xdr:col>67</xdr:col>
      <xdr:colOff>101600</xdr:colOff>
      <xdr:row>57</xdr:row>
      <xdr:rowOff>59692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3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50819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2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4293</xdr:rowOff>
    </xdr:from>
    <xdr:to>
      <xdr:col>85</xdr:col>
      <xdr:colOff>127000</xdr:colOff>
      <xdr:row>79</xdr:row>
      <xdr:rowOff>44374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48843"/>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32677</xdr:rowOff>
    </xdr:from>
    <xdr:to>
      <xdr:col>81</xdr:col>
      <xdr:colOff>50800</xdr:colOff>
      <xdr:row>79</xdr:row>
      <xdr:rowOff>44374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77227"/>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32677</xdr:rowOff>
    </xdr:from>
    <xdr:to>
      <xdr:col>76</xdr:col>
      <xdr:colOff>114300</xdr:colOff>
      <xdr:row>79</xdr:row>
      <xdr:rowOff>36068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77227"/>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32296</xdr:rowOff>
    </xdr:from>
    <xdr:to>
      <xdr:col>71</xdr:col>
      <xdr:colOff>177800</xdr:colOff>
      <xdr:row>79</xdr:row>
      <xdr:rowOff>36068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7684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124943</xdr:rowOff>
    </xdr:from>
    <xdr:to>
      <xdr:col>85</xdr:col>
      <xdr:colOff>177800</xdr:colOff>
      <xdr:row>79</xdr:row>
      <xdr:rowOff>55093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39870</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165024</xdr:rowOff>
    </xdr:from>
    <xdr:to>
      <xdr:col>81</xdr:col>
      <xdr:colOff>101600</xdr:colOff>
      <xdr:row>79</xdr:row>
      <xdr:rowOff>95174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86301</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153327</xdr:rowOff>
    </xdr:from>
    <xdr:to>
      <xdr:col>76</xdr:col>
      <xdr:colOff>165100</xdr:colOff>
      <xdr:row>79</xdr:row>
      <xdr:rowOff>83477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74604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19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156718</xdr:rowOff>
    </xdr:from>
    <xdr:to>
      <xdr:col>72</xdr:col>
      <xdr:colOff>38100</xdr:colOff>
      <xdr:row>79</xdr:row>
      <xdr:rowOff>86868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77995</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22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152946</xdr:rowOff>
    </xdr:from>
    <xdr:to>
      <xdr:col>67</xdr:col>
      <xdr:colOff>101600</xdr:colOff>
      <xdr:row>79</xdr:row>
      <xdr:rowOff>83096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74223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18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130784</xdr:rowOff>
    </xdr:from>
    <xdr:to>
      <xdr:col>85</xdr:col>
      <xdr:colOff>127000</xdr:colOff>
      <xdr:row>97</xdr:row>
      <xdr:rowOff>25515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89984"/>
          <a:ext cx="838200" cy="6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25515</xdr:rowOff>
    </xdr:from>
    <xdr:to>
      <xdr:col>81</xdr:col>
      <xdr:colOff>50800</xdr:colOff>
      <xdr:row>97</xdr:row>
      <xdr:rowOff>34789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56165"/>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12745</xdr:rowOff>
    </xdr:from>
    <xdr:to>
      <xdr:col>76</xdr:col>
      <xdr:colOff>114300</xdr:colOff>
      <xdr:row>97</xdr:row>
      <xdr:rowOff>34789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43395"/>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111406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137398</xdr:rowOff>
    </xdr:from>
    <xdr:to>
      <xdr:col>71</xdr:col>
      <xdr:colOff>177800</xdr:colOff>
      <xdr:row>97</xdr:row>
      <xdr:rowOff>12745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96598"/>
          <a:ext cx="889000" cy="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116290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79984</xdr:rowOff>
    </xdr:from>
    <xdr:to>
      <xdr:col>85</xdr:col>
      <xdr:colOff>177800</xdr:colOff>
      <xdr:row>97</xdr:row>
      <xdr:rowOff>10134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58411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146165</xdr:rowOff>
    </xdr:from>
    <xdr:to>
      <xdr:col>81</xdr:col>
      <xdr:colOff>101600</xdr:colOff>
      <xdr:row>97</xdr:row>
      <xdr:rowOff>76315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67442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155439</xdr:rowOff>
    </xdr:from>
    <xdr:to>
      <xdr:col>76</xdr:col>
      <xdr:colOff>165100</xdr:colOff>
      <xdr:row>97</xdr:row>
      <xdr:rowOff>85589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1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76716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0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133395</xdr:rowOff>
    </xdr:from>
    <xdr:to>
      <xdr:col>72</xdr:col>
      <xdr:colOff>38100</xdr:colOff>
      <xdr:row>97</xdr:row>
      <xdr:rowOff>63545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54672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86598</xdr:rowOff>
    </xdr:from>
    <xdr:to>
      <xdr:col>67</xdr:col>
      <xdr:colOff>101600</xdr:colOff>
      <xdr:row>97</xdr:row>
      <xdr:rowOff>16748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7875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■前年度に比べて大きく減少した項目</a:t>
          </a:r>
        </a:p>
        <a:p>
          <a:r>
            <a:rPr kumimoji="1" lang="ja-JP" altLang="en-US" sz="1100">
              <a:latin typeface="ＭＳ Ｐゴシック" panose="020B0600070205080204" pitchFamily="50" charset="-128"/>
              <a:ea typeface="ＭＳ Ｐゴシック" panose="020B0600070205080204" pitchFamily="50" charset="-128"/>
            </a:rPr>
            <a:t>　・衛生費：前年度比約</a:t>
          </a:r>
          <a:r>
            <a:rPr kumimoji="1" lang="en-US" altLang="ja-JP" sz="1100">
              <a:latin typeface="ＭＳ Ｐゴシック" panose="020B0600070205080204" pitchFamily="50" charset="-128"/>
              <a:ea typeface="ＭＳ Ｐゴシック" panose="020B0600070205080204" pitchFamily="50" charset="-128"/>
            </a:rPr>
            <a:t>18.0</a:t>
          </a:r>
          <a:r>
            <a:rPr kumimoji="1" lang="ja-JP" altLang="en-US" sz="1100">
              <a:latin typeface="ＭＳ Ｐゴシック" panose="020B0600070205080204" pitchFamily="50" charset="-128"/>
              <a:ea typeface="ＭＳ Ｐゴシック" panose="020B0600070205080204" pitchFamily="50" charset="-128"/>
            </a:rPr>
            <a:t>％減の住民一人当たり</a:t>
          </a:r>
          <a:r>
            <a:rPr kumimoji="1" lang="en-US" altLang="ja-JP" sz="1100">
              <a:latin typeface="ＭＳ Ｐゴシック" panose="020B0600070205080204" pitchFamily="50" charset="-128"/>
              <a:ea typeface="ＭＳ Ｐゴシック" panose="020B0600070205080204" pitchFamily="50" charset="-128"/>
            </a:rPr>
            <a:t>55,928</a:t>
          </a:r>
          <a:r>
            <a:rPr kumimoji="1" lang="ja-JP" altLang="en-US" sz="1100">
              <a:latin typeface="ＭＳ Ｐゴシック" panose="020B0600070205080204" pitchFamily="50" charset="-128"/>
              <a:ea typeface="ＭＳ Ｐゴシック" panose="020B0600070205080204" pitchFamily="50" charset="-128"/>
            </a:rPr>
            <a:t>円となっている。旧十和田食肉センター改修等支援基金積立金等の皆減による。</a:t>
          </a:r>
        </a:p>
        <a:p>
          <a:r>
            <a:rPr kumimoji="1" lang="ja-JP" altLang="en-US" sz="1100">
              <a:latin typeface="ＭＳ Ｐゴシック" panose="020B0600070205080204" pitchFamily="50" charset="-128"/>
              <a:ea typeface="ＭＳ Ｐゴシック" panose="020B0600070205080204" pitchFamily="50" charset="-128"/>
            </a:rPr>
            <a:t>　・民生費：前年度比約</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％減の住民一人当たり</a:t>
          </a:r>
          <a:r>
            <a:rPr kumimoji="1" lang="en-US" altLang="ja-JP" sz="1100">
              <a:latin typeface="ＭＳ Ｐゴシック" panose="020B0600070205080204" pitchFamily="50" charset="-128"/>
              <a:ea typeface="ＭＳ Ｐゴシック" panose="020B0600070205080204" pitchFamily="50" charset="-128"/>
            </a:rPr>
            <a:t>206,208</a:t>
          </a:r>
          <a:r>
            <a:rPr kumimoji="1" lang="ja-JP" altLang="en-US" sz="1100">
              <a:latin typeface="ＭＳ Ｐゴシック" panose="020B0600070205080204" pitchFamily="50" charset="-128"/>
              <a:ea typeface="ＭＳ Ｐゴシック" panose="020B0600070205080204" pitchFamily="50" charset="-128"/>
            </a:rPr>
            <a:t>円となっている。子育て世帯臨時特別給付金事業費の減等による。</a:t>
          </a:r>
        </a:p>
        <a:p>
          <a:r>
            <a:rPr kumimoji="1" lang="ja-JP" altLang="en-US" sz="1100">
              <a:latin typeface="ＭＳ Ｐゴシック" panose="020B0600070205080204" pitchFamily="50" charset="-128"/>
              <a:ea typeface="ＭＳ Ｐゴシック" panose="020B0600070205080204" pitchFamily="50" charset="-128"/>
            </a:rPr>
            <a:t>■前年度に比べて大きく増加した項目</a:t>
          </a:r>
        </a:p>
        <a:p>
          <a:r>
            <a:rPr kumimoji="1" lang="ja-JP" altLang="en-US" sz="1100">
              <a:latin typeface="ＭＳ Ｐゴシック" panose="020B0600070205080204" pitchFamily="50" charset="-128"/>
              <a:ea typeface="ＭＳ Ｐゴシック" panose="020B0600070205080204" pitchFamily="50" charset="-128"/>
            </a:rPr>
            <a:t>　・農林水産業費：前年度比約</a:t>
          </a:r>
          <a:r>
            <a:rPr kumimoji="1" lang="en-US" altLang="ja-JP" sz="1100">
              <a:latin typeface="ＭＳ Ｐゴシック" panose="020B0600070205080204" pitchFamily="50" charset="-128"/>
              <a:ea typeface="ＭＳ Ｐゴシック" panose="020B0600070205080204" pitchFamily="50" charset="-128"/>
            </a:rPr>
            <a:t>111.1</a:t>
          </a:r>
          <a:r>
            <a:rPr kumimoji="1" lang="ja-JP" altLang="en-US" sz="1100">
              <a:latin typeface="ＭＳ Ｐゴシック" panose="020B0600070205080204" pitchFamily="50" charset="-128"/>
              <a:ea typeface="ＭＳ Ｐゴシック" panose="020B0600070205080204" pitchFamily="50" charset="-128"/>
            </a:rPr>
            <a:t>％増の住民一人当たり</a:t>
          </a:r>
          <a:r>
            <a:rPr kumimoji="1" lang="en-US" altLang="ja-JP" sz="1100">
              <a:latin typeface="ＭＳ Ｐゴシック" panose="020B0600070205080204" pitchFamily="50" charset="-128"/>
              <a:ea typeface="ＭＳ Ｐゴシック" panose="020B0600070205080204" pitchFamily="50" charset="-128"/>
            </a:rPr>
            <a:t>47,799</a:t>
          </a:r>
          <a:r>
            <a:rPr kumimoji="1" lang="ja-JP" altLang="en-US" sz="1100">
              <a:latin typeface="ＭＳ Ｐゴシック" panose="020B0600070205080204" pitchFamily="50" charset="-128"/>
              <a:ea typeface="ＭＳ Ｐゴシック" panose="020B0600070205080204" pitchFamily="50" charset="-128"/>
            </a:rPr>
            <a:t>円となっている。産地基幹施設等支援事業費等の皆増による。</a:t>
          </a:r>
        </a:p>
        <a:p>
          <a:r>
            <a:rPr kumimoji="1" lang="ja-JP" altLang="en-US" sz="1100">
              <a:latin typeface="ＭＳ Ｐゴシック" panose="020B0600070205080204" pitchFamily="50" charset="-128"/>
              <a:ea typeface="ＭＳ Ｐゴシック" panose="020B0600070205080204" pitchFamily="50" charset="-128"/>
            </a:rPr>
            <a:t>　・教育費：前年度比約</a:t>
          </a:r>
          <a:r>
            <a:rPr kumimoji="1" lang="en-US" altLang="ja-JP" sz="1100">
              <a:latin typeface="ＭＳ Ｐゴシック" panose="020B0600070205080204" pitchFamily="50" charset="-128"/>
              <a:ea typeface="ＭＳ Ｐゴシック" panose="020B0600070205080204" pitchFamily="50" charset="-128"/>
            </a:rPr>
            <a:t>16.5</a:t>
          </a:r>
          <a:r>
            <a:rPr kumimoji="1" lang="ja-JP" altLang="en-US" sz="1100">
              <a:latin typeface="ＭＳ Ｐゴシック" panose="020B0600070205080204" pitchFamily="50" charset="-128"/>
              <a:ea typeface="ＭＳ Ｐゴシック" panose="020B0600070205080204" pitchFamily="50" charset="-128"/>
            </a:rPr>
            <a:t>％増の住民一人当たり</a:t>
          </a:r>
          <a:r>
            <a:rPr kumimoji="1" lang="en-US" altLang="ja-JP" sz="1100">
              <a:latin typeface="ＭＳ Ｐゴシック" panose="020B0600070205080204" pitchFamily="50" charset="-128"/>
              <a:ea typeface="ＭＳ Ｐゴシック" panose="020B0600070205080204" pitchFamily="50" charset="-128"/>
            </a:rPr>
            <a:t>83,847</a:t>
          </a:r>
          <a:r>
            <a:rPr kumimoji="1" lang="ja-JP" altLang="en-US" sz="1100">
              <a:latin typeface="ＭＳ Ｐゴシック" panose="020B0600070205080204" pitchFamily="50" charset="-128"/>
              <a:ea typeface="ＭＳ Ｐゴシック" panose="020B0600070205080204" pitchFamily="50" charset="-128"/>
            </a:rPr>
            <a:t>円となっている。教育施設等の大規模改修に係る事業費の増による。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実質単年度収支は、財政調整基金を約</a:t>
          </a:r>
          <a:r>
            <a:rPr kumimoji="1" lang="en-US" altLang="ja-JP" sz="1100">
              <a:latin typeface="ＭＳ ゴシック" pitchFamily="49" charset="-128"/>
              <a:ea typeface="ＭＳ ゴシック" pitchFamily="49" charset="-128"/>
            </a:rPr>
            <a:t>10.8</a:t>
          </a:r>
          <a:r>
            <a:rPr kumimoji="1" lang="ja-JP" altLang="en-US" sz="1100">
              <a:latin typeface="ＭＳ ゴシック" pitchFamily="49" charset="-128"/>
              <a:ea typeface="ＭＳ ゴシック" pitchFamily="49" charset="-128"/>
            </a:rPr>
            <a:t>億円取り崩す一方で、積立は例年通り予算ではなく決算剰余金から積み立てていることから、引き続きマイナスである。</a:t>
          </a:r>
        </a:p>
        <a:p>
          <a:r>
            <a:rPr kumimoji="1" lang="ja-JP" altLang="en-US" sz="1100">
              <a:latin typeface="ＭＳ ゴシック" pitchFamily="49" charset="-128"/>
              <a:ea typeface="ＭＳ ゴシック" pitchFamily="49" charset="-128"/>
            </a:rPr>
            <a:t>　財政調整基金残高は、必要最低水準の取り崩しに努めているが、今後も事務事業の見直しなどを徹底し、健全な財政運営に努める。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令和４年度は全会計において黒字となり、連結実質赤字は発生していない。</a:t>
          </a:r>
        </a:p>
        <a:p>
          <a:r>
            <a:rPr kumimoji="1" lang="ja-JP" altLang="en-US" sz="1100">
              <a:latin typeface="ＭＳ ゴシック" pitchFamily="49" charset="-128"/>
              <a:ea typeface="ＭＳ ゴシック" pitchFamily="49" charset="-128"/>
            </a:rPr>
            <a:t>　今後も連結ベースでの黒字を維持する用、引き続き健全な財政運営に努める。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元利償還金等は、前年度に比べて約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2,900</a:t>
          </a:r>
          <a:r>
            <a:rPr kumimoji="1" lang="ja-JP" altLang="en-US" sz="1100">
              <a:latin typeface="ＭＳ ゴシック" pitchFamily="49" charset="-128"/>
              <a:ea typeface="ＭＳ ゴシック" pitchFamily="49" charset="-128"/>
            </a:rPr>
            <a:t>万円増加している。主な要因は、公共施設解体事業の借入に係る元利償還金の増額が挙げられる。</a:t>
          </a:r>
        </a:p>
        <a:p>
          <a:r>
            <a:rPr kumimoji="1" lang="ja-JP" altLang="en-US" sz="1100">
              <a:latin typeface="ＭＳ ゴシック" pitchFamily="49" charset="-128"/>
              <a:ea typeface="ＭＳ ゴシック" pitchFamily="49" charset="-128"/>
            </a:rPr>
            <a:t>　算入公債費等は、過去に借りた起債の交付税算入終了により、前年度に比べて約</a:t>
          </a:r>
          <a:r>
            <a:rPr kumimoji="1" lang="en-US" altLang="ja-JP" sz="1100">
              <a:latin typeface="ＭＳ ゴシック" pitchFamily="49" charset="-128"/>
              <a:ea typeface="ＭＳ ゴシック" pitchFamily="49" charset="-128"/>
            </a:rPr>
            <a:t>8,600</a:t>
          </a:r>
          <a:r>
            <a:rPr kumimoji="1" lang="ja-JP" altLang="en-US" sz="1100">
              <a:latin typeface="ＭＳ ゴシック" pitchFamily="49" charset="-128"/>
              <a:ea typeface="ＭＳ ゴシック" pitchFamily="49" charset="-128"/>
            </a:rPr>
            <a:t>万円減少している。</a:t>
          </a:r>
        </a:p>
        <a:p>
          <a:r>
            <a:rPr kumimoji="1" lang="ja-JP" altLang="en-US" sz="1100">
              <a:latin typeface="ＭＳ ゴシック" pitchFamily="49" charset="-128"/>
              <a:ea typeface="ＭＳ ゴシック" pitchFamily="49" charset="-128"/>
            </a:rPr>
            <a:t>　今後は、平成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順次実施している大規模建設等事業等に係る地方債の元利償還金の高止まりが見込まれるほか、組合等が実施した施設改修事業に係る負担金の増も見込まれる。引き続き交付税措置のある有利な地方債の活用や公共施設整備基金の活用による起債額の抑制など、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将来負担額は、前年度に比べて約</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3,000</a:t>
          </a:r>
          <a:r>
            <a:rPr kumimoji="1" lang="ja-JP" altLang="en-US" sz="1100">
              <a:latin typeface="ＭＳ ゴシック" pitchFamily="49" charset="-128"/>
              <a:ea typeface="ＭＳ ゴシック" pitchFamily="49" charset="-128"/>
            </a:rPr>
            <a:t>万円減少している。主な要因は、地方債の現在高の減少である。</a:t>
          </a:r>
        </a:p>
        <a:p>
          <a:r>
            <a:rPr kumimoji="1" lang="ja-JP" altLang="en-US" sz="1100">
              <a:latin typeface="ＭＳ ゴシック" pitchFamily="49" charset="-128"/>
              <a:ea typeface="ＭＳ ゴシック" pitchFamily="49" charset="-128"/>
            </a:rPr>
            <a:t>　また、充当可能財源は、前年度に比べて充当可能基金が約</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億円の減、充当可能特定歳入が約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7,400</a:t>
          </a:r>
          <a:r>
            <a:rPr kumimoji="1" lang="ja-JP" altLang="en-US" sz="1100">
              <a:latin typeface="ＭＳ ゴシック" pitchFamily="49" charset="-128"/>
              <a:ea typeface="ＭＳ ゴシック" pitchFamily="49" charset="-128"/>
            </a:rPr>
            <a:t>万円の増となり、基準財政需要額歳入見込額は約</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3,600</a:t>
          </a:r>
          <a:r>
            <a:rPr kumimoji="1" lang="ja-JP" altLang="en-US" sz="1100">
              <a:latin typeface="ＭＳ ゴシック" pitchFamily="49" charset="-128"/>
              <a:ea typeface="ＭＳ ゴシック" pitchFamily="49" charset="-128"/>
            </a:rPr>
            <a:t>万円の減となった。</a:t>
          </a:r>
        </a:p>
        <a:p>
          <a:r>
            <a:rPr kumimoji="1" lang="ja-JP" altLang="en-US" sz="1100">
              <a:latin typeface="ＭＳ ゴシック" pitchFamily="49" charset="-128"/>
              <a:ea typeface="ＭＳ ゴシック" pitchFamily="49" charset="-128"/>
            </a:rPr>
            <a:t>　将来負担比率の分子は、前年度に比べて約</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3,300</a:t>
          </a:r>
          <a:r>
            <a:rPr kumimoji="1" lang="ja-JP" altLang="en-US" sz="1100">
              <a:latin typeface="ＭＳ ゴシック" pitchFamily="49" charset="-128"/>
              <a:ea typeface="ＭＳ ゴシック" pitchFamily="49" charset="-128"/>
            </a:rPr>
            <a:t>万円の増となった。今後、大規模建設等事業に伴う多額の地方債の借入が予定されているため、令和６年度まで増加し、その後は元金償還が開始される起債があるため、減少していく見込みである。</a:t>
          </a:r>
        </a:p>
        <a:p>
          <a:r>
            <a:rPr kumimoji="1" lang="ja-JP" altLang="en-US" sz="1100">
              <a:latin typeface="ＭＳ ゴシック" pitchFamily="49" charset="-128"/>
              <a:ea typeface="ＭＳ ゴシック" pitchFamily="49" charset="-128"/>
            </a:rPr>
            <a:t>　今後も引き続き交付税措置のある有利な地方債の活用及び公共施設整備基金活用による起債額の減額を図り、将来負担の抑制に努める。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青森県十和田市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前年度に比べて約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その主な要因は、大規模建設等事業や物価高騰対策事業等に係る経費の増に伴い、基金を取り崩したことによる。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人口減少等に伴う市税等の減収や地方交付税の減額が見込まれる一方、社会保障関連経費の増、公共施設の長寿命化等の大規模建設等事業の実施、災害への備えに対する財源の留保等が必要なことから、効率的かつ効果的な基金を活用するとともに財源の確保に努め、将来にわたって財政の健全な運営を図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特定目的基金は令和４年度の時点で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の基金を設置しており、それぞれの目的に即し、積立や取崩を行い、確実かつ効率的な運用を図っている。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公共施設等の整備に要する経費の財源</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　　　豊かで住みよい活力ある地域づくりを図るための事業に要する経費の財源</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・まちづくり基金　　市民の連帯の今日か及び地域振興を図るための事業に要する経費の財源</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特定目的基金全体では、前年度に比べて約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その主な要因は、大規模建設事業実施に当たり、公共施設整備基金を活用したことによる。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公共施設の長寿命化対策や大規模建設等事業の財源、豊かで住みよい活力のある地域づくりを進めるための事業に要する経費の財源をはじめ、各基金の目的に即し、効果的かつ効率的な活用を図る。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　　　企業立地雇用奨励金分として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億円を基金残高に留保する。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前年度に比べて約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その主な要因は、行財政改革、経費節減等により捻出したもの及び歳出決算の不用額について積立したことによる。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人口減少等に伴う市税等の減収や地方交付税の減額が見込まれる一方、社会保障関連経費の増、公共施設の長寿命化等の大規模建設等事業の実施、災害への備えに対する財源の留保等が必要なことから、効率的かつ効果的な基金を活用するとともに、財源の確保に努め、将来にわたって財政の健全な運営を図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前年度に比べて約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その主な要因は、決算剰余金による積立が大規模建設の除却の償還のための取崩を上回ったことによる。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年度から続く公共施設等の大規模建設等事業等に係る償還の高止まりが見込まれるため、当該償還財源として当該基金を活用する。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59,024
58,674
725.65
38,375,391
36,452,884
1,556,865
18,294,300
34,585,630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当市では、平成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年度に策定した公共施設等総合管理計画において、令和</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年度の計画期間までに、建築物系公共施設の延床面積を</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％削減するという目標を掲げ、老朽化した施設の集約化・除却を進めている。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有形固定資産減価償却率については、前年度より</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ポイント減少し、全国、類似団体及び県のいずれの平均より低い水準となった。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引き続き、計画に基づいた長寿命化改修や集約化を図り、施設の維持管理を適切に進めていく。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122343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4051300" y="6064885"/>
          <a:ext cx="7112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122343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6118860"/>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106257</xdr:rowOff>
    </xdr:from>
    <xdr:to>
      <xdr:col>11</xdr:col>
      <xdr:colOff>187325</xdr:colOff>
      <xdr:row>31</xdr:row>
      <xdr:rowOff>36407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157057</xdr:rowOff>
    </xdr:from>
    <xdr:to>
      <xdr:col>15</xdr:col>
      <xdr:colOff>136525</xdr:colOff>
      <xdr:row>31</xdr:row>
      <xdr:rowOff>32385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607208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85937</xdr:rowOff>
    </xdr:from>
    <xdr:to>
      <xdr:col>7</xdr:col>
      <xdr:colOff>187325</xdr:colOff>
      <xdr:row>32</xdr:row>
      <xdr:rowOff>16087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157057</xdr:rowOff>
    </xdr:from>
    <xdr:to>
      <xdr:col>11</xdr:col>
      <xdr:colOff>136525</xdr:colOff>
      <xdr:row>31</xdr:row>
      <xdr:rowOff>136737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1765300" y="6072082"/>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債務償還比率は前年度より</a:t>
          </a:r>
          <a:r>
            <a:rPr kumimoji="1" lang="en-US" altLang="ja-JP" sz="1100">
              <a:latin typeface="ＭＳ Ｐゴシック" panose="020B0600070205080204" pitchFamily="50" charset="-128"/>
              <a:ea typeface="ＭＳ Ｐゴシック" panose="020B0600070205080204" pitchFamily="50" charset="-128"/>
            </a:rPr>
            <a:t>65.2</a:t>
          </a:r>
          <a:r>
            <a:rPr kumimoji="1" lang="ja-JP" altLang="en-US" sz="1100">
              <a:latin typeface="ＭＳ Ｐゴシック" panose="020B0600070205080204" pitchFamily="50" charset="-128"/>
              <a:ea typeface="ＭＳ Ｐゴシック" panose="020B0600070205080204" pitchFamily="50" charset="-128"/>
            </a:rPr>
            <a:t>ポイント上昇し、全国、類似団体及び県いずれの平均より高い水準となった。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これは、前年度と比較し、地方債残高の減少（約</a:t>
          </a:r>
          <a:r>
            <a:rPr kumimoji="1" lang="en-US" altLang="ja-JP" sz="1100">
              <a:latin typeface="ＭＳ Ｐゴシック" panose="020B0600070205080204" pitchFamily="50" charset="-128"/>
              <a:ea typeface="ＭＳ Ｐゴシック" panose="020B0600070205080204" pitchFamily="50" charset="-128"/>
            </a:rPr>
            <a:t>12.2</a:t>
          </a:r>
          <a:r>
            <a:rPr kumimoji="1" lang="ja-JP" altLang="en-US" sz="1100">
              <a:latin typeface="ＭＳ Ｐゴシック" panose="020B0600070205080204" pitchFamily="50" charset="-128"/>
              <a:ea typeface="ＭＳ Ｐゴシック" panose="020B0600070205080204" pitchFamily="50" charset="-128"/>
            </a:rPr>
            <a:t>億円）以上に、充当可能財源が減少（約</a:t>
          </a:r>
          <a:r>
            <a:rPr kumimoji="1" lang="en-US" altLang="ja-JP" sz="1100">
              <a:latin typeface="ＭＳ Ｐゴシック" panose="020B0600070205080204" pitchFamily="50" charset="-128"/>
              <a:ea typeface="ＭＳ Ｐゴシック" panose="020B0600070205080204" pitchFamily="50" charset="-128"/>
            </a:rPr>
            <a:t>14.4</a:t>
          </a:r>
          <a:r>
            <a:rPr kumimoji="1" lang="ja-JP" altLang="en-US" sz="1100">
              <a:latin typeface="ＭＳ Ｐゴシック" panose="020B0600070205080204" pitchFamily="50" charset="-128"/>
              <a:ea typeface="ＭＳ Ｐゴシック" panose="020B0600070205080204" pitchFamily="50" charset="-128"/>
            </a:rPr>
            <a:t>億円）したことにより、比率が増加したものと考えられる。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今後も将来に多額の負担を残すことのないよう、適正な基金管理と健全な財政運営に努める。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75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131205</xdr:rowOff>
    </xdr:from>
    <xdr:to>
      <xdr:col>76</xdr:col>
      <xdr:colOff>73025</xdr:colOff>
      <xdr:row>31</xdr:row>
      <xdr:rowOff>61355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60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109632</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602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53001</xdr:rowOff>
    </xdr:from>
    <xdr:to>
      <xdr:col>72</xdr:col>
      <xdr:colOff>123825</xdr:colOff>
      <xdr:row>30</xdr:row>
      <xdr:rowOff>154601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103801</xdr:rowOff>
    </xdr:from>
    <xdr:to>
      <xdr:col>76</xdr:col>
      <xdr:colOff>22225</xdr:colOff>
      <xdr:row>31</xdr:row>
      <xdr:rowOff>10555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4084300" y="6018826"/>
          <a:ext cx="711200" cy="7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60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103801</xdr:rowOff>
    </xdr:from>
    <xdr:to>
      <xdr:col>72</xdr:col>
      <xdr:colOff>73025</xdr:colOff>
      <xdr:row>30</xdr:row>
      <xdr:rowOff>166772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6018826"/>
          <a:ext cx="762000" cy="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158602</xdr:rowOff>
    </xdr:from>
    <xdr:to>
      <xdr:col>64</xdr:col>
      <xdr:colOff>123825</xdr:colOff>
      <xdr:row>30</xdr:row>
      <xdr:rowOff>88752</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59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37952</xdr:rowOff>
    </xdr:from>
    <xdr:to>
      <xdr:col>68</xdr:col>
      <xdr:colOff>73025</xdr:colOff>
      <xdr:row>30</xdr:row>
      <xdr:rowOff>166772</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2560300" y="5952977"/>
          <a:ext cx="762000" cy="1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111583</xdr:rowOff>
    </xdr:from>
    <xdr:to>
      <xdr:col>60</xdr:col>
      <xdr:colOff>123825</xdr:colOff>
      <xdr:row>30</xdr:row>
      <xdr:rowOff>41733</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8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162383</xdr:rowOff>
    </xdr:from>
    <xdr:to>
      <xdr:col>64</xdr:col>
      <xdr:colOff>73025</xdr:colOff>
      <xdr:row>30</xdr:row>
      <xdr:rowOff>37952</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5905958"/>
          <a:ext cx="762000" cy="4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37249</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61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38928</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612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145728</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60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105279</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567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58260</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563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59,024
58,674
725.65
38,375,391
36,452,884
1,556,865
18,294,300
34,585,630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68580</xdr:rowOff>
    </xdr:from>
    <xdr:to>
      <xdr:col>24</xdr:col>
      <xdr:colOff>63500</xdr:colOff>
      <xdr:row>38</xdr:row>
      <xdr:rowOff>97155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836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76200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658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124460</xdr:rowOff>
    </xdr:from>
    <xdr:to>
      <xdr:col>10</xdr:col>
      <xdr:colOff>165100</xdr:colOff>
      <xdr:row>38</xdr:row>
      <xdr:rowOff>54610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xdr:rowOff>
    </xdr:from>
    <xdr:to>
      <xdr:col>15</xdr:col>
      <xdr:colOff>50800</xdr:colOff>
      <xdr:row>38</xdr:row>
      <xdr:rowOff>76200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189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137795</xdr:rowOff>
    </xdr:from>
    <xdr:to>
      <xdr:col>6</xdr:col>
      <xdr:colOff>38100</xdr:colOff>
      <xdr:row>38</xdr:row>
      <xdr:rowOff>67945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xdr:rowOff>
    </xdr:from>
    <xdr:to>
      <xdr:col>10</xdr:col>
      <xdr:colOff>114300</xdr:colOff>
      <xdr:row>38</xdr:row>
      <xdr:rowOff>17145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65189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59072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46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37287</xdr:rowOff>
    </xdr:from>
    <xdr:to>
      <xdr:col>55</xdr:col>
      <xdr:colOff>50800</xdr:colOff>
      <xdr:row>37</xdr:row>
      <xdr:rowOff>138887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3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60164</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2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48293</xdr:rowOff>
    </xdr:from>
    <xdr:to>
      <xdr:col>50</xdr:col>
      <xdr:colOff>165100</xdr:colOff>
      <xdr:row>37</xdr:row>
      <xdr:rowOff>149893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3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88087</xdr:rowOff>
    </xdr:from>
    <xdr:to>
      <xdr:col>55</xdr:col>
      <xdr:colOff>0</xdr:colOff>
      <xdr:row>37</xdr:row>
      <xdr:rowOff>99093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431737"/>
          <a:ext cx="8382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57861</xdr:rowOff>
    </xdr:from>
    <xdr:to>
      <xdr:col>46</xdr:col>
      <xdr:colOff>38100</xdr:colOff>
      <xdr:row>37</xdr:row>
      <xdr:rowOff>159462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401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99093</xdr:rowOff>
    </xdr:from>
    <xdr:to>
      <xdr:col>50</xdr:col>
      <xdr:colOff>114300</xdr:colOff>
      <xdr:row>37</xdr:row>
      <xdr:rowOff>108661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442743"/>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57600</xdr:rowOff>
    </xdr:from>
    <xdr:to>
      <xdr:col>41</xdr:col>
      <xdr:colOff>101600</xdr:colOff>
      <xdr:row>38</xdr:row>
      <xdr:rowOff>159200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5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108661</xdr:rowOff>
    </xdr:from>
    <xdr:to>
      <xdr:col>45</xdr:col>
      <xdr:colOff>177800</xdr:colOff>
      <xdr:row>38</xdr:row>
      <xdr:rowOff>108400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452311"/>
          <a:ext cx="889000" cy="17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69226</xdr:rowOff>
    </xdr:from>
    <xdr:to>
      <xdr:col>36</xdr:col>
      <xdr:colOff>165100</xdr:colOff>
      <xdr:row>37</xdr:row>
      <xdr:rowOff>170826</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4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120026</xdr:rowOff>
    </xdr:from>
    <xdr:to>
      <xdr:col>41</xdr:col>
      <xdr:colOff>50800</xdr:colOff>
      <xdr:row>38</xdr:row>
      <xdr:rowOff>108400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6972300" y="6463676"/>
          <a:ext cx="889000" cy="1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85438</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6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37399</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21299</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29724</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166420</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61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4538</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61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4277</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3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15903</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18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58</xdr:row>
      <xdr:rowOff>66675</xdr:rowOff>
    </xdr:from>
    <xdr:to>
      <xdr:col>24</xdr:col>
      <xdr:colOff>62865</xdr:colOff>
      <xdr:row>64</xdr:row>
      <xdr:rowOff>123825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1001077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13352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78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66675</xdr:rowOff>
    </xdr:from>
    <xdr:to>
      <xdr:col>24</xdr:col>
      <xdr:colOff>152400</xdr:colOff>
      <xdr:row>58</xdr:row>
      <xdr:rowOff>66675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85742</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71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107315</xdr:rowOff>
    </xdr:from>
    <xdr:to>
      <xdr:col>24</xdr:col>
      <xdr:colOff>114300</xdr:colOff>
      <xdr:row>63</xdr:row>
      <xdr:rowOff>37465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88265</xdr:rowOff>
    </xdr:from>
    <xdr:to>
      <xdr:col>20</xdr:col>
      <xdr:colOff>38100</xdr:colOff>
      <xdr:row>63</xdr:row>
      <xdr:rowOff>18415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52070</xdr:rowOff>
    </xdr:from>
    <xdr:to>
      <xdr:col>15</xdr:col>
      <xdr:colOff>101600</xdr:colOff>
      <xdr:row>62</xdr:row>
      <xdr:rowOff>153670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13970</xdr:rowOff>
    </xdr:from>
    <xdr:to>
      <xdr:col>10</xdr:col>
      <xdr:colOff>165100</xdr:colOff>
      <xdr:row>62</xdr:row>
      <xdr:rowOff>115570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160655</xdr:rowOff>
    </xdr:from>
    <xdr:to>
      <xdr:col>6</xdr:col>
      <xdr:colOff>38100</xdr:colOff>
      <xdr:row>62</xdr:row>
      <xdr:rowOff>90805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130175</xdr:rowOff>
    </xdr:from>
    <xdr:to>
      <xdr:col>20</xdr:col>
      <xdr:colOff>38100</xdr:colOff>
      <xdr:row>61</xdr:row>
      <xdr:rowOff>60325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xdr:rowOff>
    </xdr:from>
    <xdr:to>
      <xdr:col>24</xdr:col>
      <xdr:colOff>63500</xdr:colOff>
      <xdr:row>61</xdr:row>
      <xdr:rowOff>34290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4679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xdr:rowOff>
    </xdr:from>
    <xdr:to>
      <xdr:col>19</xdr:col>
      <xdr:colOff>177800</xdr:colOff>
      <xdr:row>61</xdr:row>
      <xdr:rowOff>11430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908300" y="10467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141605</xdr:rowOff>
    </xdr:from>
    <xdr:to>
      <xdr:col>10</xdr:col>
      <xdr:colOff>165100</xdr:colOff>
      <xdr:row>56</xdr:row>
      <xdr:rowOff>71755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20955</xdr:rowOff>
    </xdr:from>
    <xdr:to>
      <xdr:col>15</xdr:col>
      <xdr:colOff>50800</xdr:colOff>
      <xdr:row>61</xdr:row>
      <xdr:rowOff>11430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9622155"/>
          <a:ext cx="889000" cy="84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109220</xdr:rowOff>
    </xdr:from>
    <xdr:to>
      <xdr:col>6</xdr:col>
      <xdr:colOff>38100</xdr:colOff>
      <xdr:row>56</xdr:row>
      <xdr:rowOff>39370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160020</xdr:rowOff>
    </xdr:from>
    <xdr:to>
      <xdr:col>10</xdr:col>
      <xdr:colOff>114300</xdr:colOff>
      <xdr:row>56</xdr:row>
      <xdr:rowOff>20955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9589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9542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106697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81932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76852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19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88282</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49061" y="9346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55897</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60061" y="931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135319</xdr:rowOff>
    </xdr:from>
    <xdr:to>
      <xdr:col>55</xdr:col>
      <xdr:colOff>50800</xdr:colOff>
      <xdr:row>64</xdr:row>
      <xdr:rowOff>65469</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3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50246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5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136411</xdr:rowOff>
    </xdr:from>
    <xdr:to>
      <xdr:col>50</xdr:col>
      <xdr:colOff>165100</xdr:colOff>
      <xdr:row>64</xdr:row>
      <xdr:rowOff>66561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14669</xdr:rowOff>
    </xdr:from>
    <xdr:to>
      <xdr:col>55</xdr:col>
      <xdr:colOff>0</xdr:colOff>
      <xdr:row>64</xdr:row>
      <xdr:rowOff>15761</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87469"/>
          <a:ext cx="8382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137204</xdr:rowOff>
    </xdr:from>
    <xdr:to>
      <xdr:col>46</xdr:col>
      <xdr:colOff>38100</xdr:colOff>
      <xdr:row>64</xdr:row>
      <xdr:rowOff>67354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15761</xdr:rowOff>
    </xdr:from>
    <xdr:to>
      <xdr:col>50</xdr:col>
      <xdr:colOff>114300</xdr:colOff>
      <xdr:row>64</xdr:row>
      <xdr:rowOff>16554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88561"/>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25315</xdr:rowOff>
    </xdr:from>
    <xdr:to>
      <xdr:col>41</xdr:col>
      <xdr:colOff>101600</xdr:colOff>
      <xdr:row>64</xdr:row>
      <xdr:rowOff>126915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16554</xdr:rowOff>
    </xdr:from>
    <xdr:to>
      <xdr:col>45</xdr:col>
      <xdr:colOff>177800</xdr:colOff>
      <xdr:row>64</xdr:row>
      <xdr:rowOff>76115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89354"/>
          <a:ext cx="889000" cy="5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25316</xdr:rowOff>
    </xdr:from>
    <xdr:to>
      <xdr:col>36</xdr:col>
      <xdr:colOff>165100</xdr:colOff>
      <xdr:row>64</xdr:row>
      <xdr:rowOff>126916</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76115</xdr:rowOff>
    </xdr:from>
    <xdr:to>
      <xdr:col>41</xdr:col>
      <xdr:colOff>50800</xdr:colOff>
      <xdr:row>64</xdr:row>
      <xdr:rowOff>76116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48915"/>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57688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103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58481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103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118042</xdr:rowOff>
    </xdr:from>
    <xdr:ext cx="378565"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672017" y="11090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118043</xdr:rowOff>
    </xdr:from>
    <xdr:ext cx="378565"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83017" y="1109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22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33020</xdr:rowOff>
    </xdr:from>
    <xdr:to>
      <xdr:col>24</xdr:col>
      <xdr:colOff>114300</xdr:colOff>
      <xdr:row>85</xdr:row>
      <xdr:rowOff>134620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11447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21589</xdr:rowOff>
    </xdr:from>
    <xdr:to>
      <xdr:col>20</xdr:col>
      <xdr:colOff>38100</xdr:colOff>
      <xdr:row>85</xdr:row>
      <xdr:rowOff>123189</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83820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6456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31387</xdr:rowOff>
    </xdr:from>
    <xdr:to>
      <xdr:col>15</xdr:col>
      <xdr:colOff>101600</xdr:colOff>
      <xdr:row>85</xdr:row>
      <xdr:rowOff>132987</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72389</xdr:rowOff>
    </xdr:from>
    <xdr:to>
      <xdr:col>19</xdr:col>
      <xdr:colOff>177800</xdr:colOff>
      <xdr:row>85</xdr:row>
      <xdr:rowOff>82187</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2908300" y="146456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166914</xdr:rowOff>
    </xdr:from>
    <xdr:to>
      <xdr:col>10</xdr:col>
      <xdr:colOff>165100</xdr:colOff>
      <xdr:row>85</xdr:row>
      <xdr:rowOff>97064</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46264</xdr:rowOff>
    </xdr:from>
    <xdr:to>
      <xdr:col>15</xdr:col>
      <xdr:colOff>50800</xdr:colOff>
      <xdr:row>85</xdr:row>
      <xdr:rowOff>82187</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6195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23223</xdr:rowOff>
    </xdr:from>
    <xdr:to>
      <xdr:col>6</xdr:col>
      <xdr:colOff>38100</xdr:colOff>
      <xdr:row>85</xdr:row>
      <xdr:rowOff>124823</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46264</xdr:rowOff>
    </xdr:from>
    <xdr:to>
      <xdr:col>10</xdr:col>
      <xdr:colOff>114300</xdr:colOff>
      <xdr:row>85</xdr:row>
      <xdr:rowOff>74023</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1130300" y="146195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114316</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124114</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88191</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115950</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23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xdr:rowOff>
    </xdr:from>
    <xdr:to>
      <xdr:col>55</xdr:col>
      <xdr:colOff>50800</xdr:colOff>
      <xdr:row>84</xdr:row>
      <xdr:rowOff>118160</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4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166437</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39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19762</xdr:rowOff>
    </xdr:from>
    <xdr:to>
      <xdr:col>50</xdr:col>
      <xdr:colOff>165100</xdr:colOff>
      <xdr:row>84</xdr:row>
      <xdr:rowOff>121362</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4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67360</xdr:rowOff>
    </xdr:from>
    <xdr:to>
      <xdr:col>55</xdr:col>
      <xdr:colOff>0</xdr:colOff>
      <xdr:row>84</xdr:row>
      <xdr:rowOff>70562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469160"/>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22504</xdr:rowOff>
    </xdr:from>
    <xdr:to>
      <xdr:col>46</xdr:col>
      <xdr:colOff>38100</xdr:colOff>
      <xdr:row>84</xdr:row>
      <xdr:rowOff>124104</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42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70562</xdr:rowOff>
    </xdr:from>
    <xdr:to>
      <xdr:col>50</xdr:col>
      <xdr:colOff>114300</xdr:colOff>
      <xdr:row>84</xdr:row>
      <xdr:rowOff>73304</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472362"/>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26619</xdr:rowOff>
    </xdr:from>
    <xdr:to>
      <xdr:col>41</xdr:col>
      <xdr:colOff>101600</xdr:colOff>
      <xdr:row>84</xdr:row>
      <xdr:rowOff>128219</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4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73304</xdr:rowOff>
    </xdr:from>
    <xdr:to>
      <xdr:col>45</xdr:col>
      <xdr:colOff>177800</xdr:colOff>
      <xdr:row>84</xdr:row>
      <xdr:rowOff>77419</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47510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29820</xdr:rowOff>
    </xdr:from>
    <xdr:to>
      <xdr:col>36</xdr:col>
      <xdr:colOff>165100</xdr:colOff>
      <xdr:row>84</xdr:row>
      <xdr:rowOff>131420</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4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77419</xdr:rowOff>
    </xdr:from>
    <xdr:to>
      <xdr:col>41</xdr:col>
      <xdr:colOff>50800</xdr:colOff>
      <xdr:row>84</xdr:row>
      <xdr:rowOff>80620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47921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112489</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51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115231</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51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119346</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52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122547</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5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00000000-0008-0000-0E00-0000B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00000000-0008-0000-0E00-0000B3010000}"/>
            </a:ext>
          </a:extLst>
        </xdr:cNvPr>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00000000-0008-0000-0E00-0000B5010000}"/>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00000000-0008-0000-0E00-0000B7010000}"/>
            </a:ext>
          </a:extLst>
        </xdr:cNvPr>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86377</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00000000-0008-0000-0E00-0000C3010000}"/>
            </a:ext>
          </a:extLst>
        </xdr:cNvPr>
        <xdr:cNvSpPr txBox="1"/>
      </xdr:nvSpPr>
      <xdr:spPr>
        <a:xfrm>
          <a:off x="16357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116840</xdr:rowOff>
    </xdr:from>
    <xdr:to>
      <xdr:col>81</xdr:col>
      <xdr:colOff>101600</xdr:colOff>
      <xdr:row>60</xdr:row>
      <xdr:rowOff>46990</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5430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167640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15481300" y="102298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137795</xdr:rowOff>
    </xdr:from>
    <xdr:to>
      <xdr:col>76</xdr:col>
      <xdr:colOff>165100</xdr:colOff>
      <xdr:row>60</xdr:row>
      <xdr:rowOff>67945</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4541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167640</xdr:rowOff>
    </xdr:from>
    <xdr:to>
      <xdr:col>81</xdr:col>
      <xdr:colOff>50800</xdr:colOff>
      <xdr:row>60</xdr:row>
      <xdr:rowOff>17145</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14592300" y="102831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133985</xdr:rowOff>
    </xdr:from>
    <xdr:to>
      <xdr:col>72</xdr:col>
      <xdr:colOff>38100</xdr:colOff>
      <xdr:row>60</xdr:row>
      <xdr:rowOff>64135</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3652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xdr:rowOff>
    </xdr:from>
    <xdr:to>
      <xdr:col>76</xdr:col>
      <xdr:colOff>114300</xdr:colOff>
      <xdr:row>60</xdr:row>
      <xdr:rowOff>17145</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3703300" y="103003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103505</xdr:rowOff>
    </xdr:from>
    <xdr:to>
      <xdr:col>67</xdr:col>
      <xdr:colOff>101600</xdr:colOff>
      <xdr:row>61</xdr:row>
      <xdr:rowOff>33655</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2763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xdr:rowOff>
    </xdr:from>
    <xdr:to>
      <xdr:col>71</xdr:col>
      <xdr:colOff>177800</xdr:colOff>
      <xdr:row>60</xdr:row>
      <xdr:rowOff>154305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2814300" y="1030033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460" name="n_1aveValue【学校施設】&#10;有形固定資産減価償却率">
          <a:extLst>
            <a:ext uri="{FF2B5EF4-FFF2-40B4-BE49-F238E27FC236}">
              <a16:creationId xmlns:a16="http://schemas.microsoft.com/office/drawing/2014/main" id="{00000000-0008-0000-0E00-0000CC01000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61" name="n_2aveValue【学校施設】&#10;有形固定資産減価償却率">
          <a:extLst>
            <a:ext uri="{FF2B5EF4-FFF2-40B4-BE49-F238E27FC236}">
              <a16:creationId xmlns:a16="http://schemas.microsoft.com/office/drawing/2014/main" id="{00000000-0008-0000-0E00-0000CD010000}"/>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462" name="n_3aveValue【学校施設】&#10;有形固定資産減価償却率">
          <a:extLst>
            <a:ext uri="{FF2B5EF4-FFF2-40B4-BE49-F238E27FC236}">
              <a16:creationId xmlns:a16="http://schemas.microsoft.com/office/drawing/2014/main" id="{00000000-0008-0000-0E00-0000CE010000}"/>
            </a:ext>
          </a:extLst>
        </xdr:cNvPr>
        <xdr:cNvSpPr txBox="1"/>
      </xdr:nvSpPr>
      <xdr:spPr>
        <a:xfrm>
          <a:off x="13500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463" name="n_4aveValue【学校施設】&#10;有形固定資産減価償却率">
          <a:extLst>
            <a:ext uri="{FF2B5EF4-FFF2-40B4-BE49-F238E27FC236}">
              <a16:creationId xmlns:a16="http://schemas.microsoft.com/office/drawing/2014/main" id="{00000000-0008-0000-0E00-0000CF010000}"/>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63517</xdr:rowOff>
    </xdr:from>
    <xdr:ext cx="405111" cy="259045"/>
    <xdr:sp macro="" textlink="">
      <xdr:nvSpPr>
        <xdr:cNvPr id="464" name="n_1mainValue【学校施設】&#10;有形固定資産減価償却率">
          <a:extLst>
            <a:ext uri="{FF2B5EF4-FFF2-40B4-BE49-F238E27FC236}">
              <a16:creationId xmlns:a16="http://schemas.microsoft.com/office/drawing/2014/main" id="{00000000-0008-0000-0E00-0000D0010000}"/>
            </a:ext>
          </a:extLst>
        </xdr:cNvPr>
        <xdr:cNvSpPr txBox="1"/>
      </xdr:nvSpPr>
      <xdr:spPr>
        <a:xfrm>
          <a:off x="15266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59072</xdr:rowOff>
    </xdr:from>
    <xdr:ext cx="405111" cy="259045"/>
    <xdr:sp macro="" textlink="">
      <xdr:nvSpPr>
        <xdr:cNvPr id="465" name="n_2mainValue【学校施設】&#10;有形固定資産減価償却率">
          <a:extLst>
            <a:ext uri="{FF2B5EF4-FFF2-40B4-BE49-F238E27FC236}">
              <a16:creationId xmlns:a16="http://schemas.microsoft.com/office/drawing/2014/main" id="{00000000-0008-0000-0E00-0000D1010000}"/>
            </a:ext>
          </a:extLst>
        </xdr:cNvPr>
        <xdr:cNvSpPr txBox="1"/>
      </xdr:nvSpPr>
      <xdr:spPr>
        <a:xfrm>
          <a:off x="14389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55262</xdr:rowOff>
    </xdr:from>
    <xdr:ext cx="405111" cy="259045"/>
    <xdr:sp macro="" textlink="">
      <xdr:nvSpPr>
        <xdr:cNvPr id="466" name="n_3mainValue【学校施設】&#10;有形固定資産減価償却率">
          <a:extLst>
            <a:ext uri="{FF2B5EF4-FFF2-40B4-BE49-F238E27FC236}">
              <a16:creationId xmlns:a16="http://schemas.microsoft.com/office/drawing/2014/main" id="{00000000-0008-0000-0E00-0000D2010000}"/>
            </a:ext>
          </a:extLst>
        </xdr:cNvPr>
        <xdr:cNvSpPr txBox="1"/>
      </xdr:nvSpPr>
      <xdr:spPr>
        <a:xfrm>
          <a:off x="13500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24782</xdr:rowOff>
    </xdr:from>
    <xdr:ext cx="405111" cy="259045"/>
    <xdr:sp macro="" textlink="">
      <xdr:nvSpPr>
        <xdr:cNvPr id="467" name="n_4mainValue【学校施設】&#10;有形固定資産減価償却率">
          <a:extLst>
            <a:ext uri="{FF2B5EF4-FFF2-40B4-BE49-F238E27FC236}">
              <a16:creationId xmlns:a16="http://schemas.microsoft.com/office/drawing/2014/main" id="{00000000-0008-0000-0E00-0000D3010000}"/>
            </a:ext>
          </a:extLst>
        </xdr:cNvPr>
        <xdr:cNvSpPr txBox="1"/>
      </xdr:nvSpPr>
      <xdr:spPr>
        <a:xfrm>
          <a:off x="12611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00000000-0008-0000-0E00-0000E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493" name="【学校施設】&#10;一人当たり面積最小値テキスト">
          <a:extLst>
            <a:ext uri="{FF2B5EF4-FFF2-40B4-BE49-F238E27FC236}">
              <a16:creationId xmlns:a16="http://schemas.microsoft.com/office/drawing/2014/main" id="{00000000-0008-0000-0E00-0000ED010000}"/>
            </a:ext>
          </a:extLst>
        </xdr:cNvPr>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495" name="【学校施設】&#10;一人当たり面積最大値テキスト">
          <a:extLst>
            <a:ext uri="{FF2B5EF4-FFF2-40B4-BE49-F238E27FC236}">
              <a16:creationId xmlns:a16="http://schemas.microsoft.com/office/drawing/2014/main" id="{00000000-0008-0000-0E00-0000EF010000}"/>
            </a:ext>
          </a:extLst>
        </xdr:cNvPr>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497" name="【学校施設】&#10;一人当たり面積平均値テキスト">
          <a:extLst>
            <a:ext uri="{FF2B5EF4-FFF2-40B4-BE49-F238E27FC236}">
              <a16:creationId xmlns:a16="http://schemas.microsoft.com/office/drawing/2014/main" id="{00000000-0008-0000-0E00-0000F1010000}"/>
            </a:ext>
          </a:extLst>
        </xdr:cNvPr>
        <xdr:cNvSpPr txBox="1"/>
      </xdr:nvSpPr>
      <xdr:spPr>
        <a:xfrm>
          <a:off x="22199600"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123698</xdr:rowOff>
    </xdr:from>
    <xdr:to>
      <xdr:col>116</xdr:col>
      <xdr:colOff>114300</xdr:colOff>
      <xdr:row>59</xdr:row>
      <xdr:rowOff>53848</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22110700" y="100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146575</xdr:rowOff>
    </xdr:from>
    <xdr:ext cx="469744" cy="259045"/>
    <xdr:sp macro="" textlink="">
      <xdr:nvSpPr>
        <xdr:cNvPr id="509" name="【学校施設】&#10;一人当たり面積該当値テキスト">
          <a:extLst>
            <a:ext uri="{FF2B5EF4-FFF2-40B4-BE49-F238E27FC236}">
              <a16:creationId xmlns:a16="http://schemas.microsoft.com/office/drawing/2014/main" id="{00000000-0008-0000-0E00-0000FD010000}"/>
            </a:ext>
          </a:extLst>
        </xdr:cNvPr>
        <xdr:cNvSpPr txBox="1"/>
      </xdr:nvSpPr>
      <xdr:spPr>
        <a:xfrm>
          <a:off x="22199600" y="99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21590</xdr:rowOff>
    </xdr:from>
    <xdr:to>
      <xdr:col>112</xdr:col>
      <xdr:colOff>38100</xdr:colOff>
      <xdr:row>59</xdr:row>
      <xdr:rowOff>123190</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1272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3048</xdr:rowOff>
    </xdr:from>
    <xdr:to>
      <xdr:col>116</xdr:col>
      <xdr:colOff>63500</xdr:colOff>
      <xdr:row>59</xdr:row>
      <xdr:rowOff>72390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21323300" y="10118598"/>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39878</xdr:rowOff>
    </xdr:from>
    <xdr:to>
      <xdr:col>107</xdr:col>
      <xdr:colOff>101600</xdr:colOff>
      <xdr:row>59</xdr:row>
      <xdr:rowOff>141478</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203835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72390</xdr:rowOff>
    </xdr:from>
    <xdr:to>
      <xdr:col>111</xdr:col>
      <xdr:colOff>177800</xdr:colOff>
      <xdr:row>59</xdr:row>
      <xdr:rowOff>90678</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20434300" y="10187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56642</xdr:rowOff>
    </xdr:from>
    <xdr:to>
      <xdr:col>102</xdr:col>
      <xdr:colOff>165100</xdr:colOff>
      <xdr:row>59</xdr:row>
      <xdr:rowOff>158242</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9494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90678</xdr:rowOff>
    </xdr:from>
    <xdr:to>
      <xdr:col>107</xdr:col>
      <xdr:colOff>50800</xdr:colOff>
      <xdr:row>59</xdr:row>
      <xdr:rowOff>107442</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9545300" y="1020622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58166</xdr:rowOff>
    </xdr:from>
    <xdr:to>
      <xdr:col>98</xdr:col>
      <xdr:colOff>38100</xdr:colOff>
      <xdr:row>59</xdr:row>
      <xdr:rowOff>159766</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8605500" y="101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107442</xdr:rowOff>
    </xdr:from>
    <xdr:to>
      <xdr:col>102</xdr:col>
      <xdr:colOff>114300</xdr:colOff>
      <xdr:row>59</xdr:row>
      <xdr:rowOff>108966</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8656300" y="102229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518" name="n_1aveValue【学校施設】&#10;一人当たり面積">
          <a:extLst>
            <a:ext uri="{FF2B5EF4-FFF2-40B4-BE49-F238E27FC236}">
              <a16:creationId xmlns:a16="http://schemas.microsoft.com/office/drawing/2014/main" id="{00000000-0008-0000-0E00-000006020000}"/>
            </a:ext>
          </a:extLst>
        </xdr:cNvPr>
        <xdr:cNvSpPr txBox="1"/>
      </xdr:nvSpPr>
      <xdr:spPr>
        <a:xfrm>
          <a:off x="21075727"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519" name="n_2aveValue【学校施設】&#10;一人当たり面積">
          <a:extLst>
            <a:ext uri="{FF2B5EF4-FFF2-40B4-BE49-F238E27FC236}">
              <a16:creationId xmlns:a16="http://schemas.microsoft.com/office/drawing/2014/main" id="{00000000-0008-0000-0E00-000007020000}"/>
            </a:ext>
          </a:extLst>
        </xdr:cNvPr>
        <xdr:cNvSpPr txBox="1"/>
      </xdr:nvSpPr>
      <xdr:spPr>
        <a:xfrm>
          <a:off x="201994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520" name="n_3aveValue【学校施設】&#10;一人当たり面積">
          <a:extLst>
            <a:ext uri="{FF2B5EF4-FFF2-40B4-BE49-F238E27FC236}">
              <a16:creationId xmlns:a16="http://schemas.microsoft.com/office/drawing/2014/main" id="{00000000-0008-0000-0E00-000008020000}"/>
            </a:ext>
          </a:extLst>
        </xdr:cNvPr>
        <xdr:cNvSpPr txBox="1"/>
      </xdr:nvSpPr>
      <xdr:spPr>
        <a:xfrm>
          <a:off x="19310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521" name="n_4aveValue【学校施設】&#10;一人当たり面積">
          <a:extLst>
            <a:ext uri="{FF2B5EF4-FFF2-40B4-BE49-F238E27FC236}">
              <a16:creationId xmlns:a16="http://schemas.microsoft.com/office/drawing/2014/main" id="{00000000-0008-0000-0E00-000009020000}"/>
            </a:ext>
          </a:extLst>
        </xdr:cNvPr>
        <xdr:cNvSpPr txBox="1"/>
      </xdr:nvSpPr>
      <xdr:spPr>
        <a:xfrm>
          <a:off x="184214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139717</xdr:rowOff>
    </xdr:from>
    <xdr:ext cx="469744" cy="259045"/>
    <xdr:sp macro="" textlink="">
      <xdr:nvSpPr>
        <xdr:cNvPr id="522" name="n_1mainValue【学校施設】&#10;一人当たり面積">
          <a:extLst>
            <a:ext uri="{FF2B5EF4-FFF2-40B4-BE49-F238E27FC236}">
              <a16:creationId xmlns:a16="http://schemas.microsoft.com/office/drawing/2014/main" id="{00000000-0008-0000-0E00-00000A020000}"/>
            </a:ext>
          </a:extLst>
        </xdr:cNvPr>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158005</xdr:rowOff>
    </xdr:from>
    <xdr:ext cx="469744" cy="259045"/>
    <xdr:sp macro="" textlink="">
      <xdr:nvSpPr>
        <xdr:cNvPr id="523" name="n_2mainValue【学校施設】&#10;一人当たり面積">
          <a:extLst>
            <a:ext uri="{FF2B5EF4-FFF2-40B4-BE49-F238E27FC236}">
              <a16:creationId xmlns:a16="http://schemas.microsoft.com/office/drawing/2014/main" id="{00000000-0008-0000-0E00-00000B020000}"/>
            </a:ext>
          </a:extLst>
        </xdr:cNvPr>
        <xdr:cNvSpPr txBox="1"/>
      </xdr:nvSpPr>
      <xdr:spPr>
        <a:xfrm>
          <a:off x="20199427" y="993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3319</xdr:rowOff>
    </xdr:from>
    <xdr:ext cx="469744" cy="259045"/>
    <xdr:sp macro="" textlink="">
      <xdr:nvSpPr>
        <xdr:cNvPr id="524" name="n_3mainValue【学校施設】&#10;一人当たり面積">
          <a:extLst>
            <a:ext uri="{FF2B5EF4-FFF2-40B4-BE49-F238E27FC236}">
              <a16:creationId xmlns:a16="http://schemas.microsoft.com/office/drawing/2014/main" id="{00000000-0008-0000-0E00-00000C020000}"/>
            </a:ext>
          </a:extLst>
        </xdr:cNvPr>
        <xdr:cNvSpPr txBox="1"/>
      </xdr:nvSpPr>
      <xdr:spPr>
        <a:xfrm>
          <a:off x="19310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4843</xdr:rowOff>
    </xdr:from>
    <xdr:ext cx="469744" cy="259045"/>
    <xdr:sp macro="" textlink="">
      <xdr:nvSpPr>
        <xdr:cNvPr id="525" name="n_4mainValue【学校施設】&#10;一人当たり面積">
          <a:extLst>
            <a:ext uri="{FF2B5EF4-FFF2-40B4-BE49-F238E27FC236}">
              <a16:creationId xmlns:a16="http://schemas.microsoft.com/office/drawing/2014/main" id="{00000000-0008-0000-0E00-00000D020000}"/>
            </a:ext>
          </a:extLst>
        </xdr:cNvPr>
        <xdr:cNvSpPr txBox="1"/>
      </xdr:nvSpPr>
      <xdr:spPr>
        <a:xfrm>
          <a:off x="18421427" y="994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00000000-0008-0000-0E00-00003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568" name="【公民館】&#10;有形固定資産減価償却率最小値テキスト">
          <a:extLst>
            <a:ext uri="{FF2B5EF4-FFF2-40B4-BE49-F238E27FC236}">
              <a16:creationId xmlns:a16="http://schemas.microsoft.com/office/drawing/2014/main" id="{00000000-0008-0000-0E00-000038020000}"/>
            </a:ext>
          </a:extLst>
        </xdr:cNvPr>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570" name="【公民館】&#10;有形固定資産減価償却率最大値テキスト">
          <a:extLst>
            <a:ext uri="{FF2B5EF4-FFF2-40B4-BE49-F238E27FC236}">
              <a16:creationId xmlns:a16="http://schemas.microsoft.com/office/drawing/2014/main" id="{00000000-0008-0000-0E00-00003A020000}"/>
            </a:ext>
          </a:extLst>
        </xdr:cNvPr>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20156</xdr:rowOff>
    </xdr:from>
    <xdr:ext cx="405111" cy="259045"/>
    <xdr:sp macro="" textlink="">
      <xdr:nvSpPr>
        <xdr:cNvPr id="572" name="【公民館】&#10;有形固定資産減価償却率平均値テキスト">
          <a:extLst>
            <a:ext uri="{FF2B5EF4-FFF2-40B4-BE49-F238E27FC236}">
              <a16:creationId xmlns:a16="http://schemas.microsoft.com/office/drawing/2014/main" id="{00000000-0008-0000-0E00-00003C020000}"/>
            </a:ext>
          </a:extLst>
        </xdr:cNvPr>
        <xdr:cNvSpPr txBox="1"/>
      </xdr:nvSpPr>
      <xdr:spPr>
        <a:xfrm>
          <a:off x="16357600" y="1802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156029</xdr:rowOff>
    </xdr:from>
    <xdr:to>
      <xdr:col>67</xdr:col>
      <xdr:colOff>101600</xdr:colOff>
      <xdr:row>107</xdr:row>
      <xdr:rowOff>86179</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276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112503</xdr:rowOff>
    </xdr:from>
    <xdr:ext cx="405111" cy="259045"/>
    <xdr:sp macro="" textlink="">
      <xdr:nvSpPr>
        <xdr:cNvPr id="584" name="n_1aveValue【公民館】&#10;有形固定資産減価償却率">
          <a:extLst>
            <a:ext uri="{FF2B5EF4-FFF2-40B4-BE49-F238E27FC236}">
              <a16:creationId xmlns:a16="http://schemas.microsoft.com/office/drawing/2014/main" id="{00000000-0008-0000-0E00-000048020000}"/>
            </a:ext>
          </a:extLst>
        </xdr:cNvPr>
        <xdr:cNvSpPr txBox="1"/>
      </xdr:nvSpPr>
      <xdr:spPr>
        <a:xfrm>
          <a:off x="152660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585" name="n_2aveValue【公民館】&#10;有形固定資産減価償却率">
          <a:extLst>
            <a:ext uri="{FF2B5EF4-FFF2-40B4-BE49-F238E27FC236}">
              <a16:creationId xmlns:a16="http://schemas.microsoft.com/office/drawing/2014/main" id="{00000000-0008-0000-0E00-000049020000}"/>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586" name="n_3aveValue【公民館】&#10;有形固定資産減価償却率">
          <a:extLst>
            <a:ext uri="{FF2B5EF4-FFF2-40B4-BE49-F238E27FC236}">
              <a16:creationId xmlns:a16="http://schemas.microsoft.com/office/drawing/2014/main" id="{00000000-0008-0000-0E00-00004A020000}"/>
            </a:ext>
          </a:extLst>
        </xdr:cNvPr>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587" name="n_4aveValue【公民館】&#10;有形固定資産減価償却率">
          <a:extLst>
            <a:ext uri="{FF2B5EF4-FFF2-40B4-BE49-F238E27FC236}">
              <a16:creationId xmlns:a16="http://schemas.microsoft.com/office/drawing/2014/main" id="{00000000-0008-0000-0E00-00004B020000}"/>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77306</xdr:rowOff>
    </xdr:from>
    <xdr:ext cx="405111" cy="259045"/>
    <xdr:sp macro="" textlink="">
      <xdr:nvSpPr>
        <xdr:cNvPr id="588" name="n_4mainValue【公民館】&#10;有形固定資産減価償却率">
          <a:extLst>
            <a:ext uri="{FF2B5EF4-FFF2-40B4-BE49-F238E27FC236}">
              <a16:creationId xmlns:a16="http://schemas.microsoft.com/office/drawing/2014/main" id="{00000000-0008-0000-0E00-00004C020000}"/>
            </a:ext>
          </a:extLst>
        </xdr:cNvPr>
        <xdr:cNvSpPr txBox="1"/>
      </xdr:nvSpPr>
      <xdr:spPr>
        <a:xfrm>
          <a:off x="12611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a:extLst>
            <a:ext uri="{FF2B5EF4-FFF2-40B4-BE49-F238E27FC236}">
              <a16:creationId xmlns:a16="http://schemas.microsoft.com/office/drawing/2014/main" id="{00000000-0008-0000-0E00-00006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11" name="【公民館】&#10;一人当たり面積最小値テキスト">
          <a:extLst>
            <a:ext uri="{FF2B5EF4-FFF2-40B4-BE49-F238E27FC236}">
              <a16:creationId xmlns:a16="http://schemas.microsoft.com/office/drawing/2014/main" id="{00000000-0008-0000-0E00-00006302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13" name="【公民館】&#10;一人当たり面積最大値テキスト">
          <a:extLst>
            <a:ext uri="{FF2B5EF4-FFF2-40B4-BE49-F238E27FC236}">
              <a16:creationId xmlns:a16="http://schemas.microsoft.com/office/drawing/2014/main" id="{00000000-0008-0000-0E00-000065020000}"/>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615" name="【公民館】&#10;一人当たり面積平均値テキスト">
          <a:extLst>
            <a:ext uri="{FF2B5EF4-FFF2-40B4-BE49-F238E27FC236}">
              <a16:creationId xmlns:a16="http://schemas.microsoft.com/office/drawing/2014/main" id="{00000000-0008-0000-0E00-000067020000}"/>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75692</xdr:rowOff>
    </xdr:from>
    <xdr:to>
      <xdr:col>98</xdr:col>
      <xdr:colOff>38100</xdr:colOff>
      <xdr:row>107</xdr:row>
      <xdr:rowOff>5842</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18605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106951</xdr:rowOff>
    </xdr:from>
    <xdr:ext cx="469744" cy="259045"/>
    <xdr:sp macro="" textlink="">
      <xdr:nvSpPr>
        <xdr:cNvPr id="627" name="n_1aveValue【公民館】&#10;一人当たり面積">
          <a:extLst>
            <a:ext uri="{FF2B5EF4-FFF2-40B4-BE49-F238E27FC236}">
              <a16:creationId xmlns:a16="http://schemas.microsoft.com/office/drawing/2014/main" id="{00000000-0008-0000-0E00-000073020000}"/>
            </a:ext>
          </a:extLst>
        </xdr:cNvPr>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628" name="n_2aveValue【公民館】&#10;一人当たり面積">
          <a:extLst>
            <a:ext uri="{FF2B5EF4-FFF2-40B4-BE49-F238E27FC236}">
              <a16:creationId xmlns:a16="http://schemas.microsoft.com/office/drawing/2014/main" id="{00000000-0008-0000-0E00-000074020000}"/>
            </a:ext>
          </a:extLst>
        </xdr:cNvPr>
        <xdr:cNvSpPr txBox="1"/>
      </xdr:nvSpPr>
      <xdr:spPr>
        <a:xfrm>
          <a:off x="201994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629" name="n_3aveValue【公民館】&#10;一人当たり面積">
          <a:extLst>
            <a:ext uri="{FF2B5EF4-FFF2-40B4-BE49-F238E27FC236}">
              <a16:creationId xmlns:a16="http://schemas.microsoft.com/office/drawing/2014/main" id="{00000000-0008-0000-0E00-000075020000}"/>
            </a:ext>
          </a:extLst>
        </xdr:cNvPr>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630" name="n_4aveValue【公民館】&#10;一人当たり面積">
          <a:extLst>
            <a:ext uri="{FF2B5EF4-FFF2-40B4-BE49-F238E27FC236}">
              <a16:creationId xmlns:a16="http://schemas.microsoft.com/office/drawing/2014/main" id="{00000000-0008-0000-0E00-000076020000}"/>
            </a:ext>
          </a:extLst>
        </xdr:cNvPr>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631" name="n_4mainValue【公民館】&#10;一人当たり面積">
          <a:extLst>
            <a:ext uri="{FF2B5EF4-FFF2-40B4-BE49-F238E27FC236}">
              <a16:creationId xmlns:a16="http://schemas.microsoft.com/office/drawing/2014/main" id="{00000000-0008-0000-0E00-000077020000}"/>
            </a:ext>
          </a:extLst>
        </xdr:cNvPr>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学校施設において、公共施設等総合管理計画に基づいた建替えが進み、有形固定資産減価償却率が前年度から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ポイント減少し、前年度に引き続き類似団体内平均を下回った。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一方、公営住宅は有形固定資産減価償却率が前年度から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ポイント上昇し、依然として類似団体内平均よりも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ポイント前後上回る状況が続いているが、同計画に基づき、長寿命化改修のほか</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を活用した建替えを進めていることから、今後は有形固定資産減価償却率の低下が見込まれる。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59,024
58,674
725.65
38,375,391
36,452,884
1,556,865
18,294,300
34,585,630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89081</xdr:rowOff>
    </xdr:from>
    <xdr:to>
      <xdr:col>24</xdr:col>
      <xdr:colOff>114300</xdr:colOff>
      <xdr:row>35</xdr:row>
      <xdr:rowOff>19231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111958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57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44994</xdr:rowOff>
    </xdr:from>
    <xdr:to>
      <xdr:col>20</xdr:col>
      <xdr:colOff>38100</xdr:colOff>
      <xdr:row>34</xdr:row>
      <xdr:rowOff>146594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95794</xdr:rowOff>
    </xdr:from>
    <xdr:to>
      <xdr:col>24</xdr:col>
      <xdr:colOff>63500</xdr:colOff>
      <xdr:row>34</xdr:row>
      <xdr:rowOff>139881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59250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44994</xdr:rowOff>
    </xdr:from>
    <xdr:to>
      <xdr:col>15</xdr:col>
      <xdr:colOff>101600</xdr:colOff>
      <xdr:row>34</xdr:row>
      <xdr:rowOff>146594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95794</xdr:rowOff>
    </xdr:from>
    <xdr:to>
      <xdr:col>19</xdr:col>
      <xdr:colOff>177800</xdr:colOff>
      <xdr:row>34</xdr:row>
      <xdr:rowOff>95794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5925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128270</xdr:rowOff>
    </xdr:from>
    <xdr:to>
      <xdr:col>10</xdr:col>
      <xdr:colOff>165100</xdr:colOff>
      <xdr:row>34</xdr:row>
      <xdr:rowOff>58420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34</xdr:row>
      <xdr:rowOff>95794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583692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128270</xdr:rowOff>
    </xdr:from>
    <xdr:to>
      <xdr:col>6</xdr:col>
      <xdr:colOff>38100</xdr:colOff>
      <xdr:row>34</xdr:row>
      <xdr:rowOff>58420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xdr:rowOff>
    </xdr:from>
    <xdr:to>
      <xdr:col>10</xdr:col>
      <xdr:colOff>114300</xdr:colOff>
      <xdr:row>34</xdr:row>
      <xdr:rowOff>7620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583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41383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33219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59344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163121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163121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74947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74947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xdr:rowOff>
    </xdr:from>
    <xdr:to>
      <xdr:col>55</xdr:col>
      <xdr:colOff>50800</xdr:colOff>
      <xdr:row>40</xdr:row>
      <xdr:rowOff>108712</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156989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xdr:rowOff>
    </xdr:from>
    <xdr:to>
      <xdr:col>50</xdr:col>
      <xdr:colOff>165100</xdr:colOff>
      <xdr:row>40</xdr:row>
      <xdr:rowOff>117856</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57912</xdr:rowOff>
    </xdr:from>
    <xdr:to>
      <xdr:col>55</xdr:col>
      <xdr:colOff>0</xdr:colOff>
      <xdr:row>40</xdr:row>
      <xdr:rowOff>67056</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9159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xdr:rowOff>
    </xdr:from>
    <xdr:to>
      <xdr:col>46</xdr:col>
      <xdr:colOff>38100</xdr:colOff>
      <xdr:row>40</xdr:row>
      <xdr:rowOff>113284</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62484</xdr:rowOff>
    </xdr:from>
    <xdr:to>
      <xdr:col>50</xdr:col>
      <xdr:colOff>114300</xdr:colOff>
      <xdr:row>40</xdr:row>
      <xdr:rowOff>67056</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92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xdr:rowOff>
    </xdr:from>
    <xdr:to>
      <xdr:col>41</xdr:col>
      <xdr:colOff>101600</xdr:colOff>
      <xdr:row>40</xdr:row>
      <xdr:rowOff>117856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62484</xdr:rowOff>
    </xdr:from>
    <xdr:to>
      <xdr:col>45</xdr:col>
      <xdr:colOff>177800</xdr:colOff>
      <xdr:row>40</xdr:row>
      <xdr:rowOff>67056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92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xdr:rowOff>
    </xdr:from>
    <xdr:to>
      <xdr:col>36</xdr:col>
      <xdr:colOff>165100</xdr:colOff>
      <xdr:row>40</xdr:row>
      <xdr:rowOff>117856</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67056</xdr:rowOff>
    </xdr:from>
    <xdr:to>
      <xdr:col>41</xdr:col>
      <xdr:colOff>50800</xdr:colOff>
      <xdr:row>40</xdr:row>
      <xdr:rowOff>67056</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92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108983</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129811</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134383</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134383</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38735</xdr:rowOff>
    </xdr:from>
    <xdr:to>
      <xdr:col>20</xdr:col>
      <xdr:colOff>38100</xdr:colOff>
      <xdr:row>58</xdr:row>
      <xdr:rowOff>140335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89535</xdr:rowOff>
    </xdr:from>
    <xdr:to>
      <xdr:col>24</xdr:col>
      <xdr:colOff>63500</xdr:colOff>
      <xdr:row>58</xdr:row>
      <xdr:rowOff>137160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0336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89535</xdr:rowOff>
    </xdr:from>
    <xdr:to>
      <xdr:col>19</xdr:col>
      <xdr:colOff>177800</xdr:colOff>
      <xdr:row>60</xdr:row>
      <xdr:rowOff>30480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908300" y="10033635"/>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48260</xdr:rowOff>
    </xdr:from>
    <xdr:to>
      <xdr:col>10</xdr:col>
      <xdr:colOff>165100</xdr:colOff>
      <xdr:row>60</xdr:row>
      <xdr:rowOff>149860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99060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019300" y="10317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99060</xdr:rowOff>
    </xdr:from>
    <xdr:to>
      <xdr:col>10</xdr:col>
      <xdr:colOff>114300</xdr:colOff>
      <xdr:row>60</xdr:row>
      <xdr:rowOff>125730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130300" y="10386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156862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140987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48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7637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33020</xdr:rowOff>
    </xdr:from>
    <xdr:to>
      <xdr:col>50</xdr:col>
      <xdr:colOff>165100</xdr:colOff>
      <xdr:row>62</xdr:row>
      <xdr:rowOff>134620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83820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709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83820</xdr:rowOff>
    </xdr:from>
    <xdr:to>
      <xdr:col>50</xdr:col>
      <xdr:colOff>114300</xdr:colOff>
      <xdr:row>62</xdr:row>
      <xdr:rowOff>86360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7137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43180</xdr:rowOff>
    </xdr:from>
    <xdr:to>
      <xdr:col>41</xdr:col>
      <xdr:colOff>101600</xdr:colOff>
      <xdr:row>62</xdr:row>
      <xdr:rowOff>144780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86360</xdr:rowOff>
    </xdr:from>
    <xdr:to>
      <xdr:col>45</xdr:col>
      <xdr:colOff>177800</xdr:colOff>
      <xdr:row>62</xdr:row>
      <xdr:rowOff>93980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71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19050</xdr:rowOff>
    </xdr:from>
    <xdr:to>
      <xdr:col>36</xdr:col>
      <xdr:colOff>165100</xdr:colOff>
      <xdr:row>62</xdr:row>
      <xdr:rowOff>120650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69850</xdr:rowOff>
    </xdr:from>
    <xdr:to>
      <xdr:col>41</xdr:col>
      <xdr:colOff>50800</xdr:colOff>
      <xdr:row>62</xdr:row>
      <xdr:rowOff>93980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699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156227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125747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135907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137177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00000000-0008-0000-0F00-00002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00000000-0008-0000-0F00-00002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00000000-0008-0000-0F00-00003101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00000000-0008-0000-0F00-000033010000}"/>
            </a:ext>
          </a:extLst>
        </xdr:cNvPr>
        <xdr:cNvSpPr txBox="1"/>
      </xdr:nvSpPr>
      <xdr:spPr>
        <a:xfrm>
          <a:off x="4673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105411</xdr:rowOff>
    </xdr:from>
    <xdr:to>
      <xdr:col>24</xdr:col>
      <xdr:colOff>114300</xdr:colOff>
      <xdr:row>102</xdr:row>
      <xdr:rowOff>35561</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4584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128288</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00000000-0008-0000-0F00-00003F010000}"/>
            </a:ext>
          </a:extLst>
        </xdr:cNvPr>
        <xdr:cNvSpPr txBox="1"/>
      </xdr:nvSpPr>
      <xdr:spPr>
        <a:xfrm>
          <a:off x="46736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67311</xdr:rowOff>
    </xdr:from>
    <xdr:to>
      <xdr:col>20</xdr:col>
      <xdr:colOff>38100</xdr:colOff>
      <xdr:row>101</xdr:row>
      <xdr:rowOff>168911</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3746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118111</xdr:rowOff>
    </xdr:from>
    <xdr:to>
      <xdr:col>24</xdr:col>
      <xdr:colOff>63500</xdr:colOff>
      <xdr:row>101</xdr:row>
      <xdr:rowOff>156211</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3797300" y="174345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74930</xdr:rowOff>
    </xdr:from>
    <xdr:to>
      <xdr:col>15</xdr:col>
      <xdr:colOff>101600</xdr:colOff>
      <xdr:row>102</xdr:row>
      <xdr:rowOff>5080</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2857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118111</xdr:rowOff>
    </xdr:from>
    <xdr:to>
      <xdr:col>19</xdr:col>
      <xdr:colOff>177800</xdr:colOff>
      <xdr:row>101</xdr:row>
      <xdr:rowOff>125730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flipV="1">
          <a:off x="2908300" y="17434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xdr:rowOff>
    </xdr:from>
    <xdr:to>
      <xdr:col>10</xdr:col>
      <xdr:colOff>165100</xdr:colOff>
      <xdr:row>105</xdr:row>
      <xdr:rowOff>107950</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196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125730</xdr:rowOff>
    </xdr:from>
    <xdr:to>
      <xdr:col>15</xdr:col>
      <xdr:colOff>50800</xdr:colOff>
      <xdr:row>105</xdr:row>
      <xdr:rowOff>57150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flipV="1">
          <a:off x="2019300" y="1744218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6350</xdr:rowOff>
    </xdr:from>
    <xdr:to>
      <xdr:col>6</xdr:col>
      <xdr:colOff>38100</xdr:colOff>
      <xdr:row>105</xdr:row>
      <xdr:rowOff>107950</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1079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57150</xdr:rowOff>
    </xdr:from>
    <xdr:to>
      <xdr:col>10</xdr:col>
      <xdr:colOff>114300</xdr:colOff>
      <xdr:row>105</xdr:row>
      <xdr:rowOff>57150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130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78122</xdr:rowOff>
    </xdr:from>
    <xdr:ext cx="405111" cy="259045"/>
    <xdr:sp macro="" textlink="">
      <xdr:nvSpPr>
        <xdr:cNvPr id="328" name="n_1aveValue【市民会館】&#10;有形固定資産減価償却率">
          <a:extLst>
            <a:ext uri="{FF2B5EF4-FFF2-40B4-BE49-F238E27FC236}">
              <a16:creationId xmlns:a16="http://schemas.microsoft.com/office/drawing/2014/main" id="{00000000-0008-0000-0F00-000048010000}"/>
            </a:ext>
          </a:extLst>
        </xdr:cNvPr>
        <xdr:cNvSpPr txBox="1"/>
      </xdr:nvSpPr>
      <xdr:spPr>
        <a:xfrm>
          <a:off x="35820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329" name="n_2aveValue【市民会館】&#10;有形固定資産減価償却率">
          <a:extLst>
            <a:ext uri="{FF2B5EF4-FFF2-40B4-BE49-F238E27FC236}">
              <a16:creationId xmlns:a16="http://schemas.microsoft.com/office/drawing/2014/main" id="{00000000-0008-0000-0F00-000049010000}"/>
            </a:ext>
          </a:extLst>
        </xdr:cNvPr>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330" name="n_3aveValue【市民会館】&#10;有形固定資産減価償却率">
          <a:extLst>
            <a:ext uri="{FF2B5EF4-FFF2-40B4-BE49-F238E27FC236}">
              <a16:creationId xmlns:a16="http://schemas.microsoft.com/office/drawing/2014/main" id="{00000000-0008-0000-0F00-00004A010000}"/>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331" name="n_4aveValue【市民会館】&#10;有形固定資産減価償却率">
          <a:extLst>
            <a:ext uri="{FF2B5EF4-FFF2-40B4-BE49-F238E27FC236}">
              <a16:creationId xmlns:a16="http://schemas.microsoft.com/office/drawing/2014/main" id="{00000000-0008-0000-0F00-00004B010000}"/>
            </a:ext>
          </a:extLst>
        </xdr:cNvPr>
        <xdr:cNvSpPr txBox="1"/>
      </xdr:nvSpPr>
      <xdr:spPr>
        <a:xfrm>
          <a:off x="927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13988</xdr:rowOff>
    </xdr:from>
    <xdr:ext cx="405111" cy="259045"/>
    <xdr:sp macro="" textlink="">
      <xdr:nvSpPr>
        <xdr:cNvPr id="332" name="n_1mainValue【市民会館】&#10;有形固定資産減価償却率">
          <a:extLst>
            <a:ext uri="{FF2B5EF4-FFF2-40B4-BE49-F238E27FC236}">
              <a16:creationId xmlns:a16="http://schemas.microsoft.com/office/drawing/2014/main" id="{00000000-0008-0000-0F00-00004C010000}"/>
            </a:ext>
          </a:extLst>
        </xdr:cNvPr>
        <xdr:cNvSpPr txBox="1"/>
      </xdr:nvSpPr>
      <xdr:spPr>
        <a:xfrm>
          <a:off x="35820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21607</xdr:rowOff>
    </xdr:from>
    <xdr:ext cx="405111" cy="259045"/>
    <xdr:sp macro="" textlink="">
      <xdr:nvSpPr>
        <xdr:cNvPr id="333" name="n_2mainValue【市民会館】&#10;有形固定資産減価償却率">
          <a:extLst>
            <a:ext uri="{FF2B5EF4-FFF2-40B4-BE49-F238E27FC236}">
              <a16:creationId xmlns:a16="http://schemas.microsoft.com/office/drawing/2014/main" id="{00000000-0008-0000-0F00-00004D010000}"/>
            </a:ext>
          </a:extLst>
        </xdr:cNvPr>
        <xdr:cNvSpPr txBox="1"/>
      </xdr:nvSpPr>
      <xdr:spPr>
        <a:xfrm>
          <a:off x="2705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99077</xdr:rowOff>
    </xdr:from>
    <xdr:ext cx="405111" cy="259045"/>
    <xdr:sp macro="" textlink="">
      <xdr:nvSpPr>
        <xdr:cNvPr id="334" name="n_3mainValue【市民会館】&#10;有形固定資産減価償却率">
          <a:extLst>
            <a:ext uri="{FF2B5EF4-FFF2-40B4-BE49-F238E27FC236}">
              <a16:creationId xmlns:a16="http://schemas.microsoft.com/office/drawing/2014/main" id="{00000000-0008-0000-0F00-00004E010000}"/>
            </a:ext>
          </a:extLst>
        </xdr:cNvPr>
        <xdr:cNvSpPr txBox="1"/>
      </xdr:nvSpPr>
      <xdr:spPr>
        <a:xfrm>
          <a:off x="1816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99077</xdr:rowOff>
    </xdr:from>
    <xdr:ext cx="405111" cy="259045"/>
    <xdr:sp macro="" textlink="">
      <xdr:nvSpPr>
        <xdr:cNvPr id="335" name="n_4mainValue【市民会館】&#10;有形固定資産減価償却率">
          <a:extLst>
            <a:ext uri="{FF2B5EF4-FFF2-40B4-BE49-F238E27FC236}">
              <a16:creationId xmlns:a16="http://schemas.microsoft.com/office/drawing/2014/main" id="{00000000-0008-0000-0F00-00004F010000}"/>
            </a:ext>
          </a:extLst>
        </xdr:cNvPr>
        <xdr:cNvSpPr txBox="1"/>
      </xdr:nvSpPr>
      <xdr:spPr>
        <a:xfrm>
          <a:off x="927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0F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360" name="【市民会館】&#10;一人当たり面積最小値テキスト">
          <a:extLst>
            <a:ext uri="{FF2B5EF4-FFF2-40B4-BE49-F238E27FC236}">
              <a16:creationId xmlns:a16="http://schemas.microsoft.com/office/drawing/2014/main" id="{00000000-0008-0000-0F00-000068010000}"/>
            </a:ext>
          </a:extLst>
        </xdr:cNvPr>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362" name="【市民会館】&#10;一人当たり面積最大値テキスト">
          <a:extLst>
            <a:ext uri="{FF2B5EF4-FFF2-40B4-BE49-F238E27FC236}">
              <a16:creationId xmlns:a16="http://schemas.microsoft.com/office/drawing/2014/main" id="{00000000-0008-0000-0F00-00006A010000}"/>
            </a:ext>
          </a:extLst>
        </xdr:cNvPr>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364" name="【市民会館】&#10;一人当たり面積平均値テキスト">
          <a:extLst>
            <a:ext uri="{FF2B5EF4-FFF2-40B4-BE49-F238E27FC236}">
              <a16:creationId xmlns:a16="http://schemas.microsoft.com/office/drawing/2014/main" id="{00000000-0008-0000-0F00-00006C010000}"/>
            </a:ext>
          </a:extLst>
        </xdr:cNvPr>
        <xdr:cNvSpPr txBox="1"/>
      </xdr:nvSpPr>
      <xdr:spPr>
        <a:xfrm>
          <a:off x="10515600" y="180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10426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38116</xdr:rowOff>
    </xdr:from>
    <xdr:ext cx="469744" cy="259045"/>
    <xdr:sp macro="" textlink="">
      <xdr:nvSpPr>
        <xdr:cNvPr id="376" name="【市民会館】&#10;一人当たり面積該当値テキスト">
          <a:extLst>
            <a:ext uri="{FF2B5EF4-FFF2-40B4-BE49-F238E27FC236}">
              <a16:creationId xmlns:a16="http://schemas.microsoft.com/office/drawing/2014/main" id="{00000000-0008-0000-0F00-000078010000}"/>
            </a:ext>
          </a:extLst>
        </xdr:cNvPr>
        <xdr:cNvSpPr txBox="1"/>
      </xdr:nvSpPr>
      <xdr:spPr>
        <a:xfrm>
          <a:off x="10515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110489</xdr:rowOff>
    </xdr:from>
    <xdr:to>
      <xdr:col>55</xdr:col>
      <xdr:colOff>0</xdr:colOff>
      <xdr:row>106</xdr:row>
      <xdr:rowOff>114300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9639300" y="18284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67311</xdr:rowOff>
    </xdr:from>
    <xdr:to>
      <xdr:col>46</xdr:col>
      <xdr:colOff>38100</xdr:colOff>
      <xdr:row>106</xdr:row>
      <xdr:rowOff>168911</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8699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118111</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8750300" y="18288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74930</xdr:rowOff>
    </xdr:from>
    <xdr:to>
      <xdr:col>41</xdr:col>
      <xdr:colOff>101600</xdr:colOff>
      <xdr:row>107</xdr:row>
      <xdr:rowOff>5080</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7810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118111</xdr:rowOff>
    </xdr:from>
    <xdr:to>
      <xdr:col>45</xdr:col>
      <xdr:colOff>177800</xdr:colOff>
      <xdr:row>106</xdr:row>
      <xdr:rowOff>125730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7861300" y="182918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78739</xdr:rowOff>
    </xdr:from>
    <xdr:to>
      <xdr:col>36</xdr:col>
      <xdr:colOff>165100</xdr:colOff>
      <xdr:row>107</xdr:row>
      <xdr:rowOff>8889</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6921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125730</xdr:rowOff>
    </xdr:from>
    <xdr:to>
      <xdr:col>41</xdr:col>
      <xdr:colOff>50800</xdr:colOff>
      <xdr:row>106</xdr:row>
      <xdr:rowOff>129539</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6972300" y="18299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116857</xdr:rowOff>
    </xdr:from>
    <xdr:ext cx="469744" cy="259045"/>
    <xdr:sp macro="" textlink="">
      <xdr:nvSpPr>
        <xdr:cNvPr id="385" name="n_1aveValue【市民会館】&#10;一人当たり面積">
          <a:extLst>
            <a:ext uri="{FF2B5EF4-FFF2-40B4-BE49-F238E27FC236}">
              <a16:creationId xmlns:a16="http://schemas.microsoft.com/office/drawing/2014/main" id="{00000000-0008-0000-0F00-000081010000}"/>
            </a:ext>
          </a:extLst>
        </xdr:cNvPr>
        <xdr:cNvSpPr txBox="1"/>
      </xdr:nvSpPr>
      <xdr:spPr>
        <a:xfrm>
          <a:off x="93917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386" name="n_2aveValue【市民会館】&#10;一人当たり面積">
          <a:extLst>
            <a:ext uri="{FF2B5EF4-FFF2-40B4-BE49-F238E27FC236}">
              <a16:creationId xmlns:a16="http://schemas.microsoft.com/office/drawing/2014/main" id="{00000000-0008-0000-0F00-000082010000}"/>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387" name="n_3aveValue【市民会館】&#10;一人当たり面積">
          <a:extLst>
            <a:ext uri="{FF2B5EF4-FFF2-40B4-BE49-F238E27FC236}">
              <a16:creationId xmlns:a16="http://schemas.microsoft.com/office/drawing/2014/main" id="{00000000-0008-0000-0F00-000083010000}"/>
            </a:ext>
          </a:extLst>
        </xdr:cNvPr>
        <xdr:cNvSpPr txBox="1"/>
      </xdr:nvSpPr>
      <xdr:spPr>
        <a:xfrm>
          <a:off x="7626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388" name="n_4aveValue【市民会館】&#10;一人当たり面積">
          <a:extLst>
            <a:ext uri="{FF2B5EF4-FFF2-40B4-BE49-F238E27FC236}">
              <a16:creationId xmlns:a16="http://schemas.microsoft.com/office/drawing/2014/main" id="{00000000-0008-0000-0F00-000084010000}"/>
            </a:ext>
          </a:extLst>
        </xdr:cNvPr>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156227</xdr:rowOff>
    </xdr:from>
    <xdr:ext cx="469744" cy="259045"/>
    <xdr:sp macro="" textlink="">
      <xdr:nvSpPr>
        <xdr:cNvPr id="389" name="n_1mainValue【市民会館】&#10;一人当たり面積">
          <a:extLst>
            <a:ext uri="{FF2B5EF4-FFF2-40B4-BE49-F238E27FC236}">
              <a16:creationId xmlns:a16="http://schemas.microsoft.com/office/drawing/2014/main" id="{00000000-0008-0000-0F00-000085010000}"/>
            </a:ext>
          </a:extLst>
        </xdr:cNvPr>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160038</xdr:rowOff>
    </xdr:from>
    <xdr:ext cx="469744" cy="259045"/>
    <xdr:sp macro="" textlink="">
      <xdr:nvSpPr>
        <xdr:cNvPr id="390" name="n_2mainValue【市民会館】&#10;一人当たり面積">
          <a:extLst>
            <a:ext uri="{FF2B5EF4-FFF2-40B4-BE49-F238E27FC236}">
              <a16:creationId xmlns:a16="http://schemas.microsoft.com/office/drawing/2014/main" id="{00000000-0008-0000-0F00-000086010000}"/>
            </a:ext>
          </a:extLst>
        </xdr:cNvPr>
        <xdr:cNvSpPr txBox="1"/>
      </xdr:nvSpPr>
      <xdr:spPr>
        <a:xfrm>
          <a:off x="8515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167657</xdr:rowOff>
    </xdr:from>
    <xdr:ext cx="469744" cy="259045"/>
    <xdr:sp macro="" textlink="">
      <xdr:nvSpPr>
        <xdr:cNvPr id="391" name="n_3mainValue【市民会館】&#10;一人当たり面積">
          <a:extLst>
            <a:ext uri="{FF2B5EF4-FFF2-40B4-BE49-F238E27FC236}">
              <a16:creationId xmlns:a16="http://schemas.microsoft.com/office/drawing/2014/main" id="{00000000-0008-0000-0F00-000087010000}"/>
            </a:ext>
          </a:extLst>
        </xdr:cNvPr>
        <xdr:cNvSpPr txBox="1"/>
      </xdr:nvSpPr>
      <xdr:spPr>
        <a:xfrm>
          <a:off x="7626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xdr:rowOff>
    </xdr:from>
    <xdr:ext cx="469744" cy="259045"/>
    <xdr:sp macro="" textlink="">
      <xdr:nvSpPr>
        <xdr:cNvPr id="392" name="n_4mainValue【市民会館】&#10;一人当たり面積">
          <a:extLst>
            <a:ext uri="{FF2B5EF4-FFF2-40B4-BE49-F238E27FC236}">
              <a16:creationId xmlns:a16="http://schemas.microsoft.com/office/drawing/2014/main" id="{00000000-0008-0000-0F00-000088010000}"/>
            </a:ext>
          </a:extLst>
        </xdr:cNvPr>
        <xdr:cNvSpPr txBox="1"/>
      </xdr:nvSpPr>
      <xdr:spPr>
        <a:xfrm>
          <a:off x="6737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00000000-0008-0000-0F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00000000-0008-0000-0F00-0000B2010000}"/>
            </a:ext>
          </a:extLst>
        </xdr:cNvPr>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36" name="【保健センター・保健所】&#10;有形固定資産減価償却率最大値テキスト">
          <a:extLst>
            <a:ext uri="{FF2B5EF4-FFF2-40B4-BE49-F238E27FC236}">
              <a16:creationId xmlns:a16="http://schemas.microsoft.com/office/drawing/2014/main" id="{00000000-0008-0000-0F00-0000B401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00000000-0008-0000-0F00-0000B6010000}"/>
            </a:ext>
          </a:extLst>
        </xdr:cNvPr>
        <xdr:cNvSpPr txBox="1"/>
      </xdr:nvSpPr>
      <xdr:spPr>
        <a:xfrm>
          <a:off x="16357600" y="995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106697</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00000000-0008-0000-0F00-0000C2010000}"/>
            </a:ext>
          </a:extLst>
        </xdr:cNvPr>
        <xdr:cNvSpPr txBox="1"/>
      </xdr:nvSpPr>
      <xdr:spPr>
        <a:xfrm>
          <a:off x="163576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7620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5481300" y="102527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59</xdr:row>
      <xdr:rowOff>137160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4592300" y="10252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xdr:rowOff>
    </xdr:from>
    <xdr:to>
      <xdr:col>72</xdr:col>
      <xdr:colOff>38100</xdr:colOff>
      <xdr:row>59</xdr:row>
      <xdr:rowOff>104140</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3652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53340</xdr:rowOff>
    </xdr:from>
    <xdr:to>
      <xdr:col>76</xdr:col>
      <xdr:colOff>114300</xdr:colOff>
      <xdr:row>59</xdr:row>
      <xdr:rowOff>137160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3703300" y="101688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21590</xdr:rowOff>
    </xdr:from>
    <xdr:to>
      <xdr:col>67</xdr:col>
      <xdr:colOff>101600</xdr:colOff>
      <xdr:row>60</xdr:row>
      <xdr:rowOff>123190</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2763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53340</xdr:rowOff>
    </xdr:from>
    <xdr:to>
      <xdr:col>71</xdr:col>
      <xdr:colOff>177800</xdr:colOff>
      <xdr:row>60</xdr:row>
      <xdr:rowOff>72390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12814300" y="1016889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7637</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95267</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3500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114317</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2611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00000000-0008-0000-0F00-0000E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00000000-0008-0000-0F00-0000EB01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00000000-0008-0000-0F00-0000ED010000}"/>
            </a:ext>
          </a:extLst>
        </xdr:cNvPr>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00000000-0008-0000-0F00-0000EF010000}"/>
            </a:ext>
          </a:extLst>
        </xdr:cNvPr>
        <xdr:cNvSpPr txBox="1"/>
      </xdr:nvSpPr>
      <xdr:spPr>
        <a:xfrm>
          <a:off x="221996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100347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00000000-0008-0000-0F00-0000FB010000}"/>
            </a:ext>
          </a:extLst>
        </xdr:cNvPr>
        <xdr:cNvSpPr txBox="1"/>
      </xdr:nvSpPr>
      <xdr:spPr>
        <a:xfrm>
          <a:off x="22199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72390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21323300" y="10866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21590</xdr:rowOff>
    </xdr:from>
    <xdr:to>
      <xdr:col>107</xdr:col>
      <xdr:colOff>101600</xdr:colOff>
      <xdr:row>63</xdr:row>
      <xdr:rowOff>123190</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20383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72390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20434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9494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72390</xdr:rowOff>
    </xdr:from>
    <xdr:to>
      <xdr:col>107</xdr:col>
      <xdr:colOff>50800</xdr:colOff>
      <xdr:row>63</xdr:row>
      <xdr:rowOff>72390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9545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21590</xdr:rowOff>
    </xdr:from>
    <xdr:to>
      <xdr:col>98</xdr:col>
      <xdr:colOff>38100</xdr:colOff>
      <xdr:row>63</xdr:row>
      <xdr:rowOff>123190</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8605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72390</xdr:rowOff>
    </xdr:from>
    <xdr:to>
      <xdr:col>102</xdr:col>
      <xdr:colOff>114300</xdr:colOff>
      <xdr:row>63</xdr:row>
      <xdr:rowOff>72390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656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516" name="n_1aveValue【保健センター・保健所】&#10;一人当たり面積">
          <a:extLst>
            <a:ext uri="{FF2B5EF4-FFF2-40B4-BE49-F238E27FC236}">
              <a16:creationId xmlns:a16="http://schemas.microsoft.com/office/drawing/2014/main" id="{00000000-0008-0000-0F00-000004020000}"/>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517" name="n_2aveValue【保健センター・保健所】&#10;一人当たり面積">
          <a:extLst>
            <a:ext uri="{FF2B5EF4-FFF2-40B4-BE49-F238E27FC236}">
              <a16:creationId xmlns:a16="http://schemas.microsoft.com/office/drawing/2014/main" id="{00000000-0008-0000-0F00-000005020000}"/>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518" name="n_3aveValue【保健センター・保健所】&#10;一人当たり面積">
          <a:extLst>
            <a:ext uri="{FF2B5EF4-FFF2-40B4-BE49-F238E27FC236}">
              <a16:creationId xmlns:a16="http://schemas.microsoft.com/office/drawing/2014/main" id="{00000000-0008-0000-0F00-000006020000}"/>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519" name="n_4aveValue【保健センター・保健所】&#10;一人当たり面積">
          <a:extLst>
            <a:ext uri="{FF2B5EF4-FFF2-40B4-BE49-F238E27FC236}">
              <a16:creationId xmlns:a16="http://schemas.microsoft.com/office/drawing/2014/main" id="{00000000-0008-0000-0F00-000007020000}"/>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114317</xdr:rowOff>
    </xdr:from>
    <xdr:ext cx="469744" cy="259045"/>
    <xdr:sp macro="" textlink="">
      <xdr:nvSpPr>
        <xdr:cNvPr id="520" name="n_1mainValue【保健センター・保健所】&#10;一人当たり面積">
          <a:extLst>
            <a:ext uri="{FF2B5EF4-FFF2-40B4-BE49-F238E27FC236}">
              <a16:creationId xmlns:a16="http://schemas.microsoft.com/office/drawing/2014/main" id="{00000000-0008-0000-0F00-000008020000}"/>
            </a:ext>
          </a:extLst>
        </xdr:cNvPr>
        <xdr:cNvSpPr txBox="1"/>
      </xdr:nvSpPr>
      <xdr:spPr>
        <a:xfrm>
          <a:off x="21075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521" name="n_2mainValue【保健センター・保健所】&#10;一人当たり面積">
          <a:extLst>
            <a:ext uri="{FF2B5EF4-FFF2-40B4-BE49-F238E27FC236}">
              <a16:creationId xmlns:a16="http://schemas.microsoft.com/office/drawing/2014/main" id="{00000000-0008-0000-0F00-000009020000}"/>
            </a:ext>
          </a:extLst>
        </xdr:cNvPr>
        <xdr:cNvSpPr txBox="1"/>
      </xdr:nvSpPr>
      <xdr:spPr>
        <a:xfrm>
          <a:off x="20199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522" name="n_3mainValue【保健センター・保健所】&#10;一人当たり面積">
          <a:extLst>
            <a:ext uri="{FF2B5EF4-FFF2-40B4-BE49-F238E27FC236}">
              <a16:creationId xmlns:a16="http://schemas.microsoft.com/office/drawing/2014/main" id="{00000000-0008-0000-0F00-00000A020000}"/>
            </a:ext>
          </a:extLst>
        </xdr:cNvPr>
        <xdr:cNvSpPr txBox="1"/>
      </xdr:nvSpPr>
      <xdr:spPr>
        <a:xfrm>
          <a:off x="19310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114317</xdr:rowOff>
    </xdr:from>
    <xdr:ext cx="469744" cy="259045"/>
    <xdr:sp macro="" textlink="">
      <xdr:nvSpPr>
        <xdr:cNvPr id="523" name="n_4mainValue【保健センター・保健所】&#10;一人当たり面積">
          <a:extLst>
            <a:ext uri="{FF2B5EF4-FFF2-40B4-BE49-F238E27FC236}">
              <a16:creationId xmlns:a16="http://schemas.microsoft.com/office/drawing/2014/main" id="{00000000-0008-0000-0F00-00000B020000}"/>
            </a:ext>
          </a:extLst>
        </xdr:cNvPr>
        <xdr:cNvSpPr txBox="1"/>
      </xdr:nvSpPr>
      <xdr:spPr>
        <a:xfrm>
          <a:off x="18421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00000000-0008-0000-0F00-00002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549" name="【消防施設】&#10;有形固定資産減価償却率最小値テキスト">
          <a:extLst>
            <a:ext uri="{FF2B5EF4-FFF2-40B4-BE49-F238E27FC236}">
              <a16:creationId xmlns:a16="http://schemas.microsoft.com/office/drawing/2014/main" id="{00000000-0008-0000-0F00-000025020000}"/>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51" name="【消防施設】&#10;有形固定資産減価償却率最大値テキスト">
          <a:extLst>
            <a:ext uri="{FF2B5EF4-FFF2-40B4-BE49-F238E27FC236}">
              <a16:creationId xmlns:a16="http://schemas.microsoft.com/office/drawing/2014/main" id="{00000000-0008-0000-0F00-00002702000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50182</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00000000-0008-0000-0F00-000029020000}"/>
            </a:ext>
          </a:extLst>
        </xdr:cNvPr>
        <xdr:cNvSpPr txBox="1"/>
      </xdr:nvSpPr>
      <xdr:spPr>
        <a:xfrm>
          <a:off x="16357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6268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156227</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00000000-0008-0000-0F00-000035020000}"/>
            </a:ext>
          </a:extLst>
        </xdr:cNvPr>
        <xdr:cNvSpPr txBox="1"/>
      </xdr:nvSpPr>
      <xdr:spPr>
        <a:xfrm>
          <a:off x="163576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116839</xdr:rowOff>
    </xdr:from>
    <xdr:to>
      <xdr:col>81</xdr:col>
      <xdr:colOff>101600</xdr:colOff>
      <xdr:row>82</xdr:row>
      <xdr:rowOff>46989</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5430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167639</xdr:rowOff>
    </xdr:from>
    <xdr:to>
      <xdr:col>85</xdr:col>
      <xdr:colOff>127000</xdr:colOff>
      <xdr:row>83</xdr:row>
      <xdr:rowOff>57150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5481300" y="14055089"/>
          <a:ext cx="8382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454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167639</xdr:rowOff>
    </xdr:from>
    <xdr:to>
      <xdr:col>81</xdr:col>
      <xdr:colOff>50800</xdr:colOff>
      <xdr:row>84</xdr:row>
      <xdr:rowOff>15239</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14592300" y="1405508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137795</xdr:rowOff>
    </xdr:from>
    <xdr:to>
      <xdr:col>72</xdr:col>
      <xdr:colOff>38100</xdr:colOff>
      <xdr:row>83</xdr:row>
      <xdr:rowOff>67945</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3652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17145</xdr:rowOff>
    </xdr:from>
    <xdr:to>
      <xdr:col>76</xdr:col>
      <xdr:colOff>114300</xdr:colOff>
      <xdr:row>84</xdr:row>
      <xdr:rowOff>15239</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3703300" y="14247495"/>
          <a:ext cx="889000" cy="1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114936</xdr:rowOff>
    </xdr:from>
    <xdr:to>
      <xdr:col>67</xdr:col>
      <xdr:colOff>101600</xdr:colOff>
      <xdr:row>84</xdr:row>
      <xdr:rowOff>45086</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2763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17145</xdr:rowOff>
    </xdr:from>
    <xdr:to>
      <xdr:col>71</xdr:col>
      <xdr:colOff>177800</xdr:colOff>
      <xdr:row>83</xdr:row>
      <xdr:rowOff>165736</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12814300" y="14247495"/>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574" name="n_1aveValue【消防施設】&#10;有形固定資産減価償却率">
          <a:extLst>
            <a:ext uri="{FF2B5EF4-FFF2-40B4-BE49-F238E27FC236}">
              <a16:creationId xmlns:a16="http://schemas.microsoft.com/office/drawing/2014/main" id="{00000000-0008-0000-0F00-00003E020000}"/>
            </a:ext>
          </a:extLst>
        </xdr:cNvPr>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575" name="n_2aveValue【消防施設】&#10;有形固定資産減価償却率">
          <a:extLst>
            <a:ext uri="{FF2B5EF4-FFF2-40B4-BE49-F238E27FC236}">
              <a16:creationId xmlns:a16="http://schemas.microsoft.com/office/drawing/2014/main" id="{00000000-0008-0000-0F00-00003F020000}"/>
            </a:ext>
          </a:extLst>
        </xdr:cNvPr>
        <xdr:cNvSpPr txBox="1"/>
      </xdr:nvSpPr>
      <xdr:spPr>
        <a:xfrm>
          <a:off x="14389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576" name="n_3aveValue【消防施設】&#10;有形固定資産減価償却率">
          <a:extLst>
            <a:ext uri="{FF2B5EF4-FFF2-40B4-BE49-F238E27FC236}">
              <a16:creationId xmlns:a16="http://schemas.microsoft.com/office/drawing/2014/main" id="{00000000-0008-0000-0F00-000040020000}"/>
            </a:ext>
          </a:extLst>
        </xdr:cNvPr>
        <xdr:cNvSpPr txBox="1"/>
      </xdr:nvSpPr>
      <xdr:spPr>
        <a:xfrm>
          <a:off x="13500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577" name="n_4aveValue【消防施設】&#10;有形固定資産減価償却率">
          <a:extLst>
            <a:ext uri="{FF2B5EF4-FFF2-40B4-BE49-F238E27FC236}">
              <a16:creationId xmlns:a16="http://schemas.microsoft.com/office/drawing/2014/main" id="{00000000-0008-0000-0F00-000041020000}"/>
            </a:ext>
          </a:extLst>
        </xdr:cNvPr>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63516</xdr:rowOff>
    </xdr:from>
    <xdr:ext cx="405111" cy="259045"/>
    <xdr:sp macro="" textlink="">
      <xdr:nvSpPr>
        <xdr:cNvPr id="578" name="n_1mainValue【消防施設】&#10;有形固定資産減価償却率">
          <a:extLst>
            <a:ext uri="{FF2B5EF4-FFF2-40B4-BE49-F238E27FC236}">
              <a16:creationId xmlns:a16="http://schemas.microsoft.com/office/drawing/2014/main" id="{00000000-0008-0000-0F00-000042020000}"/>
            </a:ext>
          </a:extLst>
        </xdr:cNvPr>
        <xdr:cNvSpPr txBox="1"/>
      </xdr:nvSpPr>
      <xdr:spPr>
        <a:xfrm>
          <a:off x="15266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579" name="n_2mainValue【消防施設】&#10;有形固定資産減価償却率">
          <a:extLst>
            <a:ext uri="{FF2B5EF4-FFF2-40B4-BE49-F238E27FC236}">
              <a16:creationId xmlns:a16="http://schemas.microsoft.com/office/drawing/2014/main" id="{00000000-0008-0000-0F00-000043020000}"/>
            </a:ext>
          </a:extLst>
        </xdr:cNvPr>
        <xdr:cNvSpPr txBox="1"/>
      </xdr:nvSpPr>
      <xdr:spPr>
        <a:xfrm>
          <a:off x="14389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59072</xdr:rowOff>
    </xdr:from>
    <xdr:ext cx="405111" cy="259045"/>
    <xdr:sp macro="" textlink="">
      <xdr:nvSpPr>
        <xdr:cNvPr id="580" name="n_3mainValue【消防施設】&#10;有形固定資産減価償却率">
          <a:extLst>
            <a:ext uri="{FF2B5EF4-FFF2-40B4-BE49-F238E27FC236}">
              <a16:creationId xmlns:a16="http://schemas.microsoft.com/office/drawing/2014/main" id="{00000000-0008-0000-0F00-000044020000}"/>
            </a:ext>
          </a:extLst>
        </xdr:cNvPr>
        <xdr:cNvSpPr txBox="1"/>
      </xdr:nvSpPr>
      <xdr:spPr>
        <a:xfrm>
          <a:off x="13500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36213</xdr:rowOff>
    </xdr:from>
    <xdr:ext cx="405111" cy="259045"/>
    <xdr:sp macro="" textlink="">
      <xdr:nvSpPr>
        <xdr:cNvPr id="581" name="n_4mainValue【消防施設】&#10;有形固定資産減価償却率">
          <a:extLst>
            <a:ext uri="{FF2B5EF4-FFF2-40B4-BE49-F238E27FC236}">
              <a16:creationId xmlns:a16="http://schemas.microsoft.com/office/drawing/2014/main" id="{00000000-0008-0000-0F00-000045020000}"/>
            </a:ext>
          </a:extLst>
        </xdr:cNvPr>
        <xdr:cNvSpPr txBox="1"/>
      </xdr:nvSpPr>
      <xdr:spPr>
        <a:xfrm>
          <a:off x="12611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00000000-0008-0000-0F00-00005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608" name="【消防施設】&#10;一人当たり面積最小値テキスト">
          <a:extLst>
            <a:ext uri="{FF2B5EF4-FFF2-40B4-BE49-F238E27FC236}">
              <a16:creationId xmlns:a16="http://schemas.microsoft.com/office/drawing/2014/main" id="{00000000-0008-0000-0F00-000060020000}"/>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610" name="【消防施設】&#10;一人当たり面積最大値テキスト">
          <a:extLst>
            <a:ext uri="{FF2B5EF4-FFF2-40B4-BE49-F238E27FC236}">
              <a16:creationId xmlns:a16="http://schemas.microsoft.com/office/drawing/2014/main" id="{00000000-0008-0000-0F00-000062020000}"/>
            </a:ext>
          </a:extLst>
        </xdr:cNvPr>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612" name="【消防施設】&#10;一人当たり面積平均値テキスト">
          <a:extLst>
            <a:ext uri="{FF2B5EF4-FFF2-40B4-BE49-F238E27FC236}">
              <a16:creationId xmlns:a16="http://schemas.microsoft.com/office/drawing/2014/main" id="{00000000-0008-0000-0F00-000064020000}"/>
            </a:ext>
          </a:extLst>
        </xdr:cNvPr>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15058</xdr:rowOff>
    </xdr:from>
    <xdr:to>
      <xdr:col>116</xdr:col>
      <xdr:colOff>114300</xdr:colOff>
      <xdr:row>85</xdr:row>
      <xdr:rowOff>116658</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221107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101435</xdr:rowOff>
    </xdr:from>
    <xdr:ext cx="469744" cy="259045"/>
    <xdr:sp macro="" textlink="">
      <xdr:nvSpPr>
        <xdr:cNvPr id="624" name="【消防施設】&#10;一人当たり面積該当値テキスト">
          <a:extLst>
            <a:ext uri="{FF2B5EF4-FFF2-40B4-BE49-F238E27FC236}">
              <a16:creationId xmlns:a16="http://schemas.microsoft.com/office/drawing/2014/main" id="{00000000-0008-0000-0F00-000070020000}"/>
            </a:ext>
          </a:extLst>
        </xdr:cNvPr>
        <xdr:cNvSpPr txBox="1"/>
      </xdr:nvSpPr>
      <xdr:spPr>
        <a:xfrm>
          <a:off x="22199600" y="1450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160382</xdr:rowOff>
    </xdr:from>
    <xdr:to>
      <xdr:col>112</xdr:col>
      <xdr:colOff>38100</xdr:colOff>
      <xdr:row>85</xdr:row>
      <xdr:rowOff>90532</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1272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39732</xdr:rowOff>
    </xdr:from>
    <xdr:to>
      <xdr:col>116</xdr:col>
      <xdr:colOff>63500</xdr:colOff>
      <xdr:row>85</xdr:row>
      <xdr:rowOff>65858</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21323300" y="1461298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140788</xdr:rowOff>
    </xdr:from>
    <xdr:to>
      <xdr:col>107</xdr:col>
      <xdr:colOff>101600</xdr:colOff>
      <xdr:row>85</xdr:row>
      <xdr:rowOff>70938</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20383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20138</xdr:rowOff>
    </xdr:from>
    <xdr:to>
      <xdr:col>111</xdr:col>
      <xdr:colOff>177800</xdr:colOff>
      <xdr:row>85</xdr:row>
      <xdr:rowOff>39732</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20434300" y="145933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121194</xdr:rowOff>
    </xdr:from>
    <xdr:to>
      <xdr:col>102</xdr:col>
      <xdr:colOff>165100</xdr:colOff>
      <xdr:row>85</xdr:row>
      <xdr:rowOff>51344</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9494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544</xdr:rowOff>
    </xdr:from>
    <xdr:to>
      <xdr:col>107</xdr:col>
      <xdr:colOff>50800</xdr:colOff>
      <xdr:row>85</xdr:row>
      <xdr:rowOff>20138</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9545300" y="145737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108131</xdr:rowOff>
    </xdr:from>
    <xdr:to>
      <xdr:col>98</xdr:col>
      <xdr:colOff>38100</xdr:colOff>
      <xdr:row>85</xdr:row>
      <xdr:rowOff>38281</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8605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158931</xdr:rowOff>
    </xdr:from>
    <xdr:to>
      <xdr:col>102</xdr:col>
      <xdr:colOff>114300</xdr:colOff>
      <xdr:row>85</xdr:row>
      <xdr:rowOff>544</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8656300" y="145607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33" name="n_1aveValue【消防施設】&#10;一人当たり面積">
          <a:extLst>
            <a:ext uri="{FF2B5EF4-FFF2-40B4-BE49-F238E27FC236}">
              <a16:creationId xmlns:a16="http://schemas.microsoft.com/office/drawing/2014/main" id="{00000000-0008-0000-0F00-000079020000}"/>
            </a:ext>
          </a:extLst>
        </xdr:cNvPr>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634" name="n_2aveValue【消防施設】&#10;一人当たり面積">
          <a:extLst>
            <a:ext uri="{FF2B5EF4-FFF2-40B4-BE49-F238E27FC236}">
              <a16:creationId xmlns:a16="http://schemas.microsoft.com/office/drawing/2014/main" id="{00000000-0008-0000-0F00-00007A020000}"/>
            </a:ext>
          </a:extLst>
        </xdr:cNvPr>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35" name="n_3aveValue【消防施設】&#10;一人当たり面積">
          <a:extLst>
            <a:ext uri="{FF2B5EF4-FFF2-40B4-BE49-F238E27FC236}">
              <a16:creationId xmlns:a16="http://schemas.microsoft.com/office/drawing/2014/main" id="{00000000-0008-0000-0F00-00007B020000}"/>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103795</xdr:rowOff>
    </xdr:from>
    <xdr:ext cx="469744" cy="259045"/>
    <xdr:sp macro="" textlink="">
      <xdr:nvSpPr>
        <xdr:cNvPr id="636" name="n_4aveValue【消防施設】&#10;一人当たり面積">
          <a:extLst>
            <a:ext uri="{FF2B5EF4-FFF2-40B4-BE49-F238E27FC236}">
              <a16:creationId xmlns:a16="http://schemas.microsoft.com/office/drawing/2014/main" id="{00000000-0008-0000-0F00-00007C020000}"/>
            </a:ext>
          </a:extLst>
        </xdr:cNvPr>
        <xdr:cNvSpPr txBox="1"/>
      </xdr:nvSpPr>
      <xdr:spPr>
        <a:xfrm>
          <a:off x="184214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81659</xdr:rowOff>
    </xdr:from>
    <xdr:ext cx="469744" cy="259045"/>
    <xdr:sp macro="" textlink="">
      <xdr:nvSpPr>
        <xdr:cNvPr id="637" name="n_1mainValue【消防施設】&#10;一人当たり面積">
          <a:extLst>
            <a:ext uri="{FF2B5EF4-FFF2-40B4-BE49-F238E27FC236}">
              <a16:creationId xmlns:a16="http://schemas.microsoft.com/office/drawing/2014/main" id="{00000000-0008-0000-0F00-00007D020000}"/>
            </a:ext>
          </a:extLst>
        </xdr:cNvPr>
        <xdr:cNvSpPr txBox="1"/>
      </xdr:nvSpPr>
      <xdr:spPr>
        <a:xfrm>
          <a:off x="210757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62065</xdr:rowOff>
    </xdr:from>
    <xdr:ext cx="469744" cy="259045"/>
    <xdr:sp macro="" textlink="">
      <xdr:nvSpPr>
        <xdr:cNvPr id="638" name="n_2mainValue【消防施設】&#10;一人当たり面積">
          <a:extLst>
            <a:ext uri="{FF2B5EF4-FFF2-40B4-BE49-F238E27FC236}">
              <a16:creationId xmlns:a16="http://schemas.microsoft.com/office/drawing/2014/main" id="{00000000-0008-0000-0F00-00007E020000}"/>
            </a:ext>
          </a:extLst>
        </xdr:cNvPr>
        <xdr:cNvSpPr txBox="1"/>
      </xdr:nvSpPr>
      <xdr:spPr>
        <a:xfrm>
          <a:off x="20199427" y="1463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42471</xdr:rowOff>
    </xdr:from>
    <xdr:ext cx="469744" cy="259045"/>
    <xdr:sp macro="" textlink="">
      <xdr:nvSpPr>
        <xdr:cNvPr id="639" name="n_3mainValue【消防施設】&#10;一人当たり面積">
          <a:extLst>
            <a:ext uri="{FF2B5EF4-FFF2-40B4-BE49-F238E27FC236}">
              <a16:creationId xmlns:a16="http://schemas.microsoft.com/office/drawing/2014/main" id="{00000000-0008-0000-0F00-00007F020000}"/>
            </a:ext>
          </a:extLst>
        </xdr:cNvPr>
        <xdr:cNvSpPr txBox="1"/>
      </xdr:nvSpPr>
      <xdr:spPr>
        <a:xfrm>
          <a:off x="19310427" y="146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29408</xdr:rowOff>
    </xdr:from>
    <xdr:ext cx="469744" cy="259045"/>
    <xdr:sp macro="" textlink="">
      <xdr:nvSpPr>
        <xdr:cNvPr id="640" name="n_4mainValue【消防施設】&#10;一人当たり面積">
          <a:extLst>
            <a:ext uri="{FF2B5EF4-FFF2-40B4-BE49-F238E27FC236}">
              <a16:creationId xmlns:a16="http://schemas.microsoft.com/office/drawing/2014/main" id="{00000000-0008-0000-0F00-000080020000}"/>
            </a:ext>
          </a:extLst>
        </xdr:cNvPr>
        <xdr:cNvSpPr txBox="1"/>
      </xdr:nvSpPr>
      <xdr:spPr>
        <a:xfrm>
          <a:off x="18421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00000000-0008-0000-0F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667" name="【庁舎】&#10;有形固定資産減価償却率最小値テキスト">
          <a:extLst>
            <a:ext uri="{FF2B5EF4-FFF2-40B4-BE49-F238E27FC236}">
              <a16:creationId xmlns:a16="http://schemas.microsoft.com/office/drawing/2014/main" id="{00000000-0008-0000-0F00-00009B020000}"/>
            </a:ext>
          </a:extLst>
        </xdr:cNvPr>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669" name="【庁舎】&#10;有形固定資産減価償却率最大値テキスト">
          <a:extLst>
            <a:ext uri="{FF2B5EF4-FFF2-40B4-BE49-F238E27FC236}">
              <a16:creationId xmlns:a16="http://schemas.microsoft.com/office/drawing/2014/main" id="{00000000-0008-0000-0F00-00009D02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71" name="【庁舎】&#10;有形固定資産減価償却率平均値テキスト">
          <a:extLst>
            <a:ext uri="{FF2B5EF4-FFF2-40B4-BE49-F238E27FC236}">
              <a16:creationId xmlns:a16="http://schemas.microsoft.com/office/drawing/2014/main" id="{00000000-0008-0000-0F00-00009F020000}"/>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30299</xdr:rowOff>
    </xdr:from>
    <xdr:to>
      <xdr:col>85</xdr:col>
      <xdr:colOff>177800</xdr:colOff>
      <xdr:row>101</xdr:row>
      <xdr:rowOff>131899</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62687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116676</xdr:rowOff>
    </xdr:from>
    <xdr:ext cx="405111" cy="259045"/>
    <xdr:sp macro="" textlink="">
      <xdr:nvSpPr>
        <xdr:cNvPr id="683" name="【庁舎】&#10;有形固定資産減価償却率該当値テキスト">
          <a:extLst>
            <a:ext uri="{FF2B5EF4-FFF2-40B4-BE49-F238E27FC236}">
              <a16:creationId xmlns:a16="http://schemas.microsoft.com/office/drawing/2014/main" id="{00000000-0008-0000-0F00-0000AB020000}"/>
            </a:ext>
          </a:extLst>
        </xdr:cNvPr>
        <xdr:cNvSpPr txBox="1"/>
      </xdr:nvSpPr>
      <xdr:spPr>
        <a:xfrm>
          <a:off x="16357600" y="17261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165826</xdr:rowOff>
    </xdr:from>
    <xdr:to>
      <xdr:col>81</xdr:col>
      <xdr:colOff>101600</xdr:colOff>
      <xdr:row>101</xdr:row>
      <xdr:rowOff>95976</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5430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45176</xdr:rowOff>
    </xdr:from>
    <xdr:to>
      <xdr:col>85</xdr:col>
      <xdr:colOff>127000</xdr:colOff>
      <xdr:row>101</xdr:row>
      <xdr:rowOff>81099</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5481300" y="173616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165826</xdr:rowOff>
    </xdr:from>
    <xdr:to>
      <xdr:col>76</xdr:col>
      <xdr:colOff>165100</xdr:colOff>
      <xdr:row>101</xdr:row>
      <xdr:rowOff>95976</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4541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45176</xdr:rowOff>
    </xdr:from>
    <xdr:to>
      <xdr:col>81</xdr:col>
      <xdr:colOff>50800</xdr:colOff>
      <xdr:row>101</xdr:row>
      <xdr:rowOff>45176</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4592300" y="17361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108676</xdr:rowOff>
    </xdr:from>
    <xdr:to>
      <xdr:col>72</xdr:col>
      <xdr:colOff>38100</xdr:colOff>
      <xdr:row>101</xdr:row>
      <xdr:rowOff>38826</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3652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159476</xdr:rowOff>
    </xdr:from>
    <xdr:to>
      <xdr:col>76</xdr:col>
      <xdr:colOff>114300</xdr:colOff>
      <xdr:row>101</xdr:row>
      <xdr:rowOff>45176</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3703300" y="1730447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71120</xdr:rowOff>
    </xdr:from>
    <xdr:to>
      <xdr:col>67</xdr:col>
      <xdr:colOff>101600</xdr:colOff>
      <xdr:row>109</xdr:row>
      <xdr:rowOff>1270</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276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159476</xdr:rowOff>
    </xdr:from>
    <xdr:to>
      <xdr:col>71</xdr:col>
      <xdr:colOff>177800</xdr:colOff>
      <xdr:row>108</xdr:row>
      <xdr:rowOff>121920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12814300" y="17304476"/>
          <a:ext cx="889000" cy="133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92" name="n_1aveValue【庁舎】&#10;有形固定資産減価償却率">
          <a:extLst>
            <a:ext uri="{FF2B5EF4-FFF2-40B4-BE49-F238E27FC236}">
              <a16:creationId xmlns:a16="http://schemas.microsoft.com/office/drawing/2014/main" id="{00000000-0008-0000-0F00-0000B4020000}"/>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693" name="n_2aveValue【庁舎】&#10;有形固定資産減価償却率">
          <a:extLst>
            <a:ext uri="{FF2B5EF4-FFF2-40B4-BE49-F238E27FC236}">
              <a16:creationId xmlns:a16="http://schemas.microsoft.com/office/drawing/2014/main" id="{00000000-0008-0000-0F00-0000B5020000}"/>
            </a:ext>
          </a:extLst>
        </xdr:cNvPr>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694" name="n_3aveValue【庁舎】&#10;有形固定資産減価償却率">
          <a:extLst>
            <a:ext uri="{FF2B5EF4-FFF2-40B4-BE49-F238E27FC236}">
              <a16:creationId xmlns:a16="http://schemas.microsoft.com/office/drawing/2014/main" id="{00000000-0008-0000-0F00-0000B6020000}"/>
            </a:ext>
          </a:extLst>
        </xdr:cNvPr>
        <xdr:cNvSpPr txBox="1"/>
      </xdr:nvSpPr>
      <xdr:spPr>
        <a:xfrm>
          <a:off x="13500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695" name="n_4aveValue【庁舎】&#10;有形固定資産減価償却率">
          <a:extLst>
            <a:ext uri="{FF2B5EF4-FFF2-40B4-BE49-F238E27FC236}">
              <a16:creationId xmlns:a16="http://schemas.microsoft.com/office/drawing/2014/main" id="{00000000-0008-0000-0F00-0000B7020000}"/>
            </a:ext>
          </a:extLst>
        </xdr:cNvPr>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112503</xdr:rowOff>
    </xdr:from>
    <xdr:ext cx="405111" cy="259045"/>
    <xdr:sp macro="" textlink="">
      <xdr:nvSpPr>
        <xdr:cNvPr id="696" name="n_1mainValue【庁舎】&#10;有形固定資産減価償却率">
          <a:extLst>
            <a:ext uri="{FF2B5EF4-FFF2-40B4-BE49-F238E27FC236}">
              <a16:creationId xmlns:a16="http://schemas.microsoft.com/office/drawing/2014/main" id="{00000000-0008-0000-0F00-0000B8020000}"/>
            </a:ext>
          </a:extLst>
        </xdr:cNvPr>
        <xdr:cNvSpPr txBox="1"/>
      </xdr:nvSpPr>
      <xdr:spPr>
        <a:xfrm>
          <a:off x="152660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112503</xdr:rowOff>
    </xdr:from>
    <xdr:ext cx="405111" cy="259045"/>
    <xdr:sp macro="" textlink="">
      <xdr:nvSpPr>
        <xdr:cNvPr id="697" name="n_2mainValue【庁舎】&#10;有形固定資産減価償却率">
          <a:extLst>
            <a:ext uri="{FF2B5EF4-FFF2-40B4-BE49-F238E27FC236}">
              <a16:creationId xmlns:a16="http://schemas.microsoft.com/office/drawing/2014/main" id="{00000000-0008-0000-0F00-0000B9020000}"/>
            </a:ext>
          </a:extLst>
        </xdr:cNvPr>
        <xdr:cNvSpPr txBox="1"/>
      </xdr:nvSpPr>
      <xdr:spPr>
        <a:xfrm>
          <a:off x="143897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55353</xdr:rowOff>
    </xdr:from>
    <xdr:ext cx="405111" cy="259045"/>
    <xdr:sp macro="" textlink="">
      <xdr:nvSpPr>
        <xdr:cNvPr id="698" name="n_3mainValue【庁舎】&#10;有形固定資産減価償却率">
          <a:extLst>
            <a:ext uri="{FF2B5EF4-FFF2-40B4-BE49-F238E27FC236}">
              <a16:creationId xmlns:a16="http://schemas.microsoft.com/office/drawing/2014/main" id="{00000000-0008-0000-0F00-0000BA020000}"/>
            </a:ext>
          </a:extLst>
        </xdr:cNvPr>
        <xdr:cNvSpPr txBox="1"/>
      </xdr:nvSpPr>
      <xdr:spPr>
        <a:xfrm>
          <a:off x="135007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163847</xdr:rowOff>
    </xdr:from>
    <xdr:ext cx="405111" cy="259045"/>
    <xdr:sp macro="" textlink="">
      <xdr:nvSpPr>
        <xdr:cNvPr id="699" name="n_4mainValue【庁舎】&#10;有形固定資産減価償却率">
          <a:extLst>
            <a:ext uri="{FF2B5EF4-FFF2-40B4-BE49-F238E27FC236}">
              <a16:creationId xmlns:a16="http://schemas.microsoft.com/office/drawing/2014/main" id="{00000000-0008-0000-0F00-0000BB020000}"/>
            </a:ext>
          </a:extLst>
        </xdr:cNvPr>
        <xdr:cNvSpPr txBox="1"/>
      </xdr:nvSpPr>
      <xdr:spPr>
        <a:xfrm>
          <a:off x="12611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00000000-0008-0000-0F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724" name="【庁舎】&#10;一人当たり面積最小値テキスト">
          <a:extLst>
            <a:ext uri="{FF2B5EF4-FFF2-40B4-BE49-F238E27FC236}">
              <a16:creationId xmlns:a16="http://schemas.microsoft.com/office/drawing/2014/main" id="{00000000-0008-0000-0F00-0000D4020000}"/>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26" name="【庁舎】&#10;一人当たり面積最大値テキスト">
          <a:extLst>
            <a:ext uri="{FF2B5EF4-FFF2-40B4-BE49-F238E27FC236}">
              <a16:creationId xmlns:a16="http://schemas.microsoft.com/office/drawing/2014/main" id="{00000000-0008-0000-0F00-0000D602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728" name="【庁舎】&#10;一人当たり面積平均値テキスト">
          <a:extLst>
            <a:ext uri="{FF2B5EF4-FFF2-40B4-BE49-F238E27FC236}">
              <a16:creationId xmlns:a16="http://schemas.microsoft.com/office/drawing/2014/main" id="{00000000-0008-0000-0F00-0000D8020000}"/>
            </a:ext>
          </a:extLst>
        </xdr:cNvPr>
        <xdr:cNvSpPr txBox="1"/>
      </xdr:nvSpPr>
      <xdr:spPr>
        <a:xfrm>
          <a:off x="22199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59689</xdr:rowOff>
    </xdr:from>
    <xdr:to>
      <xdr:col>116</xdr:col>
      <xdr:colOff>114300</xdr:colOff>
      <xdr:row>106</xdr:row>
      <xdr:rowOff>161289</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22110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38116</xdr:rowOff>
    </xdr:from>
    <xdr:ext cx="469744" cy="259045"/>
    <xdr:sp macro="" textlink="">
      <xdr:nvSpPr>
        <xdr:cNvPr id="740" name="【庁舎】&#10;一人当たり面積該当値テキスト">
          <a:extLst>
            <a:ext uri="{FF2B5EF4-FFF2-40B4-BE49-F238E27FC236}">
              <a16:creationId xmlns:a16="http://schemas.microsoft.com/office/drawing/2014/main" id="{00000000-0008-0000-0F00-0000E4020000}"/>
            </a:ext>
          </a:extLst>
        </xdr:cNvPr>
        <xdr:cNvSpPr txBox="1"/>
      </xdr:nvSpPr>
      <xdr:spPr>
        <a:xfrm>
          <a:off x="22199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65405</xdr:rowOff>
    </xdr:from>
    <xdr:to>
      <xdr:col>112</xdr:col>
      <xdr:colOff>38100</xdr:colOff>
      <xdr:row>106</xdr:row>
      <xdr:rowOff>167005</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21272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116205</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21323300" y="182841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69214</xdr:rowOff>
    </xdr:from>
    <xdr:to>
      <xdr:col>107</xdr:col>
      <xdr:colOff>101600</xdr:colOff>
      <xdr:row>106</xdr:row>
      <xdr:rowOff>170814</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20383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116205</xdr:rowOff>
    </xdr:from>
    <xdr:to>
      <xdr:col>111</xdr:col>
      <xdr:colOff>177800</xdr:colOff>
      <xdr:row>106</xdr:row>
      <xdr:rowOff>120014</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20434300" y="182899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73025</xdr:rowOff>
    </xdr:from>
    <xdr:to>
      <xdr:col>102</xdr:col>
      <xdr:colOff>165100</xdr:colOff>
      <xdr:row>107</xdr:row>
      <xdr:rowOff>3175</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9494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120014</xdr:rowOff>
    </xdr:from>
    <xdr:to>
      <xdr:col>107</xdr:col>
      <xdr:colOff>50800</xdr:colOff>
      <xdr:row>106</xdr:row>
      <xdr:rowOff>123825</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9545300" y="182937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8605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123825</xdr:rowOff>
    </xdr:from>
    <xdr:to>
      <xdr:col>102</xdr:col>
      <xdr:colOff>114300</xdr:colOff>
      <xdr:row>107</xdr:row>
      <xdr:rowOff>72389</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8656300" y="18297525"/>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749" name="n_1aveValue【庁舎】&#10;一人当たり面積">
          <a:extLst>
            <a:ext uri="{FF2B5EF4-FFF2-40B4-BE49-F238E27FC236}">
              <a16:creationId xmlns:a16="http://schemas.microsoft.com/office/drawing/2014/main" id="{00000000-0008-0000-0F00-0000ED020000}"/>
            </a:ext>
          </a:extLst>
        </xdr:cNvPr>
        <xdr:cNvSpPr txBox="1"/>
      </xdr:nvSpPr>
      <xdr:spPr>
        <a:xfrm>
          <a:off x="21075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46372</xdr:rowOff>
    </xdr:from>
    <xdr:ext cx="469744" cy="259045"/>
    <xdr:sp macro="" textlink="">
      <xdr:nvSpPr>
        <xdr:cNvPr id="750" name="n_2aveValue【庁舎】&#10;一人当たり面積">
          <a:extLst>
            <a:ext uri="{FF2B5EF4-FFF2-40B4-BE49-F238E27FC236}">
              <a16:creationId xmlns:a16="http://schemas.microsoft.com/office/drawing/2014/main" id="{00000000-0008-0000-0F00-0000EE020000}"/>
            </a:ext>
          </a:extLst>
        </xdr:cNvPr>
        <xdr:cNvSpPr txBox="1"/>
      </xdr:nvSpPr>
      <xdr:spPr>
        <a:xfrm>
          <a:off x="20199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751" name="n_3aveValue【庁舎】&#10;一人当たり面積">
          <a:extLst>
            <a:ext uri="{FF2B5EF4-FFF2-40B4-BE49-F238E27FC236}">
              <a16:creationId xmlns:a16="http://schemas.microsoft.com/office/drawing/2014/main" id="{00000000-0008-0000-0F00-0000EF020000}"/>
            </a:ext>
          </a:extLst>
        </xdr:cNvPr>
        <xdr:cNvSpPr txBox="1"/>
      </xdr:nvSpPr>
      <xdr:spPr>
        <a:xfrm>
          <a:off x="19310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53991</xdr:rowOff>
    </xdr:from>
    <xdr:ext cx="469744" cy="259045"/>
    <xdr:sp macro="" textlink="">
      <xdr:nvSpPr>
        <xdr:cNvPr id="752" name="n_4aveValue【庁舎】&#10;一人当たり面積">
          <a:extLst>
            <a:ext uri="{FF2B5EF4-FFF2-40B4-BE49-F238E27FC236}">
              <a16:creationId xmlns:a16="http://schemas.microsoft.com/office/drawing/2014/main" id="{00000000-0008-0000-0F00-0000F0020000}"/>
            </a:ext>
          </a:extLst>
        </xdr:cNvPr>
        <xdr:cNvSpPr txBox="1"/>
      </xdr:nvSpPr>
      <xdr:spPr>
        <a:xfrm>
          <a:off x="18421427"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158132</xdr:rowOff>
    </xdr:from>
    <xdr:ext cx="469744" cy="259045"/>
    <xdr:sp macro="" textlink="">
      <xdr:nvSpPr>
        <xdr:cNvPr id="753" name="n_1mainValue【庁舎】&#10;一人当たり面積">
          <a:extLst>
            <a:ext uri="{FF2B5EF4-FFF2-40B4-BE49-F238E27FC236}">
              <a16:creationId xmlns:a16="http://schemas.microsoft.com/office/drawing/2014/main" id="{00000000-0008-0000-0F00-0000F1020000}"/>
            </a:ext>
          </a:extLst>
        </xdr:cNvPr>
        <xdr:cNvSpPr txBox="1"/>
      </xdr:nvSpPr>
      <xdr:spPr>
        <a:xfrm>
          <a:off x="210757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161941</xdr:rowOff>
    </xdr:from>
    <xdr:ext cx="469744" cy="259045"/>
    <xdr:sp macro="" textlink="">
      <xdr:nvSpPr>
        <xdr:cNvPr id="754" name="n_2mainValue【庁舎】&#10;一人当たり面積">
          <a:extLst>
            <a:ext uri="{FF2B5EF4-FFF2-40B4-BE49-F238E27FC236}">
              <a16:creationId xmlns:a16="http://schemas.microsoft.com/office/drawing/2014/main" id="{00000000-0008-0000-0F00-0000F2020000}"/>
            </a:ext>
          </a:extLst>
        </xdr:cNvPr>
        <xdr:cNvSpPr txBox="1"/>
      </xdr:nvSpPr>
      <xdr:spPr>
        <a:xfrm>
          <a:off x="20199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165752</xdr:rowOff>
    </xdr:from>
    <xdr:ext cx="469744" cy="259045"/>
    <xdr:sp macro="" textlink="">
      <xdr:nvSpPr>
        <xdr:cNvPr id="755" name="n_3mainValue【庁舎】&#10;一人当たり面積">
          <a:extLst>
            <a:ext uri="{FF2B5EF4-FFF2-40B4-BE49-F238E27FC236}">
              <a16:creationId xmlns:a16="http://schemas.microsoft.com/office/drawing/2014/main" id="{00000000-0008-0000-0F00-0000F3020000}"/>
            </a:ext>
          </a:extLst>
        </xdr:cNvPr>
        <xdr:cNvSpPr txBox="1"/>
      </xdr:nvSpPr>
      <xdr:spPr>
        <a:xfrm>
          <a:off x="19310427" y="183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756" name="n_4mainValue【庁舎】&#10;一人当たり面積">
          <a:extLst>
            <a:ext uri="{FF2B5EF4-FFF2-40B4-BE49-F238E27FC236}">
              <a16:creationId xmlns:a16="http://schemas.microsoft.com/office/drawing/2014/main" id="{00000000-0008-0000-0F00-0000F4020000}"/>
            </a:ext>
          </a:extLst>
        </xdr:cNvPr>
        <xdr:cNvSpPr txBox="1"/>
      </xdr:nvSpPr>
      <xdr:spPr>
        <a:xfrm>
          <a:off x="18421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図書館、体育館・プール、市民会館、庁舎は、ここ数年で実施された長寿命化改修や建替えにより、有形固定資産減価償却率が類似団体内平均を下回る状況が続いている。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消防施設は、前年度より</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ポイント上昇し、類似団体内平均を上回った。これは、消防団組織の再編に基づいた老朽化の著しい屯所の解体によるものであるが、今後順次建替えを行うことから、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今後は有形固定資産減価償却率の低下が見込まれる。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今後も公共施設等総合管理計画に基づき、計画的な改修等及び適正な維持管理に努めていく。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38375391</v>
      </c>
      <c r="BO4" s="485"/>
      <c r="BP4" s="485"/>
      <c r="BQ4" s="485"/>
      <c r="BR4" s="485"/>
      <c r="BS4" s="485"/>
      <c r="BT4" s="485"/>
      <c r="BU4" s="486"/>
      <c r="BV4" s="484">
        <v>38115275</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8.5</v>
      </c>
      <c r="CU4" s="625"/>
      <c r="CV4" s="625"/>
      <c r="CW4" s="625"/>
      <c r="CX4" s="625"/>
      <c r="CY4" s="625"/>
      <c r="CZ4" s="625"/>
      <c r="DA4" s="626"/>
      <c r="DB4" s="624">
        <v>11.2</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36452884</v>
      </c>
      <c r="BO5" s="456"/>
      <c r="BP5" s="456"/>
      <c r="BQ5" s="456"/>
      <c r="BR5" s="456"/>
      <c r="BS5" s="456"/>
      <c r="BT5" s="456"/>
      <c r="BU5" s="457"/>
      <c r="BV5" s="455">
        <v>35235482</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91.3</v>
      </c>
      <c r="CU5" s="453"/>
      <c r="CV5" s="453"/>
      <c r="CW5" s="453"/>
      <c r="CX5" s="453"/>
      <c r="CY5" s="453"/>
      <c r="CZ5" s="453"/>
      <c r="DA5" s="454"/>
      <c r="DB5" s="452">
        <v>87.9</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1922507</v>
      </c>
      <c r="BO6" s="456"/>
      <c r="BP6" s="456"/>
      <c r="BQ6" s="456"/>
      <c r="BR6" s="456"/>
      <c r="BS6" s="456"/>
      <c r="BT6" s="456"/>
      <c r="BU6" s="457"/>
      <c r="BV6" s="455">
        <v>2879793</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92.5</v>
      </c>
      <c r="CU6" s="599"/>
      <c r="CV6" s="599"/>
      <c r="CW6" s="599"/>
      <c r="CX6" s="599"/>
      <c r="CY6" s="599"/>
      <c r="CZ6" s="599"/>
      <c r="DA6" s="600"/>
      <c r="DB6" s="598">
        <v>90.9</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106</v>
      </c>
      <c r="AV7" s="514"/>
      <c r="AW7" s="514"/>
      <c r="AX7" s="514"/>
      <c r="AY7" s="469" t="s">
        <v>107</v>
      </c>
      <c r="AZ7" s="470"/>
      <c r="BA7" s="470"/>
      <c r="BB7" s="470"/>
      <c r="BC7" s="470"/>
      <c r="BD7" s="470"/>
      <c r="BE7" s="470"/>
      <c r="BF7" s="470"/>
      <c r="BG7" s="470"/>
      <c r="BH7" s="470"/>
      <c r="BI7" s="470"/>
      <c r="BJ7" s="470"/>
      <c r="BK7" s="470"/>
      <c r="BL7" s="470"/>
      <c r="BM7" s="471"/>
      <c r="BN7" s="455">
        <v>365642</v>
      </c>
      <c r="BO7" s="456"/>
      <c r="BP7" s="456"/>
      <c r="BQ7" s="456"/>
      <c r="BR7" s="456"/>
      <c r="BS7" s="456"/>
      <c r="BT7" s="456"/>
      <c r="BU7" s="457"/>
      <c r="BV7" s="455">
        <v>775730</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18294300</v>
      </c>
      <c r="CU7" s="456"/>
      <c r="CV7" s="456"/>
      <c r="CW7" s="456"/>
      <c r="CX7" s="456"/>
      <c r="CY7" s="456"/>
      <c r="CZ7" s="456"/>
      <c r="DA7" s="457"/>
      <c r="DB7" s="455">
        <v>18811730</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95</v>
      </c>
      <c r="AV8" s="514"/>
      <c r="AW8" s="514"/>
      <c r="AX8" s="514"/>
      <c r="AY8" s="469" t="s">
        <v>110</v>
      </c>
      <c r="AZ8" s="470"/>
      <c r="BA8" s="470"/>
      <c r="BB8" s="470"/>
      <c r="BC8" s="470"/>
      <c r="BD8" s="470"/>
      <c r="BE8" s="470"/>
      <c r="BF8" s="470"/>
      <c r="BG8" s="470"/>
      <c r="BH8" s="470"/>
      <c r="BI8" s="470"/>
      <c r="BJ8" s="470"/>
      <c r="BK8" s="470"/>
      <c r="BL8" s="470"/>
      <c r="BM8" s="471"/>
      <c r="BN8" s="455">
        <v>1556865</v>
      </c>
      <c r="BO8" s="456"/>
      <c r="BP8" s="456"/>
      <c r="BQ8" s="456"/>
      <c r="BR8" s="456"/>
      <c r="BS8" s="456"/>
      <c r="BT8" s="456"/>
      <c r="BU8" s="457"/>
      <c r="BV8" s="455">
        <v>2104063</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0.44</v>
      </c>
      <c r="CU8" s="559"/>
      <c r="CV8" s="559"/>
      <c r="CW8" s="559"/>
      <c r="CX8" s="559"/>
      <c r="CY8" s="559"/>
      <c r="CZ8" s="559"/>
      <c r="DA8" s="560"/>
      <c r="DB8" s="558">
        <v>0.43</v>
      </c>
      <c r="DC8" s="559"/>
      <c r="DD8" s="559"/>
      <c r="DE8" s="559"/>
      <c r="DF8" s="559"/>
      <c r="DG8" s="559"/>
      <c r="DH8" s="559"/>
      <c r="DI8" s="560"/>
    </row>
    <row r="9" spans="1:119" ht="18.75" customHeight="1" thickBot="1" x14ac:dyDescent="0.2">
      <c r="A9" s="181"/>
      <c r="B9" s="587" t="s">
        <v>112</v>
      </c>
      <c r="C9" s="588"/>
      <c r="D9" s="588"/>
      <c r="E9" s="588"/>
      <c r="F9" s="588"/>
      <c r="G9" s="588"/>
      <c r="H9" s="588"/>
      <c r="I9" s="588"/>
      <c r="J9" s="588"/>
      <c r="K9" s="506"/>
      <c r="L9" s="589" t="s">
        <v>113</v>
      </c>
      <c r="M9" s="590"/>
      <c r="N9" s="590"/>
      <c r="O9" s="590"/>
      <c r="P9" s="590"/>
      <c r="Q9" s="591"/>
      <c r="R9" s="592">
        <v>60378</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95</v>
      </c>
      <c r="AV9" s="514"/>
      <c r="AW9" s="514"/>
      <c r="AX9" s="514"/>
      <c r="AY9" s="469" t="s">
        <v>116</v>
      </c>
      <c r="AZ9" s="470"/>
      <c r="BA9" s="470"/>
      <c r="BB9" s="470"/>
      <c r="BC9" s="470"/>
      <c r="BD9" s="470"/>
      <c r="BE9" s="470"/>
      <c r="BF9" s="470"/>
      <c r="BG9" s="470"/>
      <c r="BH9" s="470"/>
      <c r="BI9" s="470"/>
      <c r="BJ9" s="470"/>
      <c r="BK9" s="470"/>
      <c r="BL9" s="470"/>
      <c r="BM9" s="471"/>
      <c r="BN9" s="455">
        <v>-547198</v>
      </c>
      <c r="BO9" s="456"/>
      <c r="BP9" s="456"/>
      <c r="BQ9" s="456"/>
      <c r="BR9" s="456"/>
      <c r="BS9" s="456"/>
      <c r="BT9" s="456"/>
      <c r="BU9" s="457"/>
      <c r="BV9" s="455">
        <v>-48806</v>
      </c>
      <c r="BW9" s="456"/>
      <c r="BX9" s="456"/>
      <c r="BY9" s="456"/>
      <c r="BZ9" s="456"/>
      <c r="CA9" s="456"/>
      <c r="CB9" s="456"/>
      <c r="CC9" s="457"/>
      <c r="CD9" s="495" t="s">
        <v>117</v>
      </c>
      <c r="CE9" s="415"/>
      <c r="CF9" s="415"/>
      <c r="CG9" s="415"/>
      <c r="CH9" s="415"/>
      <c r="CI9" s="415"/>
      <c r="CJ9" s="415"/>
      <c r="CK9" s="415"/>
      <c r="CL9" s="415"/>
      <c r="CM9" s="415"/>
      <c r="CN9" s="415"/>
      <c r="CO9" s="415"/>
      <c r="CP9" s="415"/>
      <c r="CQ9" s="415"/>
      <c r="CR9" s="415"/>
      <c r="CS9" s="496"/>
      <c r="CT9" s="452">
        <v>12.2</v>
      </c>
      <c r="CU9" s="453"/>
      <c r="CV9" s="453"/>
      <c r="CW9" s="453"/>
      <c r="CX9" s="453"/>
      <c r="CY9" s="453"/>
      <c r="CZ9" s="453"/>
      <c r="DA9" s="454"/>
      <c r="DB9" s="452">
        <v>11.5</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118</v>
      </c>
      <c r="M10" s="412"/>
      <c r="N10" s="412"/>
      <c r="O10" s="412"/>
      <c r="P10" s="412"/>
      <c r="Q10" s="413"/>
      <c r="R10" s="408">
        <v>63429</v>
      </c>
      <c r="S10" s="409"/>
      <c r="T10" s="409"/>
      <c r="U10" s="409"/>
      <c r="V10" s="468"/>
      <c r="W10" s="596"/>
      <c r="X10" s="406"/>
      <c r="Y10" s="406"/>
      <c r="Z10" s="406"/>
      <c r="AA10" s="406"/>
      <c r="AB10" s="406"/>
      <c r="AC10" s="406"/>
      <c r="AD10" s="406"/>
      <c r="AE10" s="406"/>
      <c r="AF10" s="406"/>
      <c r="AG10" s="406"/>
      <c r="AH10" s="406"/>
      <c r="AI10" s="406"/>
      <c r="AJ10" s="406"/>
      <c r="AK10" s="406"/>
      <c r="AL10" s="597"/>
      <c r="AM10" s="512" t="s">
        <v>119</v>
      </c>
      <c r="AN10" s="412"/>
      <c r="AO10" s="412"/>
      <c r="AP10" s="412"/>
      <c r="AQ10" s="412"/>
      <c r="AR10" s="412"/>
      <c r="AS10" s="412"/>
      <c r="AT10" s="413"/>
      <c r="AU10" s="513" t="s">
        <v>120</v>
      </c>
      <c r="AV10" s="514"/>
      <c r="AW10" s="514"/>
      <c r="AX10" s="514"/>
      <c r="AY10" s="469" t="s">
        <v>121</v>
      </c>
      <c r="AZ10" s="470"/>
      <c r="BA10" s="470"/>
      <c r="BB10" s="470"/>
      <c r="BC10" s="470"/>
      <c r="BD10" s="470"/>
      <c r="BE10" s="470"/>
      <c r="BF10" s="470"/>
      <c r="BG10" s="470"/>
      <c r="BH10" s="470"/>
      <c r="BI10" s="470"/>
      <c r="BJ10" s="470"/>
      <c r="BK10" s="470"/>
      <c r="BL10" s="470"/>
      <c r="BM10" s="471"/>
      <c r="BN10" s="455">
        <v>1376</v>
      </c>
      <c r="BO10" s="456"/>
      <c r="BP10" s="456"/>
      <c r="BQ10" s="456"/>
      <c r="BR10" s="456"/>
      <c r="BS10" s="456"/>
      <c r="BT10" s="456"/>
      <c r="BU10" s="457"/>
      <c r="BV10" s="455">
        <v>6778</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126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59024</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95</v>
      </c>
      <c r="AV12" s="514"/>
      <c r="AW12" s="514"/>
      <c r="AX12" s="514"/>
      <c r="AY12" s="469" t="s">
        <v>136</v>
      </c>
      <c r="AZ12" s="470"/>
      <c r="BA12" s="470"/>
      <c r="BB12" s="470"/>
      <c r="BC12" s="470"/>
      <c r="BD12" s="470"/>
      <c r="BE12" s="470"/>
      <c r="BF12" s="470"/>
      <c r="BG12" s="470"/>
      <c r="BH12" s="470"/>
      <c r="BI12" s="470"/>
      <c r="BJ12" s="470"/>
      <c r="BK12" s="470"/>
      <c r="BL12" s="470"/>
      <c r="BM12" s="471"/>
      <c r="BN12" s="455">
        <v>1079555</v>
      </c>
      <c r="BO12" s="456"/>
      <c r="BP12" s="456"/>
      <c r="BQ12" s="456"/>
      <c r="BR12" s="456"/>
      <c r="BS12" s="456"/>
      <c r="BT12" s="456"/>
      <c r="BU12" s="457"/>
      <c r="BV12" s="455">
        <v>281721</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129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58674</v>
      </c>
      <c r="S13" s="543"/>
      <c r="T13" s="543"/>
      <c r="U13" s="543"/>
      <c r="V13" s="544"/>
      <c r="W13" s="545" t="s">
        <v>140</v>
      </c>
      <c r="X13" s="441"/>
      <c r="Y13" s="441"/>
      <c r="Z13" s="441"/>
      <c r="AA13" s="441"/>
      <c r="AB13" s="442"/>
      <c r="AC13" s="408">
        <v>3422</v>
      </c>
      <c r="AD13" s="409"/>
      <c r="AE13" s="409"/>
      <c r="AF13" s="409"/>
      <c r="AG13" s="410"/>
      <c r="AH13" s="408">
        <v>3767</v>
      </c>
      <c r="AI13" s="409"/>
      <c r="AJ13" s="409"/>
      <c r="AK13" s="409"/>
      <c r="AL13" s="468"/>
      <c r="AM13" s="512" t="s">
        <v>141</v>
      </c>
      <c r="AN13" s="412"/>
      <c r="AO13" s="412"/>
      <c r="AP13" s="412"/>
      <c r="AQ13" s="412"/>
      <c r="AR13" s="412"/>
      <c r="AS13" s="412"/>
      <c r="AT13" s="413"/>
      <c r="AU13" s="513" t="s">
        <v>120</v>
      </c>
      <c r="AV13" s="514"/>
      <c r="AW13" s="514"/>
      <c r="AX13" s="514"/>
      <c r="AY13" s="469" t="s">
        <v>142</v>
      </c>
      <c r="AZ13" s="470"/>
      <c r="BA13" s="470"/>
      <c r="BB13" s="470"/>
      <c r="BC13" s="470"/>
      <c r="BD13" s="470"/>
      <c r="BE13" s="470"/>
      <c r="BF13" s="470"/>
      <c r="BG13" s="470"/>
      <c r="BH13" s="470"/>
      <c r="BI13" s="470"/>
      <c r="BJ13" s="470"/>
      <c r="BK13" s="470"/>
      <c r="BL13" s="470"/>
      <c r="BM13" s="471"/>
      <c r="BN13" s="455">
        <v>-1625377</v>
      </c>
      <c r="BO13" s="456"/>
      <c r="BP13" s="456"/>
      <c r="BQ13" s="456"/>
      <c r="BR13" s="456"/>
      <c r="BS13" s="456"/>
      <c r="BT13" s="456"/>
      <c r="BU13" s="457"/>
      <c r="BV13" s="455">
        <v>-323749</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8.6</v>
      </c>
      <c r="CU13" s="453"/>
      <c r="CV13" s="453"/>
      <c r="CW13" s="453"/>
      <c r="CX13" s="453"/>
      <c r="CY13" s="453"/>
      <c r="CZ13" s="453"/>
      <c r="DA13" s="454"/>
      <c r="DB13" s="452">
        <v>7.8</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144</v>
      </c>
      <c r="M14" s="582"/>
      <c r="N14" s="582"/>
      <c r="O14" s="582"/>
      <c r="P14" s="582"/>
      <c r="Q14" s="583"/>
      <c r="R14" s="542">
        <v>59666</v>
      </c>
      <c r="S14" s="543"/>
      <c r="T14" s="543"/>
      <c r="U14" s="543"/>
      <c r="V14" s="544"/>
      <c r="W14" s="546"/>
      <c r="X14" s="444"/>
      <c r="Y14" s="444"/>
      <c r="Z14" s="444"/>
      <c r="AA14" s="444"/>
      <c r="AB14" s="445"/>
      <c r="AC14" s="535">
        <v>12</v>
      </c>
      <c r="AD14" s="536"/>
      <c r="AE14" s="536"/>
      <c r="AF14" s="536"/>
      <c r="AG14" s="537"/>
      <c r="AH14" s="535">
        <v>12.6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v>29.6</v>
      </c>
      <c r="CU14" s="553"/>
      <c r="CV14" s="553"/>
      <c r="CW14" s="553"/>
      <c r="CX14" s="553"/>
      <c r="CY14" s="553"/>
      <c r="CZ14" s="553"/>
      <c r="DA14" s="554"/>
      <c r="DB14" s="552">
        <v>20.5</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146</v>
      </c>
      <c r="N15" s="540"/>
      <c r="O15" s="540"/>
      <c r="P15" s="540"/>
      <c r="Q15" s="541"/>
      <c r="R15" s="542">
        <v>59340</v>
      </c>
      <c r="S15" s="543"/>
      <c r="T15" s="543"/>
      <c r="U15" s="543"/>
      <c r="V15" s="544"/>
      <c r="W15" s="545" t="s">
        <v>147</v>
      </c>
      <c r="X15" s="441"/>
      <c r="Y15" s="441"/>
      <c r="Z15" s="441"/>
      <c r="AA15" s="441"/>
      <c r="AB15" s="442"/>
      <c r="AC15" s="408">
        <v>6518</v>
      </c>
      <c r="AD15" s="409"/>
      <c r="AE15" s="409"/>
      <c r="AF15" s="409"/>
      <c r="AG15" s="410"/>
      <c r="AH15" s="408">
        <v>6821</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7188075</v>
      </c>
      <c r="BO15" s="485"/>
      <c r="BP15" s="485"/>
      <c r="BQ15" s="485"/>
      <c r="BR15" s="485"/>
      <c r="BS15" s="485"/>
      <c r="BT15" s="485"/>
      <c r="BU15" s="486"/>
      <c r="BV15" s="484">
        <v>6869159</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22.8</v>
      </c>
      <c r="AD16" s="536"/>
      <c r="AE16" s="536"/>
      <c r="AF16" s="536"/>
      <c r="AG16" s="537"/>
      <c r="AH16" s="535">
        <v>22.9</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16262785</v>
      </c>
      <c r="BO16" s="456"/>
      <c r="BP16" s="456"/>
      <c r="BQ16" s="456"/>
      <c r="BR16" s="456"/>
      <c r="BS16" s="456"/>
      <c r="BT16" s="456"/>
      <c r="BU16" s="457"/>
      <c r="BV16" s="455">
        <v>16215819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18681</v>
      </c>
      <c r="AD17" s="409"/>
      <c r="AE17" s="409"/>
      <c r="AF17" s="409"/>
      <c r="AG17" s="410"/>
      <c r="AH17" s="408">
        <v>19263</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9007812</v>
      </c>
      <c r="BO17" s="456"/>
      <c r="BP17" s="456"/>
      <c r="BQ17" s="456"/>
      <c r="BR17" s="456"/>
      <c r="BS17" s="456"/>
      <c r="BT17" s="456"/>
      <c r="BU17" s="457"/>
      <c r="BV17" s="455">
        <v>8598527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157</v>
      </c>
      <c r="C18" s="506"/>
      <c r="D18" s="506"/>
      <c r="E18" s="507"/>
      <c r="F18" s="507"/>
      <c r="G18" s="507"/>
      <c r="H18" s="507"/>
      <c r="I18" s="507"/>
      <c r="J18" s="507"/>
      <c r="K18" s="507"/>
      <c r="L18" s="508">
        <v>725.65</v>
      </c>
      <c r="M18" s="508"/>
      <c r="N18" s="508"/>
      <c r="O18" s="508"/>
      <c r="P18" s="508"/>
      <c r="Q18" s="508"/>
      <c r="R18" s="509"/>
      <c r="S18" s="509"/>
      <c r="T18" s="509"/>
      <c r="U18" s="509"/>
      <c r="V18" s="510"/>
      <c r="W18" s="526"/>
      <c r="X18" s="527"/>
      <c r="Y18" s="527"/>
      <c r="Z18" s="527"/>
      <c r="AA18" s="527"/>
      <c r="AB18" s="551"/>
      <c r="AC18" s="425">
        <v>65.3</v>
      </c>
      <c r="AD18" s="426"/>
      <c r="AE18" s="426"/>
      <c r="AF18" s="426"/>
      <c r="AG18" s="511"/>
      <c r="AH18" s="425">
        <v>64.5</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16842026</v>
      </c>
      <c r="BO18" s="456"/>
      <c r="BP18" s="456"/>
      <c r="BQ18" s="456"/>
      <c r="BR18" s="456"/>
      <c r="BS18" s="456"/>
      <c r="BT18" s="456"/>
      <c r="BU18" s="457"/>
      <c r="BV18" s="455">
        <v>16689883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159</v>
      </c>
      <c r="C19" s="506"/>
      <c r="D19" s="506"/>
      <c r="E19" s="507"/>
      <c r="F19" s="507"/>
      <c r="G19" s="507"/>
      <c r="H19" s="507"/>
      <c r="I19" s="507"/>
      <c r="J19" s="507"/>
      <c r="K19" s="507"/>
      <c r="L19" s="515">
        <v>83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23912392</v>
      </c>
      <c r="BO19" s="456"/>
      <c r="BP19" s="456"/>
      <c r="BQ19" s="456"/>
      <c r="BR19" s="456"/>
      <c r="BS19" s="456"/>
      <c r="BT19" s="456"/>
      <c r="BU19" s="457"/>
      <c r="BV19" s="455">
        <v>23563271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161</v>
      </c>
      <c r="C20" s="506"/>
      <c r="D20" s="506"/>
      <c r="E20" s="507"/>
      <c r="F20" s="507"/>
      <c r="G20" s="507"/>
      <c r="H20" s="507"/>
      <c r="I20" s="507"/>
      <c r="J20" s="507"/>
      <c r="K20" s="507"/>
      <c r="L20" s="515">
        <v>25540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34585630</v>
      </c>
      <c r="BO22" s="485"/>
      <c r="BP22" s="485"/>
      <c r="BQ22" s="485"/>
      <c r="BR22" s="485"/>
      <c r="BS22" s="485"/>
      <c r="BT22" s="485"/>
      <c r="BU22" s="486"/>
      <c r="BV22" s="484">
        <v>35801061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29715142</v>
      </c>
      <c r="BO23" s="456"/>
      <c r="BP23" s="456"/>
      <c r="BQ23" s="456"/>
      <c r="BR23" s="456"/>
      <c r="BS23" s="456"/>
      <c r="BT23" s="456"/>
      <c r="BU23" s="457"/>
      <c r="BV23" s="455">
        <v>30550499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171</v>
      </c>
      <c r="F24" s="412"/>
      <c r="G24" s="412"/>
      <c r="H24" s="412"/>
      <c r="I24" s="412"/>
      <c r="J24" s="412"/>
      <c r="K24" s="413"/>
      <c r="L24" s="408">
        <v>1</v>
      </c>
      <c r="M24" s="409"/>
      <c r="N24" s="409"/>
      <c r="O24" s="409"/>
      <c r="P24" s="410"/>
      <c r="Q24" s="408">
        <v>8610</v>
      </c>
      <c r="R24" s="409"/>
      <c r="S24" s="409"/>
      <c r="T24" s="409"/>
      <c r="U24" s="409"/>
      <c r="V24" s="410"/>
      <c r="W24" s="498"/>
      <c r="X24" s="435"/>
      <c r="Y24" s="436"/>
      <c r="Z24" s="411" t="s">
        <v>172</v>
      </c>
      <c r="AA24" s="412"/>
      <c r="AB24" s="412"/>
      <c r="AC24" s="412"/>
      <c r="AD24" s="412"/>
      <c r="AE24" s="412"/>
      <c r="AF24" s="412"/>
      <c r="AG24" s="413"/>
      <c r="AH24" s="408">
        <v>331</v>
      </c>
      <c r="AI24" s="409"/>
      <c r="AJ24" s="409"/>
      <c r="AK24" s="409"/>
      <c r="AL24" s="410"/>
      <c r="AM24" s="408">
        <v>976450</v>
      </c>
      <c r="AN24" s="409"/>
      <c r="AO24" s="409"/>
      <c r="AP24" s="409"/>
      <c r="AQ24" s="409"/>
      <c r="AR24" s="410"/>
      <c r="AS24" s="408">
        <v>2950</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24531658</v>
      </c>
      <c r="BO24" s="456"/>
      <c r="BP24" s="456"/>
      <c r="BQ24" s="456"/>
      <c r="BR24" s="456"/>
      <c r="BS24" s="456"/>
      <c r="BT24" s="456"/>
      <c r="BU24" s="457"/>
      <c r="BV24" s="455">
        <v>24943270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174</v>
      </c>
      <c r="F25" s="412"/>
      <c r="G25" s="412"/>
      <c r="H25" s="412"/>
      <c r="I25" s="412"/>
      <c r="J25" s="412"/>
      <c r="K25" s="413"/>
      <c r="L25" s="408">
        <v>1</v>
      </c>
      <c r="M25" s="409"/>
      <c r="N25" s="409"/>
      <c r="O25" s="409"/>
      <c r="P25" s="410"/>
      <c r="Q25" s="408">
        <v>7000</v>
      </c>
      <c r="R25" s="409"/>
      <c r="S25" s="409"/>
      <c r="T25" s="409"/>
      <c r="U25" s="409"/>
      <c r="V25" s="410"/>
      <c r="W25" s="498"/>
      <c r="X25" s="435"/>
      <c r="Y25" s="436"/>
      <c r="Z25" s="411" t="s">
        <v>175</v>
      </c>
      <c r="AA25" s="412"/>
      <c r="AB25" s="412"/>
      <c r="AC25" s="412"/>
      <c r="AD25" s="412"/>
      <c r="AE25" s="412"/>
      <c r="AF25" s="412"/>
      <c r="AG25" s="413"/>
      <c r="AH25" s="408" t="s">
        <v>138</v>
      </c>
      <c r="AI25" s="409"/>
      <c r="AJ25" s="409"/>
      <c r="AK25" s="409"/>
      <c r="AL25" s="410"/>
      <c r="AM25" s="408" t="s">
        <v>138</v>
      </c>
      <c r="AN25" s="409"/>
      <c r="AO25" s="409"/>
      <c r="AP25" s="409"/>
      <c r="AQ25" s="409"/>
      <c r="AR25" s="410"/>
      <c r="AS25" s="408" t="s">
        <v>138</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5640790</v>
      </c>
      <c r="BO25" s="485"/>
      <c r="BP25" s="485"/>
      <c r="BQ25" s="485"/>
      <c r="BR25" s="485"/>
      <c r="BS25" s="485"/>
      <c r="BT25" s="485"/>
      <c r="BU25" s="486"/>
      <c r="BV25" s="484">
        <v>6263622</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177</v>
      </c>
      <c r="F26" s="412"/>
      <c r="G26" s="412"/>
      <c r="H26" s="412"/>
      <c r="I26" s="412"/>
      <c r="J26" s="412"/>
      <c r="K26" s="413"/>
      <c r="L26" s="408">
        <v>1</v>
      </c>
      <c r="M26" s="409"/>
      <c r="N26" s="409"/>
      <c r="O26" s="409"/>
      <c r="P26" s="410"/>
      <c r="Q26" s="408">
        <v>6310</v>
      </c>
      <c r="R26" s="409"/>
      <c r="S26" s="409"/>
      <c r="T26" s="409"/>
      <c r="U26" s="409"/>
      <c r="V26" s="410"/>
      <c r="W26" s="498"/>
      <c r="X26" s="435"/>
      <c r="Y26" s="436"/>
      <c r="Z26" s="411" t="s">
        <v>178</v>
      </c>
      <c r="AA26" s="466"/>
      <c r="AB26" s="466"/>
      <c r="AC26" s="466"/>
      <c r="AD26" s="466"/>
      <c r="AE26" s="466"/>
      <c r="AF26" s="466"/>
      <c r="AG26" s="467"/>
      <c r="AH26" s="408">
        <v>9</v>
      </c>
      <c r="AI26" s="409"/>
      <c r="AJ26" s="409"/>
      <c r="AK26" s="409"/>
      <c r="AL26" s="410"/>
      <c r="AM26" s="408">
        <v>22077</v>
      </c>
      <c r="AN26" s="409"/>
      <c r="AO26" s="409"/>
      <c r="AP26" s="409"/>
      <c r="AQ26" s="409"/>
      <c r="AR26" s="410"/>
      <c r="AS26" s="408">
        <v>2453</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138</v>
      </c>
      <c r="BO26" s="456"/>
      <c r="BP26" s="456"/>
      <c r="BQ26" s="456"/>
      <c r="BR26" s="456"/>
      <c r="BS26" s="456"/>
      <c r="BT26" s="456"/>
      <c r="BU26" s="457"/>
      <c r="BV26" s="455" t="s">
        <v>138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180</v>
      </c>
      <c r="F27" s="412"/>
      <c r="G27" s="412"/>
      <c r="H27" s="412"/>
      <c r="I27" s="412"/>
      <c r="J27" s="412"/>
      <c r="K27" s="413"/>
      <c r="L27" s="408">
        <v>1</v>
      </c>
      <c r="M27" s="409"/>
      <c r="N27" s="409"/>
      <c r="O27" s="409"/>
      <c r="P27" s="410"/>
      <c r="Q27" s="408">
        <v>4500</v>
      </c>
      <c r="R27" s="409"/>
      <c r="S27" s="409"/>
      <c r="T27" s="409"/>
      <c r="U27" s="409"/>
      <c r="V27" s="410"/>
      <c r="W27" s="498"/>
      <c r="X27" s="435"/>
      <c r="Y27" s="436"/>
      <c r="Z27" s="411" t="s">
        <v>181</v>
      </c>
      <c r="AA27" s="412"/>
      <c r="AB27" s="412"/>
      <c r="AC27" s="412"/>
      <c r="AD27" s="412"/>
      <c r="AE27" s="412"/>
      <c r="AF27" s="412"/>
      <c r="AG27" s="413"/>
      <c r="AH27" s="408">
        <v>9</v>
      </c>
      <c r="AI27" s="409"/>
      <c r="AJ27" s="409"/>
      <c r="AK27" s="409"/>
      <c r="AL27" s="410"/>
      <c r="AM27" s="408">
        <v>36945</v>
      </c>
      <c r="AN27" s="409"/>
      <c r="AO27" s="409"/>
      <c r="AP27" s="409"/>
      <c r="AQ27" s="409"/>
      <c r="AR27" s="410"/>
      <c r="AS27" s="408">
        <v>4105</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v>408103</v>
      </c>
      <c r="BO27" s="490"/>
      <c r="BP27" s="490"/>
      <c r="BQ27" s="490"/>
      <c r="BR27" s="490"/>
      <c r="BS27" s="490"/>
      <c r="BT27" s="490"/>
      <c r="BU27" s="491"/>
      <c r="BV27" s="489">
        <v>408103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183</v>
      </c>
      <c r="F28" s="412"/>
      <c r="G28" s="412"/>
      <c r="H28" s="412"/>
      <c r="I28" s="412"/>
      <c r="J28" s="412"/>
      <c r="K28" s="413"/>
      <c r="L28" s="408">
        <v>1</v>
      </c>
      <c r="M28" s="409"/>
      <c r="N28" s="409"/>
      <c r="O28" s="409"/>
      <c r="P28" s="410"/>
      <c r="Q28" s="408">
        <v>3915</v>
      </c>
      <c r="R28" s="409"/>
      <c r="S28" s="409"/>
      <c r="T28" s="409"/>
      <c r="U28" s="409"/>
      <c r="V28" s="410"/>
      <c r="W28" s="498"/>
      <c r="X28" s="435"/>
      <c r="Y28" s="436"/>
      <c r="Z28" s="411" t="s">
        <v>184</v>
      </c>
      <c r="AA28" s="412"/>
      <c r="AB28" s="412"/>
      <c r="AC28" s="412"/>
      <c r="AD28" s="412"/>
      <c r="AE28" s="412"/>
      <c r="AF28" s="412"/>
      <c r="AG28" s="413"/>
      <c r="AH28" s="408" t="s">
        <v>138</v>
      </c>
      <c r="AI28" s="409"/>
      <c r="AJ28" s="409"/>
      <c r="AK28" s="409"/>
      <c r="AL28" s="410"/>
      <c r="AM28" s="408" t="s">
        <v>130</v>
      </c>
      <c r="AN28" s="409"/>
      <c r="AO28" s="409"/>
      <c r="AP28" s="409"/>
      <c r="AQ28" s="409"/>
      <c r="AR28" s="410"/>
      <c r="AS28" s="408" t="s">
        <v>130</v>
      </c>
      <c r="AT28" s="409"/>
      <c r="AU28" s="409"/>
      <c r="AV28" s="409"/>
      <c r="AW28" s="409"/>
      <c r="AX28" s="468"/>
      <c r="AY28" s="472" t="s">
        <v>185</v>
      </c>
      <c r="AZ28" s="473"/>
      <c r="BA28" s="473"/>
      <c r="BB28" s="474"/>
      <c r="BC28" s="481" t="s">
        <v>49</v>
      </c>
      <c r="BD28" s="482"/>
      <c r="BE28" s="482"/>
      <c r="BF28" s="482"/>
      <c r="BG28" s="482"/>
      <c r="BH28" s="482"/>
      <c r="BI28" s="482"/>
      <c r="BJ28" s="482"/>
      <c r="BK28" s="482"/>
      <c r="BL28" s="482"/>
      <c r="BM28" s="483"/>
      <c r="BN28" s="484">
        <v>6006667</v>
      </c>
      <c r="BO28" s="485"/>
      <c r="BP28" s="485"/>
      <c r="BQ28" s="485"/>
      <c r="BR28" s="485"/>
      <c r="BS28" s="485"/>
      <c r="BT28" s="485"/>
      <c r="BU28" s="486"/>
      <c r="BV28" s="484">
        <v>5784846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186</v>
      </c>
      <c r="F29" s="412"/>
      <c r="G29" s="412"/>
      <c r="H29" s="412"/>
      <c r="I29" s="412"/>
      <c r="J29" s="412"/>
      <c r="K29" s="413"/>
      <c r="L29" s="408">
        <v>20</v>
      </c>
      <c r="M29" s="409"/>
      <c r="N29" s="409"/>
      <c r="O29" s="409"/>
      <c r="P29" s="410"/>
      <c r="Q29" s="408">
        <v>3620</v>
      </c>
      <c r="R29" s="409"/>
      <c r="S29" s="409"/>
      <c r="T29" s="409"/>
      <c r="U29" s="409"/>
      <c r="V29" s="410"/>
      <c r="W29" s="499"/>
      <c r="X29" s="500"/>
      <c r="Y29" s="501"/>
      <c r="Z29" s="411" t="s">
        <v>187</v>
      </c>
      <c r="AA29" s="412"/>
      <c r="AB29" s="412"/>
      <c r="AC29" s="412"/>
      <c r="AD29" s="412"/>
      <c r="AE29" s="412"/>
      <c r="AF29" s="412"/>
      <c r="AG29" s="413"/>
      <c r="AH29" s="408">
        <v>340</v>
      </c>
      <c r="AI29" s="409"/>
      <c r="AJ29" s="409"/>
      <c r="AK29" s="409"/>
      <c r="AL29" s="410"/>
      <c r="AM29" s="408">
        <v>1013395</v>
      </c>
      <c r="AN29" s="409"/>
      <c r="AO29" s="409"/>
      <c r="AP29" s="409"/>
      <c r="AQ29" s="409"/>
      <c r="AR29" s="410"/>
      <c r="AS29" s="408">
        <v>2981</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3396584</v>
      </c>
      <c r="BO29" s="456"/>
      <c r="BP29" s="456"/>
      <c r="BQ29" s="456"/>
      <c r="BR29" s="456"/>
      <c r="BS29" s="456"/>
      <c r="BT29" s="456"/>
      <c r="BU29" s="457"/>
      <c r="BV29" s="455">
        <v>3335304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96.6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7322846</v>
      </c>
      <c r="BO30" s="490"/>
      <c r="BP30" s="490"/>
      <c r="BQ30" s="490"/>
      <c r="BR30" s="490"/>
      <c r="BS30" s="490"/>
      <c r="BT30" s="490"/>
      <c r="BU30" s="491"/>
      <c r="BV30" s="489">
        <v>8929359</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198</v>
      </c>
      <c r="V33" s="407"/>
      <c r="W33" s="406" t="s">
        <v>197</v>
      </c>
      <c r="X33" s="406"/>
      <c r="Y33" s="406"/>
      <c r="Z33" s="406"/>
      <c r="AA33" s="406"/>
      <c r="AB33" s="406"/>
      <c r="AC33" s="406"/>
      <c r="AD33" s="406"/>
      <c r="AE33" s="406"/>
      <c r="AF33" s="406"/>
      <c r="AG33" s="406"/>
      <c r="AH33" s="406"/>
      <c r="AI33" s="406"/>
      <c r="AJ33" s="406"/>
      <c r="AK33" s="406"/>
      <c r="AL33" s="206"/>
      <c r="AM33" s="407" t="s">
        <v>198</v>
      </c>
      <c r="AN33" s="407"/>
      <c r="AO33" s="406" t="s">
        <v>197</v>
      </c>
      <c r="AP33" s="406"/>
      <c r="AQ33" s="406"/>
      <c r="AR33" s="406"/>
      <c r="AS33" s="406"/>
      <c r="AT33" s="406"/>
      <c r="AU33" s="406"/>
      <c r="AV33" s="406"/>
      <c r="AW33" s="406"/>
      <c r="AX33" s="406"/>
      <c r="AY33" s="406"/>
      <c r="AZ33" s="406"/>
      <c r="BA33" s="406"/>
      <c r="BB33" s="406"/>
      <c r="BC33" s="406"/>
      <c r="BD33" s="207"/>
      <c r="BE33" s="406" t="s">
        <v>199</v>
      </c>
      <c r="BF33" s="406"/>
      <c r="BG33" s="406" t="s">
        <v>200</v>
      </c>
      <c r="BH33" s="406"/>
      <c r="BI33" s="406"/>
      <c r="BJ33" s="406"/>
      <c r="BK33" s="406"/>
      <c r="BL33" s="406"/>
      <c r="BM33" s="406"/>
      <c r="BN33" s="406"/>
      <c r="BO33" s="406"/>
      <c r="BP33" s="406"/>
      <c r="BQ33" s="406"/>
      <c r="BR33" s="406"/>
      <c r="BS33" s="406"/>
      <c r="BT33" s="406"/>
      <c r="BU33" s="406"/>
      <c r="BV33" s="207"/>
      <c r="BW33" s="407" t="s">
        <v>199</v>
      </c>
      <c r="BX33" s="407"/>
      <c r="BY33" s="406" t="s">
        <v>201</v>
      </c>
      <c r="BZ33" s="406"/>
      <c r="CA33" s="406"/>
      <c r="CB33" s="406"/>
      <c r="CC33" s="406"/>
      <c r="CD33" s="406"/>
      <c r="CE33" s="406"/>
      <c r="CF33" s="406"/>
      <c r="CG33" s="406"/>
      <c r="CH33" s="406"/>
      <c r="CI33" s="406"/>
      <c r="CJ33" s="406"/>
      <c r="CK33" s="406"/>
      <c r="CL33" s="406"/>
      <c r="CM33" s="406"/>
      <c r="CN33" s="206"/>
      <c r="CO33" s="407" t="s">
        <v>196</v>
      </c>
      <c r="CP33" s="407"/>
      <c r="CQ33" s="406" t="s">
        <v>202</v>
      </c>
      <c r="CR33" s="406"/>
      <c r="CS33" s="406"/>
      <c r="CT33" s="406"/>
      <c r="CU33" s="406"/>
      <c r="CV33" s="406"/>
      <c r="CW33" s="406"/>
      <c r="CX33" s="406"/>
      <c r="CY33" s="406"/>
      <c r="CZ33" s="406"/>
      <c r="DA33" s="406"/>
      <c r="DB33" s="406"/>
      <c r="DC33" s="406"/>
      <c r="DD33" s="406"/>
      <c r="DE33" s="406"/>
      <c r="DF33" s="206"/>
      <c r="DG33" s="405" t="s">
        <v>203</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IF('各会計、関係団体の財政状況及び健全化判断比率'!B34="","",'各会計、関係団体の財政状況及び健全化判断比率'!B34)</f>
        <v>温泉事業特別会計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十和田地域広域事務組合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十和田市土地開発公社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上北地方教育・福祉事務組合</v>
      </c>
      <c r="BZ35" s="404"/>
      <c r="CA35" s="404"/>
      <c r="CB35" s="404"/>
      <c r="CC35" s="404"/>
      <c r="CD35" s="404"/>
      <c r="CE35" s="404"/>
      <c r="CF35" s="404"/>
      <c r="CG35" s="404"/>
      <c r="CH35" s="404"/>
      <c r="CI35" s="404"/>
      <c r="CJ35" s="404"/>
      <c r="CK35" s="404"/>
      <c r="CL35" s="404"/>
      <c r="CM35" s="404"/>
      <c r="CN35" s="181"/>
      <c r="CO35" s="403">
        <f t="shared" ref="CO35:CO43" si="3">IF(CQ35="","",CO34+1)</f>
        <v>18</v>
      </c>
      <c r="CP35" s="403"/>
      <c r="CQ35" s="404" t="str">
        <f>IF('各会計、関係団体の財政状況及び健全化判断比率'!BS8="","",'各会計、関係団体の財政状況及び健全化判断比率'!BS8)</f>
        <v>十和田湖ふるさと活性化公社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f t="shared" si="0"/>
        <v>7</v>
      </c>
      <c r="AN36" s="403"/>
      <c r="AO36" s="404" t="str">
        <f>IF('各会計、関係団体の財政状況及び健全化判断比率'!B33="","",'各会計、関係団体の財政状況及び健全化判断比率'!B33)</f>
        <v>病院事業会計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青森県後期高齢者医療広域連合（一般会計）</v>
      </c>
      <c r="BZ36" s="404"/>
      <c r="CA36" s="404"/>
      <c r="CB36" s="404"/>
      <c r="CC36" s="404"/>
      <c r="CD36" s="404"/>
      <c r="CE36" s="404"/>
      <c r="CF36" s="404"/>
      <c r="CG36" s="404"/>
      <c r="CH36" s="404"/>
      <c r="CI36" s="404"/>
      <c r="CJ36" s="404"/>
      <c r="CK36" s="404"/>
      <c r="CL36" s="404"/>
      <c r="CM36" s="404"/>
      <c r="CN36" s="181"/>
      <c r="CO36" s="403">
        <f t="shared" si="3"/>
        <v>19</v>
      </c>
      <c r="CP36" s="403"/>
      <c r="CQ36" s="404" t="str">
        <f>IF('各会計、関係団体の財政状況及び健全化判断比率'!BS9="","",'各会計、関係団体の財政状況及び健全化判断比率'!BS9)</f>
        <v>十和田市スポーツ協会</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青森県後期高齢者医療広域連合（特別会計）</v>
      </c>
      <c r="BZ37" s="404"/>
      <c r="CA37" s="404"/>
      <c r="CB37" s="404"/>
      <c r="CC37" s="404"/>
      <c r="CD37" s="404"/>
      <c r="CE37" s="404"/>
      <c r="CF37" s="404"/>
      <c r="CG37" s="404"/>
      <c r="CH37" s="404"/>
      <c r="CI37" s="404"/>
      <c r="CJ37" s="404"/>
      <c r="CK37" s="404"/>
      <c r="CL37" s="404"/>
      <c r="CM37" s="404"/>
      <c r="CN37" s="181"/>
      <c r="CO37" s="403">
        <f t="shared" si="3"/>
        <v>20</v>
      </c>
      <c r="CP37" s="403"/>
      <c r="CQ37" s="404" t="str">
        <f>IF('各会計、関係団体の財政状況及び健全化判断比率'!BS10="","",'各会計、関係団体の財政状況及び健全化判断比率'!BS10)</f>
        <v>まちづくり十和田</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青森県市町村職員退職手当組合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青森県市町村総合事務組合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15</v>
      </c>
      <c r="BX40" s="403"/>
      <c r="BY40" s="404" t="str">
        <f>IF('各会計、関係団体の財政状況及び健全化判断比率'!B74="","",'各会計、関係団体の財政状況及び健全化判断比率'!B74)</f>
        <v>青森県交通災害共済組合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16</v>
      </c>
      <c r="BX41" s="403"/>
      <c r="BY41" s="404" t="str">
        <f>IF('各会計、関係団体の財政状況及び健全化判断比率'!B75="","",'各会計、関係団体の財政状況及び健全化判断比率'!B75)</f>
        <v>青森県市長会館管理組合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400" t="s">
        <v>205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BprG4yWEiL+Pb9gBO27t0PmCu6U8WgNw9TrRnXEM+owZLcGV8NKwkiZ2cGms9CaPwmceZzorvmXW/TAWfOhj1Q==" saltValue="2VeRk4cVfMrOjUgG5d9ZU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213</v>
      </c>
      <c r="DI1" s="754"/>
      <c r="DJ1" s="754"/>
      <c r="DK1" s="754"/>
      <c r="DL1" s="754"/>
      <c r="DM1" s="754"/>
      <c r="DN1" s="755"/>
      <c r="DO1" s="214"/>
      <c r="DP1" s="753" t="s">
        <v>214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219</v>
      </c>
      <c r="S4" s="710"/>
      <c r="T4" s="710"/>
      <c r="U4" s="710"/>
      <c r="V4" s="710"/>
      <c r="W4" s="710"/>
      <c r="X4" s="710"/>
      <c r="Y4" s="711"/>
      <c r="Z4" s="709" t="s">
        <v>220</v>
      </c>
      <c r="AA4" s="710"/>
      <c r="AB4" s="710"/>
      <c r="AC4" s="711"/>
      <c r="AD4" s="709" t="s">
        <v>221</v>
      </c>
      <c r="AE4" s="710"/>
      <c r="AF4" s="710"/>
      <c r="AG4" s="710"/>
      <c r="AH4" s="710"/>
      <c r="AI4" s="710"/>
      <c r="AJ4" s="710"/>
      <c r="AK4" s="711"/>
      <c r="AL4" s="709" t="s">
        <v>220</v>
      </c>
      <c r="AM4" s="710"/>
      <c r="AN4" s="710"/>
      <c r="AO4" s="711"/>
      <c r="AP4" s="756" t="s">
        <v>222</v>
      </c>
      <c r="AQ4" s="756"/>
      <c r="AR4" s="756"/>
      <c r="AS4" s="756"/>
      <c r="AT4" s="756"/>
      <c r="AU4" s="756"/>
      <c r="AV4" s="756"/>
      <c r="AW4" s="756"/>
      <c r="AX4" s="756"/>
      <c r="AY4" s="756"/>
      <c r="AZ4" s="756"/>
      <c r="BA4" s="756"/>
      <c r="BB4" s="756"/>
      <c r="BC4" s="756"/>
      <c r="BD4" s="756"/>
      <c r="BE4" s="756"/>
      <c r="BF4" s="756"/>
      <c r="BG4" s="756" t="s">
        <v>223</v>
      </c>
      <c r="BH4" s="756"/>
      <c r="BI4" s="756"/>
      <c r="BJ4" s="756"/>
      <c r="BK4" s="756"/>
      <c r="BL4" s="756"/>
      <c r="BM4" s="756"/>
      <c r="BN4" s="756"/>
      <c r="BO4" s="756" t="s">
        <v>220</v>
      </c>
      <c r="BP4" s="756"/>
      <c r="BQ4" s="756"/>
      <c r="BR4" s="756"/>
      <c r="BS4" s="756" t="s">
        <v>224</v>
      </c>
      <c r="BT4" s="756"/>
      <c r="BU4" s="756"/>
      <c r="BV4" s="756"/>
      <c r="BW4" s="756"/>
      <c r="BX4" s="756"/>
      <c r="BY4" s="756"/>
      <c r="BZ4" s="756"/>
      <c r="CA4" s="756"/>
      <c r="CB4" s="756"/>
      <c r="CD4" s="709" t="s">
        <v>225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226</v>
      </c>
      <c r="C5" s="716"/>
      <c r="D5" s="716"/>
      <c r="E5" s="716"/>
      <c r="F5" s="716"/>
      <c r="G5" s="716"/>
      <c r="H5" s="716"/>
      <c r="I5" s="716"/>
      <c r="J5" s="716"/>
      <c r="K5" s="716"/>
      <c r="L5" s="716"/>
      <c r="M5" s="716"/>
      <c r="N5" s="716"/>
      <c r="O5" s="716"/>
      <c r="P5" s="716"/>
      <c r="Q5" s="717"/>
      <c r="R5" s="712">
        <v>7298173</v>
      </c>
      <c r="S5" s="713"/>
      <c r="T5" s="713"/>
      <c r="U5" s="713"/>
      <c r="V5" s="713"/>
      <c r="W5" s="713"/>
      <c r="X5" s="713"/>
      <c r="Y5" s="738"/>
      <c r="Z5" s="751">
        <v>19</v>
      </c>
      <c r="AA5" s="751"/>
      <c r="AB5" s="751"/>
      <c r="AC5" s="751"/>
      <c r="AD5" s="752">
        <v>6964386</v>
      </c>
      <c r="AE5" s="752"/>
      <c r="AF5" s="752"/>
      <c r="AG5" s="752"/>
      <c r="AH5" s="752"/>
      <c r="AI5" s="752"/>
      <c r="AJ5" s="752"/>
      <c r="AK5" s="752"/>
      <c r="AL5" s="739">
        <v>38.200000000000003</v>
      </c>
      <c r="AM5" s="721"/>
      <c r="AN5" s="721"/>
      <c r="AO5" s="740"/>
      <c r="AP5" s="715" t="s">
        <v>227</v>
      </c>
      <c r="AQ5" s="716"/>
      <c r="AR5" s="716"/>
      <c r="AS5" s="716"/>
      <c r="AT5" s="716"/>
      <c r="AU5" s="716"/>
      <c r="AV5" s="716"/>
      <c r="AW5" s="716"/>
      <c r="AX5" s="716"/>
      <c r="AY5" s="716"/>
      <c r="AZ5" s="716"/>
      <c r="BA5" s="716"/>
      <c r="BB5" s="716"/>
      <c r="BC5" s="716"/>
      <c r="BD5" s="716"/>
      <c r="BE5" s="716"/>
      <c r="BF5" s="717"/>
      <c r="BG5" s="657">
        <v>7012783</v>
      </c>
      <c r="BH5" s="658"/>
      <c r="BI5" s="658"/>
      <c r="BJ5" s="658"/>
      <c r="BK5" s="658"/>
      <c r="BL5" s="658"/>
      <c r="BM5" s="658"/>
      <c r="BN5" s="659"/>
      <c r="BO5" s="695">
        <v>96.1</v>
      </c>
      <c r="BP5" s="695"/>
      <c r="BQ5" s="695"/>
      <c r="BR5" s="695"/>
      <c r="BS5" s="696">
        <v>75232</v>
      </c>
      <c r="BT5" s="696"/>
      <c r="BU5" s="696"/>
      <c r="BV5" s="696"/>
      <c r="BW5" s="696"/>
      <c r="BX5" s="696"/>
      <c r="BY5" s="696"/>
      <c r="BZ5" s="696"/>
      <c r="CA5" s="696"/>
      <c r="CB5" s="731"/>
      <c r="CD5" s="709" t="s">
        <v>222</v>
      </c>
      <c r="CE5" s="710"/>
      <c r="CF5" s="710"/>
      <c r="CG5" s="710"/>
      <c r="CH5" s="710"/>
      <c r="CI5" s="710"/>
      <c r="CJ5" s="710"/>
      <c r="CK5" s="710"/>
      <c r="CL5" s="710"/>
      <c r="CM5" s="710"/>
      <c r="CN5" s="710"/>
      <c r="CO5" s="710"/>
      <c r="CP5" s="710"/>
      <c r="CQ5" s="711"/>
      <c r="CR5" s="709" t="s">
        <v>228</v>
      </c>
      <c r="CS5" s="710"/>
      <c r="CT5" s="710"/>
      <c r="CU5" s="710"/>
      <c r="CV5" s="710"/>
      <c r="CW5" s="710"/>
      <c r="CX5" s="710"/>
      <c r="CY5" s="711"/>
      <c r="CZ5" s="709" t="s">
        <v>220</v>
      </c>
      <c r="DA5" s="710"/>
      <c r="DB5" s="710"/>
      <c r="DC5" s="711"/>
      <c r="DD5" s="709" t="s">
        <v>229</v>
      </c>
      <c r="DE5" s="710"/>
      <c r="DF5" s="710"/>
      <c r="DG5" s="710"/>
      <c r="DH5" s="710"/>
      <c r="DI5" s="710"/>
      <c r="DJ5" s="710"/>
      <c r="DK5" s="710"/>
      <c r="DL5" s="710"/>
      <c r="DM5" s="710"/>
      <c r="DN5" s="710"/>
      <c r="DO5" s="710"/>
      <c r="DP5" s="711"/>
      <c r="DQ5" s="709" t="s">
        <v>230</v>
      </c>
      <c r="DR5" s="710"/>
      <c r="DS5" s="710"/>
      <c r="DT5" s="710"/>
      <c r="DU5" s="710"/>
      <c r="DV5" s="710"/>
      <c r="DW5" s="710"/>
      <c r="DX5" s="710"/>
      <c r="DY5" s="710"/>
      <c r="DZ5" s="710"/>
      <c r="EA5" s="710"/>
      <c r="EB5" s="710"/>
      <c r="EC5" s="711"/>
    </row>
    <row r="6" spans="2:143" ht="11.25" customHeight="1" x14ac:dyDescent="0.15">
      <c r="B6" s="654" t="s">
        <v>231</v>
      </c>
      <c r="C6" s="655"/>
      <c r="D6" s="655"/>
      <c r="E6" s="655"/>
      <c r="F6" s="655"/>
      <c r="G6" s="655"/>
      <c r="H6" s="655"/>
      <c r="I6" s="655"/>
      <c r="J6" s="655"/>
      <c r="K6" s="655"/>
      <c r="L6" s="655"/>
      <c r="M6" s="655"/>
      <c r="N6" s="655"/>
      <c r="O6" s="655"/>
      <c r="P6" s="655"/>
      <c r="Q6" s="656"/>
      <c r="R6" s="657">
        <v>374692</v>
      </c>
      <c r="S6" s="658"/>
      <c r="T6" s="658"/>
      <c r="U6" s="658"/>
      <c r="V6" s="658"/>
      <c r="W6" s="658"/>
      <c r="X6" s="658"/>
      <c r="Y6" s="659"/>
      <c r="Z6" s="695">
        <v>1</v>
      </c>
      <c r="AA6" s="695"/>
      <c r="AB6" s="695"/>
      <c r="AC6" s="695"/>
      <c r="AD6" s="696">
        <v>374692</v>
      </c>
      <c r="AE6" s="696"/>
      <c r="AF6" s="696"/>
      <c r="AG6" s="696"/>
      <c r="AH6" s="696"/>
      <c r="AI6" s="696"/>
      <c r="AJ6" s="696"/>
      <c r="AK6" s="696"/>
      <c r="AL6" s="660">
        <v>2.1</v>
      </c>
      <c r="AM6" s="661"/>
      <c r="AN6" s="661"/>
      <c r="AO6" s="697"/>
      <c r="AP6" s="654" t="s">
        <v>232</v>
      </c>
      <c r="AQ6" s="655"/>
      <c r="AR6" s="655"/>
      <c r="AS6" s="655"/>
      <c r="AT6" s="655"/>
      <c r="AU6" s="655"/>
      <c r="AV6" s="655"/>
      <c r="AW6" s="655"/>
      <c r="AX6" s="655"/>
      <c r="AY6" s="655"/>
      <c r="AZ6" s="655"/>
      <c r="BA6" s="655"/>
      <c r="BB6" s="655"/>
      <c r="BC6" s="655"/>
      <c r="BD6" s="655"/>
      <c r="BE6" s="655"/>
      <c r="BF6" s="656"/>
      <c r="BG6" s="657">
        <v>7012783</v>
      </c>
      <c r="BH6" s="658"/>
      <c r="BI6" s="658"/>
      <c r="BJ6" s="658"/>
      <c r="BK6" s="658"/>
      <c r="BL6" s="658"/>
      <c r="BM6" s="658"/>
      <c r="BN6" s="659"/>
      <c r="BO6" s="695">
        <v>96.1</v>
      </c>
      <c r="BP6" s="695"/>
      <c r="BQ6" s="695"/>
      <c r="BR6" s="695"/>
      <c r="BS6" s="696">
        <v>75232</v>
      </c>
      <c r="BT6" s="696"/>
      <c r="BU6" s="696"/>
      <c r="BV6" s="696"/>
      <c r="BW6" s="696"/>
      <c r="BX6" s="696"/>
      <c r="BY6" s="696"/>
      <c r="BZ6" s="696"/>
      <c r="CA6" s="696"/>
      <c r="CB6" s="731"/>
      <c r="CD6" s="715" t="s">
        <v>233</v>
      </c>
      <c r="CE6" s="716"/>
      <c r="CF6" s="716"/>
      <c r="CG6" s="716"/>
      <c r="CH6" s="716"/>
      <c r="CI6" s="716"/>
      <c r="CJ6" s="716"/>
      <c r="CK6" s="716"/>
      <c r="CL6" s="716"/>
      <c r="CM6" s="716"/>
      <c r="CN6" s="716"/>
      <c r="CO6" s="716"/>
      <c r="CP6" s="716"/>
      <c r="CQ6" s="717"/>
      <c r="CR6" s="657">
        <v>218062</v>
      </c>
      <c r="CS6" s="658"/>
      <c r="CT6" s="658"/>
      <c r="CU6" s="658"/>
      <c r="CV6" s="658"/>
      <c r="CW6" s="658"/>
      <c r="CX6" s="658"/>
      <c r="CY6" s="659"/>
      <c r="CZ6" s="739">
        <v>0.6</v>
      </c>
      <c r="DA6" s="721"/>
      <c r="DB6" s="721"/>
      <c r="DC6" s="741"/>
      <c r="DD6" s="663" t="s">
        <v>234</v>
      </c>
      <c r="DE6" s="658"/>
      <c r="DF6" s="658"/>
      <c r="DG6" s="658"/>
      <c r="DH6" s="658"/>
      <c r="DI6" s="658"/>
      <c r="DJ6" s="658"/>
      <c r="DK6" s="658"/>
      <c r="DL6" s="658"/>
      <c r="DM6" s="658"/>
      <c r="DN6" s="658"/>
      <c r="DO6" s="658"/>
      <c r="DP6" s="659"/>
      <c r="DQ6" s="663">
        <v>218062</v>
      </c>
      <c r="DR6" s="658"/>
      <c r="DS6" s="658"/>
      <c r="DT6" s="658"/>
      <c r="DU6" s="658"/>
      <c r="DV6" s="658"/>
      <c r="DW6" s="658"/>
      <c r="DX6" s="658"/>
      <c r="DY6" s="658"/>
      <c r="DZ6" s="658"/>
      <c r="EA6" s="658"/>
      <c r="EB6" s="658"/>
      <c r="EC6" s="694"/>
    </row>
    <row r="7" spans="2:143" ht="11.25" customHeight="1" x14ac:dyDescent="0.15">
      <c r="B7" s="654" t="s">
        <v>235</v>
      </c>
      <c r="C7" s="655"/>
      <c r="D7" s="655"/>
      <c r="E7" s="655"/>
      <c r="F7" s="655"/>
      <c r="G7" s="655"/>
      <c r="H7" s="655"/>
      <c r="I7" s="655"/>
      <c r="J7" s="655"/>
      <c r="K7" s="655"/>
      <c r="L7" s="655"/>
      <c r="M7" s="655"/>
      <c r="N7" s="655"/>
      <c r="O7" s="655"/>
      <c r="P7" s="655"/>
      <c r="Q7" s="656"/>
      <c r="R7" s="657">
        <v>2863</v>
      </c>
      <c r="S7" s="658"/>
      <c r="T7" s="658"/>
      <c r="U7" s="658"/>
      <c r="V7" s="658"/>
      <c r="W7" s="658"/>
      <c r="X7" s="658"/>
      <c r="Y7" s="659"/>
      <c r="Z7" s="695">
        <v>0</v>
      </c>
      <c r="AA7" s="695"/>
      <c r="AB7" s="695"/>
      <c r="AC7" s="695"/>
      <c r="AD7" s="696">
        <v>2863</v>
      </c>
      <c r="AE7" s="696"/>
      <c r="AF7" s="696"/>
      <c r="AG7" s="696"/>
      <c r="AH7" s="696"/>
      <c r="AI7" s="696"/>
      <c r="AJ7" s="696"/>
      <c r="AK7" s="696"/>
      <c r="AL7" s="660">
        <v>0</v>
      </c>
      <c r="AM7" s="661"/>
      <c r="AN7" s="661"/>
      <c r="AO7" s="697"/>
      <c r="AP7" s="654" t="s">
        <v>236</v>
      </c>
      <c r="AQ7" s="655"/>
      <c r="AR7" s="655"/>
      <c r="AS7" s="655"/>
      <c r="AT7" s="655"/>
      <c r="AU7" s="655"/>
      <c r="AV7" s="655"/>
      <c r="AW7" s="655"/>
      <c r="AX7" s="655"/>
      <c r="AY7" s="655"/>
      <c r="AZ7" s="655"/>
      <c r="BA7" s="655"/>
      <c r="BB7" s="655"/>
      <c r="BC7" s="655"/>
      <c r="BD7" s="655"/>
      <c r="BE7" s="655"/>
      <c r="BF7" s="656"/>
      <c r="BG7" s="657">
        <v>3008551</v>
      </c>
      <c r="BH7" s="658"/>
      <c r="BI7" s="658"/>
      <c r="BJ7" s="658"/>
      <c r="BK7" s="658"/>
      <c r="BL7" s="658"/>
      <c r="BM7" s="658"/>
      <c r="BN7" s="659"/>
      <c r="BO7" s="695">
        <v>41.2</v>
      </c>
      <c r="BP7" s="695"/>
      <c r="BQ7" s="695"/>
      <c r="BR7" s="695"/>
      <c r="BS7" s="696">
        <v>75232</v>
      </c>
      <c r="BT7" s="696"/>
      <c r="BU7" s="696"/>
      <c r="BV7" s="696"/>
      <c r="BW7" s="696"/>
      <c r="BX7" s="696"/>
      <c r="BY7" s="696"/>
      <c r="BZ7" s="696"/>
      <c r="CA7" s="696"/>
      <c r="CB7" s="731"/>
      <c r="CD7" s="654" t="s">
        <v>237</v>
      </c>
      <c r="CE7" s="655"/>
      <c r="CF7" s="655"/>
      <c r="CG7" s="655"/>
      <c r="CH7" s="655"/>
      <c r="CI7" s="655"/>
      <c r="CJ7" s="655"/>
      <c r="CK7" s="655"/>
      <c r="CL7" s="655"/>
      <c r="CM7" s="655"/>
      <c r="CN7" s="655"/>
      <c r="CO7" s="655"/>
      <c r="CP7" s="655"/>
      <c r="CQ7" s="656"/>
      <c r="CR7" s="657">
        <v>2963927</v>
      </c>
      <c r="CS7" s="658"/>
      <c r="CT7" s="658"/>
      <c r="CU7" s="658"/>
      <c r="CV7" s="658"/>
      <c r="CW7" s="658"/>
      <c r="CX7" s="658"/>
      <c r="CY7" s="659"/>
      <c r="CZ7" s="695">
        <v>8.1</v>
      </c>
      <c r="DA7" s="695"/>
      <c r="DB7" s="695"/>
      <c r="DC7" s="695"/>
      <c r="DD7" s="663">
        <v>72047</v>
      </c>
      <c r="DE7" s="658"/>
      <c r="DF7" s="658"/>
      <c r="DG7" s="658"/>
      <c r="DH7" s="658"/>
      <c r="DI7" s="658"/>
      <c r="DJ7" s="658"/>
      <c r="DK7" s="658"/>
      <c r="DL7" s="658"/>
      <c r="DM7" s="658"/>
      <c r="DN7" s="658"/>
      <c r="DO7" s="658"/>
      <c r="DP7" s="659"/>
      <c r="DQ7" s="663">
        <v>2646737</v>
      </c>
      <c r="DR7" s="658"/>
      <c r="DS7" s="658"/>
      <c r="DT7" s="658"/>
      <c r="DU7" s="658"/>
      <c r="DV7" s="658"/>
      <c r="DW7" s="658"/>
      <c r="DX7" s="658"/>
      <c r="DY7" s="658"/>
      <c r="DZ7" s="658"/>
      <c r="EA7" s="658"/>
      <c r="EB7" s="658"/>
      <c r="EC7" s="694"/>
    </row>
    <row r="8" spans="2:143" ht="11.25" customHeight="1" x14ac:dyDescent="0.15">
      <c r="B8" s="654" t="s">
        <v>238</v>
      </c>
      <c r="C8" s="655"/>
      <c r="D8" s="655"/>
      <c r="E8" s="655"/>
      <c r="F8" s="655"/>
      <c r="G8" s="655"/>
      <c r="H8" s="655"/>
      <c r="I8" s="655"/>
      <c r="J8" s="655"/>
      <c r="K8" s="655"/>
      <c r="L8" s="655"/>
      <c r="M8" s="655"/>
      <c r="N8" s="655"/>
      <c r="O8" s="655"/>
      <c r="P8" s="655"/>
      <c r="Q8" s="656"/>
      <c r="R8" s="657">
        <v>16194</v>
      </c>
      <c r="S8" s="658"/>
      <c r="T8" s="658"/>
      <c r="U8" s="658"/>
      <c r="V8" s="658"/>
      <c r="W8" s="658"/>
      <c r="X8" s="658"/>
      <c r="Y8" s="659"/>
      <c r="Z8" s="695">
        <v>0</v>
      </c>
      <c r="AA8" s="695"/>
      <c r="AB8" s="695"/>
      <c r="AC8" s="695"/>
      <c r="AD8" s="696">
        <v>16194</v>
      </c>
      <c r="AE8" s="696"/>
      <c r="AF8" s="696"/>
      <c r="AG8" s="696"/>
      <c r="AH8" s="696"/>
      <c r="AI8" s="696"/>
      <c r="AJ8" s="696"/>
      <c r="AK8" s="696"/>
      <c r="AL8" s="660">
        <v>0.1</v>
      </c>
      <c r="AM8" s="661"/>
      <c r="AN8" s="661"/>
      <c r="AO8" s="697"/>
      <c r="AP8" s="654" t="s">
        <v>239</v>
      </c>
      <c r="AQ8" s="655"/>
      <c r="AR8" s="655"/>
      <c r="AS8" s="655"/>
      <c r="AT8" s="655"/>
      <c r="AU8" s="655"/>
      <c r="AV8" s="655"/>
      <c r="AW8" s="655"/>
      <c r="AX8" s="655"/>
      <c r="AY8" s="655"/>
      <c r="AZ8" s="655"/>
      <c r="BA8" s="655"/>
      <c r="BB8" s="655"/>
      <c r="BC8" s="655"/>
      <c r="BD8" s="655"/>
      <c r="BE8" s="655"/>
      <c r="BF8" s="656"/>
      <c r="BG8" s="657">
        <v>105486</v>
      </c>
      <c r="BH8" s="658"/>
      <c r="BI8" s="658"/>
      <c r="BJ8" s="658"/>
      <c r="BK8" s="658"/>
      <c r="BL8" s="658"/>
      <c r="BM8" s="658"/>
      <c r="BN8" s="659"/>
      <c r="BO8" s="695">
        <v>1.4</v>
      </c>
      <c r="BP8" s="695"/>
      <c r="BQ8" s="695"/>
      <c r="BR8" s="695"/>
      <c r="BS8" s="696" t="s">
        <v>234</v>
      </c>
      <c r="BT8" s="696"/>
      <c r="BU8" s="696"/>
      <c r="BV8" s="696"/>
      <c r="BW8" s="696"/>
      <c r="BX8" s="696"/>
      <c r="BY8" s="696"/>
      <c r="BZ8" s="696"/>
      <c r="CA8" s="696"/>
      <c r="CB8" s="731"/>
      <c r="CD8" s="654" t="s">
        <v>240</v>
      </c>
      <c r="CE8" s="655"/>
      <c r="CF8" s="655"/>
      <c r="CG8" s="655"/>
      <c r="CH8" s="655"/>
      <c r="CI8" s="655"/>
      <c r="CJ8" s="655"/>
      <c r="CK8" s="655"/>
      <c r="CL8" s="655"/>
      <c r="CM8" s="655"/>
      <c r="CN8" s="655"/>
      <c r="CO8" s="655"/>
      <c r="CP8" s="655"/>
      <c r="CQ8" s="656"/>
      <c r="CR8" s="657">
        <v>12171242</v>
      </c>
      <c r="CS8" s="658"/>
      <c r="CT8" s="658"/>
      <c r="CU8" s="658"/>
      <c r="CV8" s="658"/>
      <c r="CW8" s="658"/>
      <c r="CX8" s="658"/>
      <c r="CY8" s="659"/>
      <c r="CZ8" s="695">
        <v>33.4</v>
      </c>
      <c r="DA8" s="695"/>
      <c r="DB8" s="695"/>
      <c r="DC8" s="695"/>
      <c r="DD8" s="663">
        <v>125783</v>
      </c>
      <c r="DE8" s="658"/>
      <c r="DF8" s="658"/>
      <c r="DG8" s="658"/>
      <c r="DH8" s="658"/>
      <c r="DI8" s="658"/>
      <c r="DJ8" s="658"/>
      <c r="DK8" s="658"/>
      <c r="DL8" s="658"/>
      <c r="DM8" s="658"/>
      <c r="DN8" s="658"/>
      <c r="DO8" s="658"/>
      <c r="DP8" s="659"/>
      <c r="DQ8" s="663">
        <v>5246125</v>
      </c>
      <c r="DR8" s="658"/>
      <c r="DS8" s="658"/>
      <c r="DT8" s="658"/>
      <c r="DU8" s="658"/>
      <c r="DV8" s="658"/>
      <c r="DW8" s="658"/>
      <c r="DX8" s="658"/>
      <c r="DY8" s="658"/>
      <c r="DZ8" s="658"/>
      <c r="EA8" s="658"/>
      <c r="EB8" s="658"/>
      <c r="EC8" s="694"/>
    </row>
    <row r="9" spans="2:143" ht="11.25" customHeight="1" x14ac:dyDescent="0.15">
      <c r="B9" s="654" t="s">
        <v>241</v>
      </c>
      <c r="C9" s="655"/>
      <c r="D9" s="655"/>
      <c r="E9" s="655"/>
      <c r="F9" s="655"/>
      <c r="G9" s="655"/>
      <c r="H9" s="655"/>
      <c r="I9" s="655"/>
      <c r="J9" s="655"/>
      <c r="K9" s="655"/>
      <c r="L9" s="655"/>
      <c r="M9" s="655"/>
      <c r="N9" s="655"/>
      <c r="O9" s="655"/>
      <c r="P9" s="655"/>
      <c r="Q9" s="656"/>
      <c r="R9" s="657">
        <v>10826</v>
      </c>
      <c r="S9" s="658"/>
      <c r="T9" s="658"/>
      <c r="U9" s="658"/>
      <c r="V9" s="658"/>
      <c r="W9" s="658"/>
      <c r="X9" s="658"/>
      <c r="Y9" s="659"/>
      <c r="Z9" s="695">
        <v>0</v>
      </c>
      <c r="AA9" s="695"/>
      <c r="AB9" s="695"/>
      <c r="AC9" s="695"/>
      <c r="AD9" s="696">
        <v>10826</v>
      </c>
      <c r="AE9" s="696"/>
      <c r="AF9" s="696"/>
      <c r="AG9" s="696"/>
      <c r="AH9" s="696"/>
      <c r="AI9" s="696"/>
      <c r="AJ9" s="696"/>
      <c r="AK9" s="696"/>
      <c r="AL9" s="660">
        <v>0.1</v>
      </c>
      <c r="AM9" s="661"/>
      <c r="AN9" s="661"/>
      <c r="AO9" s="697"/>
      <c r="AP9" s="654" t="s">
        <v>242</v>
      </c>
      <c r="AQ9" s="655"/>
      <c r="AR9" s="655"/>
      <c r="AS9" s="655"/>
      <c r="AT9" s="655"/>
      <c r="AU9" s="655"/>
      <c r="AV9" s="655"/>
      <c r="AW9" s="655"/>
      <c r="AX9" s="655"/>
      <c r="AY9" s="655"/>
      <c r="AZ9" s="655"/>
      <c r="BA9" s="655"/>
      <c r="BB9" s="655"/>
      <c r="BC9" s="655"/>
      <c r="BD9" s="655"/>
      <c r="BE9" s="655"/>
      <c r="BF9" s="656"/>
      <c r="BG9" s="657">
        <v>2472113</v>
      </c>
      <c r="BH9" s="658"/>
      <c r="BI9" s="658"/>
      <c r="BJ9" s="658"/>
      <c r="BK9" s="658"/>
      <c r="BL9" s="658"/>
      <c r="BM9" s="658"/>
      <c r="BN9" s="659"/>
      <c r="BO9" s="695">
        <v>33.9</v>
      </c>
      <c r="BP9" s="695"/>
      <c r="BQ9" s="695"/>
      <c r="BR9" s="695"/>
      <c r="BS9" s="696" t="s">
        <v>234</v>
      </c>
      <c r="BT9" s="696"/>
      <c r="BU9" s="696"/>
      <c r="BV9" s="696"/>
      <c r="BW9" s="696"/>
      <c r="BX9" s="696"/>
      <c r="BY9" s="696"/>
      <c r="BZ9" s="696"/>
      <c r="CA9" s="696"/>
      <c r="CB9" s="731"/>
      <c r="CD9" s="654" t="s">
        <v>243</v>
      </c>
      <c r="CE9" s="655"/>
      <c r="CF9" s="655"/>
      <c r="CG9" s="655"/>
      <c r="CH9" s="655"/>
      <c r="CI9" s="655"/>
      <c r="CJ9" s="655"/>
      <c r="CK9" s="655"/>
      <c r="CL9" s="655"/>
      <c r="CM9" s="655"/>
      <c r="CN9" s="655"/>
      <c r="CO9" s="655"/>
      <c r="CP9" s="655"/>
      <c r="CQ9" s="656"/>
      <c r="CR9" s="657">
        <v>3301081</v>
      </c>
      <c r="CS9" s="658"/>
      <c r="CT9" s="658"/>
      <c r="CU9" s="658"/>
      <c r="CV9" s="658"/>
      <c r="CW9" s="658"/>
      <c r="CX9" s="658"/>
      <c r="CY9" s="659"/>
      <c r="CZ9" s="695">
        <v>9.1</v>
      </c>
      <c r="DA9" s="695"/>
      <c r="DB9" s="695"/>
      <c r="DC9" s="695"/>
      <c r="DD9" s="663">
        <v>4670</v>
      </c>
      <c r="DE9" s="658"/>
      <c r="DF9" s="658"/>
      <c r="DG9" s="658"/>
      <c r="DH9" s="658"/>
      <c r="DI9" s="658"/>
      <c r="DJ9" s="658"/>
      <c r="DK9" s="658"/>
      <c r="DL9" s="658"/>
      <c r="DM9" s="658"/>
      <c r="DN9" s="658"/>
      <c r="DO9" s="658"/>
      <c r="DP9" s="659"/>
      <c r="DQ9" s="663">
        <v>2888569</v>
      </c>
      <c r="DR9" s="658"/>
      <c r="DS9" s="658"/>
      <c r="DT9" s="658"/>
      <c r="DU9" s="658"/>
      <c r="DV9" s="658"/>
      <c r="DW9" s="658"/>
      <c r="DX9" s="658"/>
      <c r="DY9" s="658"/>
      <c r="DZ9" s="658"/>
      <c r="EA9" s="658"/>
      <c r="EB9" s="658"/>
      <c r="EC9" s="694"/>
    </row>
    <row r="10" spans="2:143" ht="11.25" customHeight="1" x14ac:dyDescent="0.15">
      <c r="B10" s="654" t="s">
        <v>244</v>
      </c>
      <c r="C10" s="655"/>
      <c r="D10" s="655"/>
      <c r="E10" s="655"/>
      <c r="F10" s="655"/>
      <c r="G10" s="655"/>
      <c r="H10" s="655"/>
      <c r="I10" s="655"/>
      <c r="J10" s="655"/>
      <c r="K10" s="655"/>
      <c r="L10" s="655"/>
      <c r="M10" s="655"/>
      <c r="N10" s="655"/>
      <c r="O10" s="655"/>
      <c r="P10" s="655"/>
      <c r="Q10" s="656"/>
      <c r="R10" s="657" t="s">
        <v>245</v>
      </c>
      <c r="S10" s="658"/>
      <c r="T10" s="658"/>
      <c r="U10" s="658"/>
      <c r="V10" s="658"/>
      <c r="W10" s="658"/>
      <c r="X10" s="658"/>
      <c r="Y10" s="659"/>
      <c r="Z10" s="695" t="s">
        <v>234</v>
      </c>
      <c r="AA10" s="695"/>
      <c r="AB10" s="695"/>
      <c r="AC10" s="695"/>
      <c r="AD10" s="696" t="s">
        <v>245</v>
      </c>
      <c r="AE10" s="696"/>
      <c r="AF10" s="696"/>
      <c r="AG10" s="696"/>
      <c r="AH10" s="696"/>
      <c r="AI10" s="696"/>
      <c r="AJ10" s="696"/>
      <c r="AK10" s="696"/>
      <c r="AL10" s="660" t="s">
        <v>234</v>
      </c>
      <c r="AM10" s="661"/>
      <c r="AN10" s="661"/>
      <c r="AO10" s="697"/>
      <c r="AP10" s="654" t="s">
        <v>246</v>
      </c>
      <c r="AQ10" s="655"/>
      <c r="AR10" s="655"/>
      <c r="AS10" s="655"/>
      <c r="AT10" s="655"/>
      <c r="AU10" s="655"/>
      <c r="AV10" s="655"/>
      <c r="AW10" s="655"/>
      <c r="AX10" s="655"/>
      <c r="AY10" s="655"/>
      <c r="AZ10" s="655"/>
      <c r="BA10" s="655"/>
      <c r="BB10" s="655"/>
      <c r="BC10" s="655"/>
      <c r="BD10" s="655"/>
      <c r="BE10" s="655"/>
      <c r="BF10" s="656"/>
      <c r="BG10" s="657">
        <v>166574</v>
      </c>
      <c r="BH10" s="658"/>
      <c r="BI10" s="658"/>
      <c r="BJ10" s="658"/>
      <c r="BK10" s="658"/>
      <c r="BL10" s="658"/>
      <c r="BM10" s="658"/>
      <c r="BN10" s="659"/>
      <c r="BO10" s="695">
        <v>2.2999999999999998</v>
      </c>
      <c r="BP10" s="695"/>
      <c r="BQ10" s="695"/>
      <c r="BR10" s="695"/>
      <c r="BS10" s="696" t="s">
        <v>234</v>
      </c>
      <c r="BT10" s="696"/>
      <c r="BU10" s="696"/>
      <c r="BV10" s="696"/>
      <c r="BW10" s="696"/>
      <c r="BX10" s="696"/>
      <c r="BY10" s="696"/>
      <c r="BZ10" s="696"/>
      <c r="CA10" s="696"/>
      <c r="CB10" s="731"/>
      <c r="CD10" s="654" t="s">
        <v>247</v>
      </c>
      <c r="CE10" s="655"/>
      <c r="CF10" s="655"/>
      <c r="CG10" s="655"/>
      <c r="CH10" s="655"/>
      <c r="CI10" s="655"/>
      <c r="CJ10" s="655"/>
      <c r="CK10" s="655"/>
      <c r="CL10" s="655"/>
      <c r="CM10" s="655"/>
      <c r="CN10" s="655"/>
      <c r="CO10" s="655"/>
      <c r="CP10" s="655"/>
      <c r="CQ10" s="656"/>
      <c r="CR10" s="657">
        <v>34367</v>
      </c>
      <c r="CS10" s="658"/>
      <c r="CT10" s="658"/>
      <c r="CU10" s="658"/>
      <c r="CV10" s="658"/>
      <c r="CW10" s="658"/>
      <c r="CX10" s="658"/>
      <c r="CY10" s="659"/>
      <c r="CZ10" s="695">
        <v>0.1</v>
      </c>
      <c r="DA10" s="695"/>
      <c r="DB10" s="695"/>
      <c r="DC10" s="695"/>
      <c r="DD10" s="663" t="s">
        <v>234</v>
      </c>
      <c r="DE10" s="658"/>
      <c r="DF10" s="658"/>
      <c r="DG10" s="658"/>
      <c r="DH10" s="658"/>
      <c r="DI10" s="658"/>
      <c r="DJ10" s="658"/>
      <c r="DK10" s="658"/>
      <c r="DL10" s="658"/>
      <c r="DM10" s="658"/>
      <c r="DN10" s="658"/>
      <c r="DO10" s="658"/>
      <c r="DP10" s="659"/>
      <c r="DQ10" s="663">
        <v>34347</v>
      </c>
      <c r="DR10" s="658"/>
      <c r="DS10" s="658"/>
      <c r="DT10" s="658"/>
      <c r="DU10" s="658"/>
      <c r="DV10" s="658"/>
      <c r="DW10" s="658"/>
      <c r="DX10" s="658"/>
      <c r="DY10" s="658"/>
      <c r="DZ10" s="658"/>
      <c r="EA10" s="658"/>
      <c r="EB10" s="658"/>
      <c r="EC10" s="694"/>
    </row>
    <row r="11" spans="2:143" ht="11.25" customHeight="1" x14ac:dyDescent="0.15">
      <c r="B11" s="654" t="s">
        <v>248</v>
      </c>
      <c r="C11" s="655"/>
      <c r="D11" s="655"/>
      <c r="E11" s="655"/>
      <c r="F11" s="655"/>
      <c r="G11" s="655"/>
      <c r="H11" s="655"/>
      <c r="I11" s="655"/>
      <c r="J11" s="655"/>
      <c r="K11" s="655"/>
      <c r="L11" s="655"/>
      <c r="M11" s="655"/>
      <c r="N11" s="655"/>
      <c r="O11" s="655"/>
      <c r="P11" s="655"/>
      <c r="Q11" s="656"/>
      <c r="R11" s="657">
        <v>1545774</v>
      </c>
      <c r="S11" s="658"/>
      <c r="T11" s="658"/>
      <c r="U11" s="658"/>
      <c r="V11" s="658"/>
      <c r="W11" s="658"/>
      <c r="X11" s="658"/>
      <c r="Y11" s="659"/>
      <c r="Z11" s="660">
        <v>4</v>
      </c>
      <c r="AA11" s="661"/>
      <c r="AB11" s="661"/>
      <c r="AC11" s="662"/>
      <c r="AD11" s="663">
        <v>1545774</v>
      </c>
      <c r="AE11" s="658"/>
      <c r="AF11" s="658"/>
      <c r="AG11" s="658"/>
      <c r="AH11" s="658"/>
      <c r="AI11" s="658"/>
      <c r="AJ11" s="658"/>
      <c r="AK11" s="659"/>
      <c r="AL11" s="660">
        <v>8.5</v>
      </c>
      <c r="AM11" s="661"/>
      <c r="AN11" s="661"/>
      <c r="AO11" s="697"/>
      <c r="AP11" s="654" t="s">
        <v>249</v>
      </c>
      <c r="AQ11" s="655"/>
      <c r="AR11" s="655"/>
      <c r="AS11" s="655"/>
      <c r="AT11" s="655"/>
      <c r="AU11" s="655"/>
      <c r="AV11" s="655"/>
      <c r="AW11" s="655"/>
      <c r="AX11" s="655"/>
      <c r="AY11" s="655"/>
      <c r="AZ11" s="655"/>
      <c r="BA11" s="655"/>
      <c r="BB11" s="655"/>
      <c r="BC11" s="655"/>
      <c r="BD11" s="655"/>
      <c r="BE11" s="655"/>
      <c r="BF11" s="656"/>
      <c r="BG11" s="657">
        <v>264378</v>
      </c>
      <c r="BH11" s="658"/>
      <c r="BI11" s="658"/>
      <c r="BJ11" s="658"/>
      <c r="BK11" s="658"/>
      <c r="BL11" s="658"/>
      <c r="BM11" s="658"/>
      <c r="BN11" s="659"/>
      <c r="BO11" s="695">
        <v>3.6</v>
      </c>
      <c r="BP11" s="695"/>
      <c r="BQ11" s="695"/>
      <c r="BR11" s="695"/>
      <c r="BS11" s="696">
        <v>75232</v>
      </c>
      <c r="BT11" s="696"/>
      <c r="BU11" s="696"/>
      <c r="BV11" s="696"/>
      <c r="BW11" s="696"/>
      <c r="BX11" s="696"/>
      <c r="BY11" s="696"/>
      <c r="BZ11" s="696"/>
      <c r="CA11" s="696"/>
      <c r="CB11" s="731"/>
      <c r="CD11" s="654" t="s">
        <v>250</v>
      </c>
      <c r="CE11" s="655"/>
      <c r="CF11" s="655"/>
      <c r="CG11" s="655"/>
      <c r="CH11" s="655"/>
      <c r="CI11" s="655"/>
      <c r="CJ11" s="655"/>
      <c r="CK11" s="655"/>
      <c r="CL11" s="655"/>
      <c r="CM11" s="655"/>
      <c r="CN11" s="655"/>
      <c r="CO11" s="655"/>
      <c r="CP11" s="655"/>
      <c r="CQ11" s="656"/>
      <c r="CR11" s="657">
        <v>2821291</v>
      </c>
      <c r="CS11" s="658"/>
      <c r="CT11" s="658"/>
      <c r="CU11" s="658"/>
      <c r="CV11" s="658"/>
      <c r="CW11" s="658"/>
      <c r="CX11" s="658"/>
      <c r="CY11" s="659"/>
      <c r="CZ11" s="695">
        <v>7.7</v>
      </c>
      <c r="DA11" s="695"/>
      <c r="DB11" s="695"/>
      <c r="DC11" s="695"/>
      <c r="DD11" s="663">
        <v>1534520</v>
      </c>
      <c r="DE11" s="658"/>
      <c r="DF11" s="658"/>
      <c r="DG11" s="658"/>
      <c r="DH11" s="658"/>
      <c r="DI11" s="658"/>
      <c r="DJ11" s="658"/>
      <c r="DK11" s="658"/>
      <c r="DL11" s="658"/>
      <c r="DM11" s="658"/>
      <c r="DN11" s="658"/>
      <c r="DO11" s="658"/>
      <c r="DP11" s="659"/>
      <c r="DQ11" s="663">
        <v>998131</v>
      </c>
      <c r="DR11" s="658"/>
      <c r="DS11" s="658"/>
      <c r="DT11" s="658"/>
      <c r="DU11" s="658"/>
      <c r="DV11" s="658"/>
      <c r="DW11" s="658"/>
      <c r="DX11" s="658"/>
      <c r="DY11" s="658"/>
      <c r="DZ11" s="658"/>
      <c r="EA11" s="658"/>
      <c r="EB11" s="658"/>
      <c r="EC11" s="694"/>
    </row>
    <row r="12" spans="2:143" ht="11.25" customHeight="1" x14ac:dyDescent="0.15">
      <c r="B12" s="654" t="s">
        <v>251</v>
      </c>
      <c r="C12" s="655"/>
      <c r="D12" s="655"/>
      <c r="E12" s="655"/>
      <c r="F12" s="655"/>
      <c r="G12" s="655"/>
      <c r="H12" s="655"/>
      <c r="I12" s="655"/>
      <c r="J12" s="655"/>
      <c r="K12" s="655"/>
      <c r="L12" s="655"/>
      <c r="M12" s="655"/>
      <c r="N12" s="655"/>
      <c r="O12" s="655"/>
      <c r="P12" s="655"/>
      <c r="Q12" s="656"/>
      <c r="R12" s="657">
        <v>11420</v>
      </c>
      <c r="S12" s="658"/>
      <c r="T12" s="658"/>
      <c r="U12" s="658"/>
      <c r="V12" s="658"/>
      <c r="W12" s="658"/>
      <c r="X12" s="658"/>
      <c r="Y12" s="659"/>
      <c r="Z12" s="695">
        <v>0</v>
      </c>
      <c r="AA12" s="695"/>
      <c r="AB12" s="695"/>
      <c r="AC12" s="695"/>
      <c r="AD12" s="696">
        <v>11420</v>
      </c>
      <c r="AE12" s="696"/>
      <c r="AF12" s="696"/>
      <c r="AG12" s="696"/>
      <c r="AH12" s="696"/>
      <c r="AI12" s="696"/>
      <c r="AJ12" s="696"/>
      <c r="AK12" s="696"/>
      <c r="AL12" s="660">
        <v>0.1</v>
      </c>
      <c r="AM12" s="661"/>
      <c r="AN12" s="661"/>
      <c r="AO12" s="697"/>
      <c r="AP12" s="654" t="s">
        <v>252</v>
      </c>
      <c r="AQ12" s="655"/>
      <c r="AR12" s="655"/>
      <c r="AS12" s="655"/>
      <c r="AT12" s="655"/>
      <c r="AU12" s="655"/>
      <c r="AV12" s="655"/>
      <c r="AW12" s="655"/>
      <c r="AX12" s="655"/>
      <c r="AY12" s="655"/>
      <c r="AZ12" s="655"/>
      <c r="BA12" s="655"/>
      <c r="BB12" s="655"/>
      <c r="BC12" s="655"/>
      <c r="BD12" s="655"/>
      <c r="BE12" s="655"/>
      <c r="BF12" s="656"/>
      <c r="BG12" s="657">
        <v>3192658</v>
      </c>
      <c r="BH12" s="658"/>
      <c r="BI12" s="658"/>
      <c r="BJ12" s="658"/>
      <c r="BK12" s="658"/>
      <c r="BL12" s="658"/>
      <c r="BM12" s="658"/>
      <c r="BN12" s="659"/>
      <c r="BO12" s="695">
        <v>43.7</v>
      </c>
      <c r="BP12" s="695"/>
      <c r="BQ12" s="695"/>
      <c r="BR12" s="695"/>
      <c r="BS12" s="696" t="s">
        <v>234</v>
      </c>
      <c r="BT12" s="696"/>
      <c r="BU12" s="696"/>
      <c r="BV12" s="696"/>
      <c r="BW12" s="696"/>
      <c r="BX12" s="696"/>
      <c r="BY12" s="696"/>
      <c r="BZ12" s="696"/>
      <c r="CA12" s="696"/>
      <c r="CB12" s="731"/>
      <c r="CD12" s="654" t="s">
        <v>253</v>
      </c>
      <c r="CE12" s="655"/>
      <c r="CF12" s="655"/>
      <c r="CG12" s="655"/>
      <c r="CH12" s="655"/>
      <c r="CI12" s="655"/>
      <c r="CJ12" s="655"/>
      <c r="CK12" s="655"/>
      <c r="CL12" s="655"/>
      <c r="CM12" s="655"/>
      <c r="CN12" s="655"/>
      <c r="CO12" s="655"/>
      <c r="CP12" s="655"/>
      <c r="CQ12" s="656"/>
      <c r="CR12" s="657">
        <v>2313869</v>
      </c>
      <c r="CS12" s="658"/>
      <c r="CT12" s="658"/>
      <c r="CU12" s="658"/>
      <c r="CV12" s="658"/>
      <c r="CW12" s="658"/>
      <c r="CX12" s="658"/>
      <c r="CY12" s="659"/>
      <c r="CZ12" s="695">
        <v>6.3</v>
      </c>
      <c r="DA12" s="695"/>
      <c r="DB12" s="695"/>
      <c r="DC12" s="695"/>
      <c r="DD12" s="663">
        <v>626937</v>
      </c>
      <c r="DE12" s="658"/>
      <c r="DF12" s="658"/>
      <c r="DG12" s="658"/>
      <c r="DH12" s="658"/>
      <c r="DI12" s="658"/>
      <c r="DJ12" s="658"/>
      <c r="DK12" s="658"/>
      <c r="DL12" s="658"/>
      <c r="DM12" s="658"/>
      <c r="DN12" s="658"/>
      <c r="DO12" s="658"/>
      <c r="DP12" s="659"/>
      <c r="DQ12" s="663">
        <v>1198913</v>
      </c>
      <c r="DR12" s="658"/>
      <c r="DS12" s="658"/>
      <c r="DT12" s="658"/>
      <c r="DU12" s="658"/>
      <c r="DV12" s="658"/>
      <c r="DW12" s="658"/>
      <c r="DX12" s="658"/>
      <c r="DY12" s="658"/>
      <c r="DZ12" s="658"/>
      <c r="EA12" s="658"/>
      <c r="EB12" s="658"/>
      <c r="EC12" s="694"/>
    </row>
    <row r="13" spans="2:143" ht="11.25" customHeight="1" x14ac:dyDescent="0.15">
      <c r="B13" s="654" t="s">
        <v>254</v>
      </c>
      <c r="C13" s="655"/>
      <c r="D13" s="655"/>
      <c r="E13" s="655"/>
      <c r="F13" s="655"/>
      <c r="G13" s="655"/>
      <c r="H13" s="655"/>
      <c r="I13" s="655"/>
      <c r="J13" s="655"/>
      <c r="K13" s="655"/>
      <c r="L13" s="655"/>
      <c r="M13" s="655"/>
      <c r="N13" s="655"/>
      <c r="O13" s="655"/>
      <c r="P13" s="655"/>
      <c r="Q13" s="656"/>
      <c r="R13" s="657" t="s">
        <v>234</v>
      </c>
      <c r="S13" s="658"/>
      <c r="T13" s="658"/>
      <c r="U13" s="658"/>
      <c r="V13" s="658"/>
      <c r="W13" s="658"/>
      <c r="X13" s="658"/>
      <c r="Y13" s="659"/>
      <c r="Z13" s="695" t="s">
        <v>234</v>
      </c>
      <c r="AA13" s="695"/>
      <c r="AB13" s="695"/>
      <c r="AC13" s="695"/>
      <c r="AD13" s="696" t="s">
        <v>234</v>
      </c>
      <c r="AE13" s="696"/>
      <c r="AF13" s="696"/>
      <c r="AG13" s="696"/>
      <c r="AH13" s="696"/>
      <c r="AI13" s="696"/>
      <c r="AJ13" s="696"/>
      <c r="AK13" s="696"/>
      <c r="AL13" s="660" t="s">
        <v>234</v>
      </c>
      <c r="AM13" s="661"/>
      <c r="AN13" s="661"/>
      <c r="AO13" s="697"/>
      <c r="AP13" s="654" t="s">
        <v>255</v>
      </c>
      <c r="AQ13" s="655"/>
      <c r="AR13" s="655"/>
      <c r="AS13" s="655"/>
      <c r="AT13" s="655"/>
      <c r="AU13" s="655"/>
      <c r="AV13" s="655"/>
      <c r="AW13" s="655"/>
      <c r="AX13" s="655"/>
      <c r="AY13" s="655"/>
      <c r="AZ13" s="655"/>
      <c r="BA13" s="655"/>
      <c r="BB13" s="655"/>
      <c r="BC13" s="655"/>
      <c r="BD13" s="655"/>
      <c r="BE13" s="655"/>
      <c r="BF13" s="656"/>
      <c r="BG13" s="657">
        <v>3173793</v>
      </c>
      <c r="BH13" s="658"/>
      <c r="BI13" s="658"/>
      <c r="BJ13" s="658"/>
      <c r="BK13" s="658"/>
      <c r="BL13" s="658"/>
      <c r="BM13" s="658"/>
      <c r="BN13" s="659"/>
      <c r="BO13" s="695">
        <v>43.5</v>
      </c>
      <c r="BP13" s="695"/>
      <c r="BQ13" s="695"/>
      <c r="BR13" s="695"/>
      <c r="BS13" s="696" t="s">
        <v>234</v>
      </c>
      <c r="BT13" s="696"/>
      <c r="BU13" s="696"/>
      <c r="BV13" s="696"/>
      <c r="BW13" s="696"/>
      <c r="BX13" s="696"/>
      <c r="BY13" s="696"/>
      <c r="BZ13" s="696"/>
      <c r="CA13" s="696"/>
      <c r="CB13" s="731"/>
      <c r="CD13" s="654" t="s">
        <v>256</v>
      </c>
      <c r="CE13" s="655"/>
      <c r="CF13" s="655"/>
      <c r="CG13" s="655"/>
      <c r="CH13" s="655"/>
      <c r="CI13" s="655"/>
      <c r="CJ13" s="655"/>
      <c r="CK13" s="655"/>
      <c r="CL13" s="655"/>
      <c r="CM13" s="655"/>
      <c r="CN13" s="655"/>
      <c r="CO13" s="655"/>
      <c r="CP13" s="655"/>
      <c r="CQ13" s="656"/>
      <c r="CR13" s="657">
        <v>3084599</v>
      </c>
      <c r="CS13" s="658"/>
      <c r="CT13" s="658"/>
      <c r="CU13" s="658"/>
      <c r="CV13" s="658"/>
      <c r="CW13" s="658"/>
      <c r="CX13" s="658"/>
      <c r="CY13" s="659"/>
      <c r="CZ13" s="695">
        <v>8.5</v>
      </c>
      <c r="DA13" s="695"/>
      <c r="DB13" s="695"/>
      <c r="DC13" s="695"/>
      <c r="DD13" s="663">
        <v>1087993</v>
      </c>
      <c r="DE13" s="658"/>
      <c r="DF13" s="658"/>
      <c r="DG13" s="658"/>
      <c r="DH13" s="658"/>
      <c r="DI13" s="658"/>
      <c r="DJ13" s="658"/>
      <c r="DK13" s="658"/>
      <c r="DL13" s="658"/>
      <c r="DM13" s="658"/>
      <c r="DN13" s="658"/>
      <c r="DO13" s="658"/>
      <c r="DP13" s="659"/>
      <c r="DQ13" s="663">
        <v>2411518</v>
      </c>
      <c r="DR13" s="658"/>
      <c r="DS13" s="658"/>
      <c r="DT13" s="658"/>
      <c r="DU13" s="658"/>
      <c r="DV13" s="658"/>
      <c r="DW13" s="658"/>
      <c r="DX13" s="658"/>
      <c r="DY13" s="658"/>
      <c r="DZ13" s="658"/>
      <c r="EA13" s="658"/>
      <c r="EB13" s="658"/>
      <c r="EC13" s="694"/>
    </row>
    <row r="14" spans="2:143" ht="11.25" customHeight="1" x14ac:dyDescent="0.15">
      <c r="B14" s="654" t="s">
        <v>257</v>
      </c>
      <c r="C14" s="655"/>
      <c r="D14" s="655"/>
      <c r="E14" s="655"/>
      <c r="F14" s="655"/>
      <c r="G14" s="655"/>
      <c r="H14" s="655"/>
      <c r="I14" s="655"/>
      <c r="J14" s="655"/>
      <c r="K14" s="655"/>
      <c r="L14" s="655"/>
      <c r="M14" s="655"/>
      <c r="N14" s="655"/>
      <c r="O14" s="655"/>
      <c r="P14" s="655"/>
      <c r="Q14" s="656"/>
      <c r="R14" s="657">
        <v>1485</v>
      </c>
      <c r="S14" s="658"/>
      <c r="T14" s="658"/>
      <c r="U14" s="658"/>
      <c r="V14" s="658"/>
      <c r="W14" s="658"/>
      <c r="X14" s="658"/>
      <c r="Y14" s="659"/>
      <c r="Z14" s="695">
        <v>0</v>
      </c>
      <c r="AA14" s="695"/>
      <c r="AB14" s="695"/>
      <c r="AC14" s="695"/>
      <c r="AD14" s="696">
        <v>1485</v>
      </c>
      <c r="AE14" s="696"/>
      <c r="AF14" s="696"/>
      <c r="AG14" s="696"/>
      <c r="AH14" s="696"/>
      <c r="AI14" s="696"/>
      <c r="AJ14" s="696"/>
      <c r="AK14" s="696"/>
      <c r="AL14" s="660">
        <v>0</v>
      </c>
      <c r="AM14" s="661"/>
      <c r="AN14" s="661"/>
      <c r="AO14" s="697"/>
      <c r="AP14" s="654" t="s">
        <v>258</v>
      </c>
      <c r="AQ14" s="655"/>
      <c r="AR14" s="655"/>
      <c r="AS14" s="655"/>
      <c r="AT14" s="655"/>
      <c r="AU14" s="655"/>
      <c r="AV14" s="655"/>
      <c r="AW14" s="655"/>
      <c r="AX14" s="655"/>
      <c r="AY14" s="655"/>
      <c r="AZ14" s="655"/>
      <c r="BA14" s="655"/>
      <c r="BB14" s="655"/>
      <c r="BC14" s="655"/>
      <c r="BD14" s="655"/>
      <c r="BE14" s="655"/>
      <c r="BF14" s="656"/>
      <c r="BG14" s="657">
        <v>239084</v>
      </c>
      <c r="BH14" s="658"/>
      <c r="BI14" s="658"/>
      <c r="BJ14" s="658"/>
      <c r="BK14" s="658"/>
      <c r="BL14" s="658"/>
      <c r="BM14" s="658"/>
      <c r="BN14" s="659"/>
      <c r="BO14" s="695">
        <v>3.3</v>
      </c>
      <c r="BP14" s="695"/>
      <c r="BQ14" s="695"/>
      <c r="BR14" s="695"/>
      <c r="BS14" s="696" t="s">
        <v>234</v>
      </c>
      <c r="BT14" s="696"/>
      <c r="BU14" s="696"/>
      <c r="BV14" s="696"/>
      <c r="BW14" s="696"/>
      <c r="BX14" s="696"/>
      <c r="BY14" s="696"/>
      <c r="BZ14" s="696"/>
      <c r="CA14" s="696"/>
      <c r="CB14" s="731"/>
      <c r="CD14" s="654" t="s">
        <v>259</v>
      </c>
      <c r="CE14" s="655"/>
      <c r="CF14" s="655"/>
      <c r="CG14" s="655"/>
      <c r="CH14" s="655"/>
      <c r="CI14" s="655"/>
      <c r="CJ14" s="655"/>
      <c r="CK14" s="655"/>
      <c r="CL14" s="655"/>
      <c r="CM14" s="655"/>
      <c r="CN14" s="655"/>
      <c r="CO14" s="655"/>
      <c r="CP14" s="655"/>
      <c r="CQ14" s="656"/>
      <c r="CR14" s="657">
        <v>1546686</v>
      </c>
      <c r="CS14" s="658"/>
      <c r="CT14" s="658"/>
      <c r="CU14" s="658"/>
      <c r="CV14" s="658"/>
      <c r="CW14" s="658"/>
      <c r="CX14" s="658"/>
      <c r="CY14" s="659"/>
      <c r="CZ14" s="695">
        <v>4.2</v>
      </c>
      <c r="DA14" s="695"/>
      <c r="DB14" s="695"/>
      <c r="DC14" s="695"/>
      <c r="DD14" s="663">
        <v>45018</v>
      </c>
      <c r="DE14" s="658"/>
      <c r="DF14" s="658"/>
      <c r="DG14" s="658"/>
      <c r="DH14" s="658"/>
      <c r="DI14" s="658"/>
      <c r="DJ14" s="658"/>
      <c r="DK14" s="658"/>
      <c r="DL14" s="658"/>
      <c r="DM14" s="658"/>
      <c r="DN14" s="658"/>
      <c r="DO14" s="658"/>
      <c r="DP14" s="659"/>
      <c r="DQ14" s="663">
        <v>1373688</v>
      </c>
      <c r="DR14" s="658"/>
      <c r="DS14" s="658"/>
      <c r="DT14" s="658"/>
      <c r="DU14" s="658"/>
      <c r="DV14" s="658"/>
      <c r="DW14" s="658"/>
      <c r="DX14" s="658"/>
      <c r="DY14" s="658"/>
      <c r="DZ14" s="658"/>
      <c r="EA14" s="658"/>
      <c r="EB14" s="658"/>
      <c r="EC14" s="694"/>
    </row>
    <row r="15" spans="2:143" ht="11.25" customHeight="1" x14ac:dyDescent="0.15">
      <c r="B15" s="654" t="s">
        <v>260</v>
      </c>
      <c r="C15" s="655"/>
      <c r="D15" s="655"/>
      <c r="E15" s="655"/>
      <c r="F15" s="655"/>
      <c r="G15" s="655"/>
      <c r="H15" s="655"/>
      <c r="I15" s="655"/>
      <c r="J15" s="655"/>
      <c r="K15" s="655"/>
      <c r="L15" s="655"/>
      <c r="M15" s="655"/>
      <c r="N15" s="655"/>
      <c r="O15" s="655"/>
      <c r="P15" s="655"/>
      <c r="Q15" s="656"/>
      <c r="R15" s="657" t="s">
        <v>234</v>
      </c>
      <c r="S15" s="658"/>
      <c r="T15" s="658"/>
      <c r="U15" s="658"/>
      <c r="V15" s="658"/>
      <c r="W15" s="658"/>
      <c r="X15" s="658"/>
      <c r="Y15" s="659"/>
      <c r="Z15" s="695" t="s">
        <v>245</v>
      </c>
      <c r="AA15" s="695"/>
      <c r="AB15" s="695"/>
      <c r="AC15" s="695"/>
      <c r="AD15" s="696" t="s">
        <v>234</v>
      </c>
      <c r="AE15" s="696"/>
      <c r="AF15" s="696"/>
      <c r="AG15" s="696"/>
      <c r="AH15" s="696"/>
      <c r="AI15" s="696"/>
      <c r="AJ15" s="696"/>
      <c r="AK15" s="696"/>
      <c r="AL15" s="660" t="s">
        <v>234</v>
      </c>
      <c r="AM15" s="661"/>
      <c r="AN15" s="661"/>
      <c r="AO15" s="697"/>
      <c r="AP15" s="654" t="s">
        <v>261</v>
      </c>
      <c r="AQ15" s="655"/>
      <c r="AR15" s="655"/>
      <c r="AS15" s="655"/>
      <c r="AT15" s="655"/>
      <c r="AU15" s="655"/>
      <c r="AV15" s="655"/>
      <c r="AW15" s="655"/>
      <c r="AX15" s="655"/>
      <c r="AY15" s="655"/>
      <c r="AZ15" s="655"/>
      <c r="BA15" s="655"/>
      <c r="BB15" s="655"/>
      <c r="BC15" s="655"/>
      <c r="BD15" s="655"/>
      <c r="BE15" s="655"/>
      <c r="BF15" s="656"/>
      <c r="BG15" s="657">
        <v>572490</v>
      </c>
      <c r="BH15" s="658"/>
      <c r="BI15" s="658"/>
      <c r="BJ15" s="658"/>
      <c r="BK15" s="658"/>
      <c r="BL15" s="658"/>
      <c r="BM15" s="658"/>
      <c r="BN15" s="659"/>
      <c r="BO15" s="695">
        <v>7.8</v>
      </c>
      <c r="BP15" s="695"/>
      <c r="BQ15" s="695"/>
      <c r="BR15" s="695"/>
      <c r="BS15" s="696" t="s">
        <v>234</v>
      </c>
      <c r="BT15" s="696"/>
      <c r="BU15" s="696"/>
      <c r="BV15" s="696"/>
      <c r="BW15" s="696"/>
      <c r="BX15" s="696"/>
      <c r="BY15" s="696"/>
      <c r="BZ15" s="696"/>
      <c r="CA15" s="696"/>
      <c r="CB15" s="731"/>
      <c r="CD15" s="654" t="s">
        <v>262</v>
      </c>
      <c r="CE15" s="655"/>
      <c r="CF15" s="655"/>
      <c r="CG15" s="655"/>
      <c r="CH15" s="655"/>
      <c r="CI15" s="655"/>
      <c r="CJ15" s="655"/>
      <c r="CK15" s="655"/>
      <c r="CL15" s="655"/>
      <c r="CM15" s="655"/>
      <c r="CN15" s="655"/>
      <c r="CO15" s="655"/>
      <c r="CP15" s="655"/>
      <c r="CQ15" s="656"/>
      <c r="CR15" s="657">
        <v>4948965</v>
      </c>
      <c r="CS15" s="658"/>
      <c r="CT15" s="658"/>
      <c r="CU15" s="658"/>
      <c r="CV15" s="658"/>
      <c r="CW15" s="658"/>
      <c r="CX15" s="658"/>
      <c r="CY15" s="659"/>
      <c r="CZ15" s="695">
        <v>13.6</v>
      </c>
      <c r="DA15" s="695"/>
      <c r="DB15" s="695"/>
      <c r="DC15" s="695"/>
      <c r="DD15" s="663">
        <v>3073672</v>
      </c>
      <c r="DE15" s="658"/>
      <c r="DF15" s="658"/>
      <c r="DG15" s="658"/>
      <c r="DH15" s="658"/>
      <c r="DI15" s="658"/>
      <c r="DJ15" s="658"/>
      <c r="DK15" s="658"/>
      <c r="DL15" s="658"/>
      <c r="DM15" s="658"/>
      <c r="DN15" s="658"/>
      <c r="DO15" s="658"/>
      <c r="DP15" s="659"/>
      <c r="DQ15" s="663">
        <v>1925800</v>
      </c>
      <c r="DR15" s="658"/>
      <c r="DS15" s="658"/>
      <c r="DT15" s="658"/>
      <c r="DU15" s="658"/>
      <c r="DV15" s="658"/>
      <c r="DW15" s="658"/>
      <c r="DX15" s="658"/>
      <c r="DY15" s="658"/>
      <c r="DZ15" s="658"/>
      <c r="EA15" s="658"/>
      <c r="EB15" s="658"/>
      <c r="EC15" s="694"/>
    </row>
    <row r="16" spans="2:143" ht="11.25" customHeight="1" x14ac:dyDescent="0.15">
      <c r="B16" s="654" t="s">
        <v>263</v>
      </c>
      <c r="C16" s="655"/>
      <c r="D16" s="655"/>
      <c r="E16" s="655"/>
      <c r="F16" s="655"/>
      <c r="G16" s="655"/>
      <c r="H16" s="655"/>
      <c r="I16" s="655"/>
      <c r="J16" s="655"/>
      <c r="K16" s="655"/>
      <c r="L16" s="655"/>
      <c r="M16" s="655"/>
      <c r="N16" s="655"/>
      <c r="O16" s="655"/>
      <c r="P16" s="655"/>
      <c r="Q16" s="656"/>
      <c r="R16" s="657">
        <v>26083</v>
      </c>
      <c r="S16" s="658"/>
      <c r="T16" s="658"/>
      <c r="U16" s="658"/>
      <c r="V16" s="658"/>
      <c r="W16" s="658"/>
      <c r="X16" s="658"/>
      <c r="Y16" s="659"/>
      <c r="Z16" s="695">
        <v>0.1</v>
      </c>
      <c r="AA16" s="695"/>
      <c r="AB16" s="695"/>
      <c r="AC16" s="695"/>
      <c r="AD16" s="696">
        <v>26083</v>
      </c>
      <c r="AE16" s="696"/>
      <c r="AF16" s="696"/>
      <c r="AG16" s="696"/>
      <c r="AH16" s="696"/>
      <c r="AI16" s="696"/>
      <c r="AJ16" s="696"/>
      <c r="AK16" s="696"/>
      <c r="AL16" s="660">
        <v>0.1</v>
      </c>
      <c r="AM16" s="661"/>
      <c r="AN16" s="661"/>
      <c r="AO16" s="697"/>
      <c r="AP16" s="654" t="s">
        <v>264</v>
      </c>
      <c r="AQ16" s="655"/>
      <c r="AR16" s="655"/>
      <c r="AS16" s="655"/>
      <c r="AT16" s="655"/>
      <c r="AU16" s="655"/>
      <c r="AV16" s="655"/>
      <c r="AW16" s="655"/>
      <c r="AX16" s="655"/>
      <c r="AY16" s="655"/>
      <c r="AZ16" s="655"/>
      <c r="BA16" s="655"/>
      <c r="BB16" s="655"/>
      <c r="BC16" s="655"/>
      <c r="BD16" s="655"/>
      <c r="BE16" s="655"/>
      <c r="BF16" s="656"/>
      <c r="BG16" s="657" t="s">
        <v>234</v>
      </c>
      <c r="BH16" s="658"/>
      <c r="BI16" s="658"/>
      <c r="BJ16" s="658"/>
      <c r="BK16" s="658"/>
      <c r="BL16" s="658"/>
      <c r="BM16" s="658"/>
      <c r="BN16" s="659"/>
      <c r="BO16" s="695" t="s">
        <v>234</v>
      </c>
      <c r="BP16" s="695"/>
      <c r="BQ16" s="695"/>
      <c r="BR16" s="695"/>
      <c r="BS16" s="696" t="s">
        <v>245</v>
      </c>
      <c r="BT16" s="696"/>
      <c r="BU16" s="696"/>
      <c r="BV16" s="696"/>
      <c r="BW16" s="696"/>
      <c r="BX16" s="696"/>
      <c r="BY16" s="696"/>
      <c r="BZ16" s="696"/>
      <c r="CA16" s="696"/>
      <c r="CB16" s="731"/>
      <c r="CD16" s="654" t="s">
        <v>265</v>
      </c>
      <c r="CE16" s="655"/>
      <c r="CF16" s="655"/>
      <c r="CG16" s="655"/>
      <c r="CH16" s="655"/>
      <c r="CI16" s="655"/>
      <c r="CJ16" s="655"/>
      <c r="CK16" s="655"/>
      <c r="CL16" s="655"/>
      <c r="CM16" s="655"/>
      <c r="CN16" s="655"/>
      <c r="CO16" s="655"/>
      <c r="CP16" s="655"/>
      <c r="CQ16" s="656"/>
      <c r="CR16" s="657">
        <v>124418</v>
      </c>
      <c r="CS16" s="658"/>
      <c r="CT16" s="658"/>
      <c r="CU16" s="658"/>
      <c r="CV16" s="658"/>
      <c r="CW16" s="658"/>
      <c r="CX16" s="658"/>
      <c r="CY16" s="659"/>
      <c r="CZ16" s="695">
        <v>0.3</v>
      </c>
      <c r="DA16" s="695"/>
      <c r="DB16" s="695"/>
      <c r="DC16" s="695"/>
      <c r="DD16" s="663" t="s">
        <v>234</v>
      </c>
      <c r="DE16" s="658"/>
      <c r="DF16" s="658"/>
      <c r="DG16" s="658"/>
      <c r="DH16" s="658"/>
      <c r="DI16" s="658"/>
      <c r="DJ16" s="658"/>
      <c r="DK16" s="658"/>
      <c r="DL16" s="658"/>
      <c r="DM16" s="658"/>
      <c r="DN16" s="658"/>
      <c r="DO16" s="658"/>
      <c r="DP16" s="659"/>
      <c r="DQ16" s="663">
        <v>123618</v>
      </c>
      <c r="DR16" s="658"/>
      <c r="DS16" s="658"/>
      <c r="DT16" s="658"/>
      <c r="DU16" s="658"/>
      <c r="DV16" s="658"/>
      <c r="DW16" s="658"/>
      <c r="DX16" s="658"/>
      <c r="DY16" s="658"/>
      <c r="DZ16" s="658"/>
      <c r="EA16" s="658"/>
      <c r="EB16" s="658"/>
      <c r="EC16" s="694"/>
    </row>
    <row r="17" spans="2:133" ht="11.25" customHeight="1" x14ac:dyDescent="0.15">
      <c r="B17" s="654" t="s">
        <v>266</v>
      </c>
      <c r="C17" s="655"/>
      <c r="D17" s="655"/>
      <c r="E17" s="655"/>
      <c r="F17" s="655"/>
      <c r="G17" s="655"/>
      <c r="H17" s="655"/>
      <c r="I17" s="655"/>
      <c r="J17" s="655"/>
      <c r="K17" s="655"/>
      <c r="L17" s="655"/>
      <c r="M17" s="655"/>
      <c r="N17" s="655"/>
      <c r="O17" s="655"/>
      <c r="P17" s="655"/>
      <c r="Q17" s="656"/>
      <c r="R17" s="657">
        <v>96884</v>
      </c>
      <c r="S17" s="658"/>
      <c r="T17" s="658"/>
      <c r="U17" s="658"/>
      <c r="V17" s="658"/>
      <c r="W17" s="658"/>
      <c r="X17" s="658"/>
      <c r="Y17" s="659"/>
      <c r="Z17" s="695">
        <v>0.3</v>
      </c>
      <c r="AA17" s="695"/>
      <c r="AB17" s="695"/>
      <c r="AC17" s="695"/>
      <c r="AD17" s="696">
        <v>96884</v>
      </c>
      <c r="AE17" s="696"/>
      <c r="AF17" s="696"/>
      <c r="AG17" s="696"/>
      <c r="AH17" s="696"/>
      <c r="AI17" s="696"/>
      <c r="AJ17" s="696"/>
      <c r="AK17" s="696"/>
      <c r="AL17" s="660">
        <v>0.5</v>
      </c>
      <c r="AM17" s="661"/>
      <c r="AN17" s="661"/>
      <c r="AO17" s="697"/>
      <c r="AP17" s="654" t="s">
        <v>267</v>
      </c>
      <c r="AQ17" s="655"/>
      <c r="AR17" s="655"/>
      <c r="AS17" s="655"/>
      <c r="AT17" s="655"/>
      <c r="AU17" s="655"/>
      <c r="AV17" s="655"/>
      <c r="AW17" s="655"/>
      <c r="AX17" s="655"/>
      <c r="AY17" s="655"/>
      <c r="AZ17" s="655"/>
      <c r="BA17" s="655"/>
      <c r="BB17" s="655"/>
      <c r="BC17" s="655"/>
      <c r="BD17" s="655"/>
      <c r="BE17" s="655"/>
      <c r="BF17" s="656"/>
      <c r="BG17" s="657" t="s">
        <v>234</v>
      </c>
      <c r="BH17" s="658"/>
      <c r="BI17" s="658"/>
      <c r="BJ17" s="658"/>
      <c r="BK17" s="658"/>
      <c r="BL17" s="658"/>
      <c r="BM17" s="658"/>
      <c r="BN17" s="659"/>
      <c r="BO17" s="695" t="s">
        <v>234</v>
      </c>
      <c r="BP17" s="695"/>
      <c r="BQ17" s="695"/>
      <c r="BR17" s="695"/>
      <c r="BS17" s="696" t="s">
        <v>234</v>
      </c>
      <c r="BT17" s="696"/>
      <c r="BU17" s="696"/>
      <c r="BV17" s="696"/>
      <c r="BW17" s="696"/>
      <c r="BX17" s="696"/>
      <c r="BY17" s="696"/>
      <c r="BZ17" s="696"/>
      <c r="CA17" s="696"/>
      <c r="CB17" s="731"/>
      <c r="CD17" s="654" t="s">
        <v>268</v>
      </c>
      <c r="CE17" s="655"/>
      <c r="CF17" s="655"/>
      <c r="CG17" s="655"/>
      <c r="CH17" s="655"/>
      <c r="CI17" s="655"/>
      <c r="CJ17" s="655"/>
      <c r="CK17" s="655"/>
      <c r="CL17" s="655"/>
      <c r="CM17" s="655"/>
      <c r="CN17" s="655"/>
      <c r="CO17" s="655"/>
      <c r="CP17" s="655"/>
      <c r="CQ17" s="656"/>
      <c r="CR17" s="657">
        <v>2924377</v>
      </c>
      <c r="CS17" s="658"/>
      <c r="CT17" s="658"/>
      <c r="CU17" s="658"/>
      <c r="CV17" s="658"/>
      <c r="CW17" s="658"/>
      <c r="CX17" s="658"/>
      <c r="CY17" s="659"/>
      <c r="CZ17" s="695">
        <v>8</v>
      </c>
      <c r="DA17" s="695"/>
      <c r="DB17" s="695"/>
      <c r="DC17" s="695"/>
      <c r="DD17" s="663" t="s">
        <v>245</v>
      </c>
      <c r="DE17" s="658"/>
      <c r="DF17" s="658"/>
      <c r="DG17" s="658"/>
      <c r="DH17" s="658"/>
      <c r="DI17" s="658"/>
      <c r="DJ17" s="658"/>
      <c r="DK17" s="658"/>
      <c r="DL17" s="658"/>
      <c r="DM17" s="658"/>
      <c r="DN17" s="658"/>
      <c r="DO17" s="658"/>
      <c r="DP17" s="659"/>
      <c r="DQ17" s="663">
        <v>2924377</v>
      </c>
      <c r="DR17" s="658"/>
      <c r="DS17" s="658"/>
      <c r="DT17" s="658"/>
      <c r="DU17" s="658"/>
      <c r="DV17" s="658"/>
      <c r="DW17" s="658"/>
      <c r="DX17" s="658"/>
      <c r="DY17" s="658"/>
      <c r="DZ17" s="658"/>
      <c r="EA17" s="658"/>
      <c r="EB17" s="658"/>
      <c r="EC17" s="694"/>
    </row>
    <row r="18" spans="2:133" ht="11.25" customHeight="1" x14ac:dyDescent="0.15">
      <c r="B18" s="654" t="s">
        <v>269</v>
      </c>
      <c r="C18" s="655"/>
      <c r="D18" s="655"/>
      <c r="E18" s="655"/>
      <c r="F18" s="655"/>
      <c r="G18" s="655"/>
      <c r="H18" s="655"/>
      <c r="I18" s="655"/>
      <c r="J18" s="655"/>
      <c r="K18" s="655"/>
      <c r="L18" s="655"/>
      <c r="M18" s="655"/>
      <c r="N18" s="655"/>
      <c r="O18" s="655"/>
      <c r="P18" s="655"/>
      <c r="Q18" s="656"/>
      <c r="R18" s="657">
        <v>47305</v>
      </c>
      <c r="S18" s="658"/>
      <c r="T18" s="658"/>
      <c r="U18" s="658"/>
      <c r="V18" s="658"/>
      <c r="W18" s="658"/>
      <c r="X18" s="658"/>
      <c r="Y18" s="659"/>
      <c r="Z18" s="695">
        <v>0.1</v>
      </c>
      <c r="AA18" s="695"/>
      <c r="AB18" s="695"/>
      <c r="AC18" s="695"/>
      <c r="AD18" s="696">
        <v>47305</v>
      </c>
      <c r="AE18" s="696"/>
      <c r="AF18" s="696"/>
      <c r="AG18" s="696"/>
      <c r="AH18" s="696"/>
      <c r="AI18" s="696"/>
      <c r="AJ18" s="696"/>
      <c r="AK18" s="696"/>
      <c r="AL18" s="660">
        <v>0.3</v>
      </c>
      <c r="AM18" s="661"/>
      <c r="AN18" s="661"/>
      <c r="AO18" s="697"/>
      <c r="AP18" s="654" t="s">
        <v>270</v>
      </c>
      <c r="AQ18" s="655"/>
      <c r="AR18" s="655"/>
      <c r="AS18" s="655"/>
      <c r="AT18" s="655"/>
      <c r="AU18" s="655"/>
      <c r="AV18" s="655"/>
      <c r="AW18" s="655"/>
      <c r="AX18" s="655"/>
      <c r="AY18" s="655"/>
      <c r="AZ18" s="655"/>
      <c r="BA18" s="655"/>
      <c r="BB18" s="655"/>
      <c r="BC18" s="655"/>
      <c r="BD18" s="655"/>
      <c r="BE18" s="655"/>
      <c r="BF18" s="656"/>
      <c r="BG18" s="657" t="s">
        <v>234</v>
      </c>
      <c r="BH18" s="658"/>
      <c r="BI18" s="658"/>
      <c r="BJ18" s="658"/>
      <c r="BK18" s="658"/>
      <c r="BL18" s="658"/>
      <c r="BM18" s="658"/>
      <c r="BN18" s="659"/>
      <c r="BO18" s="695" t="s">
        <v>234</v>
      </c>
      <c r="BP18" s="695"/>
      <c r="BQ18" s="695"/>
      <c r="BR18" s="695"/>
      <c r="BS18" s="696" t="s">
        <v>234</v>
      </c>
      <c r="BT18" s="696"/>
      <c r="BU18" s="696"/>
      <c r="BV18" s="696"/>
      <c r="BW18" s="696"/>
      <c r="BX18" s="696"/>
      <c r="BY18" s="696"/>
      <c r="BZ18" s="696"/>
      <c r="CA18" s="696"/>
      <c r="CB18" s="731"/>
      <c r="CD18" s="654" t="s">
        <v>271</v>
      </c>
      <c r="CE18" s="655"/>
      <c r="CF18" s="655"/>
      <c r="CG18" s="655"/>
      <c r="CH18" s="655"/>
      <c r="CI18" s="655"/>
      <c r="CJ18" s="655"/>
      <c r="CK18" s="655"/>
      <c r="CL18" s="655"/>
      <c r="CM18" s="655"/>
      <c r="CN18" s="655"/>
      <c r="CO18" s="655"/>
      <c r="CP18" s="655"/>
      <c r="CQ18" s="656"/>
      <c r="CR18" s="657" t="s">
        <v>245</v>
      </c>
      <c r="CS18" s="658"/>
      <c r="CT18" s="658"/>
      <c r="CU18" s="658"/>
      <c r="CV18" s="658"/>
      <c r="CW18" s="658"/>
      <c r="CX18" s="658"/>
      <c r="CY18" s="659"/>
      <c r="CZ18" s="695" t="s">
        <v>234</v>
      </c>
      <c r="DA18" s="695"/>
      <c r="DB18" s="695"/>
      <c r="DC18" s="695"/>
      <c r="DD18" s="663" t="s">
        <v>234</v>
      </c>
      <c r="DE18" s="658"/>
      <c r="DF18" s="658"/>
      <c r="DG18" s="658"/>
      <c r="DH18" s="658"/>
      <c r="DI18" s="658"/>
      <c r="DJ18" s="658"/>
      <c r="DK18" s="658"/>
      <c r="DL18" s="658"/>
      <c r="DM18" s="658"/>
      <c r="DN18" s="658"/>
      <c r="DO18" s="658"/>
      <c r="DP18" s="659"/>
      <c r="DQ18" s="663" t="s">
        <v>245</v>
      </c>
      <c r="DR18" s="658"/>
      <c r="DS18" s="658"/>
      <c r="DT18" s="658"/>
      <c r="DU18" s="658"/>
      <c r="DV18" s="658"/>
      <c r="DW18" s="658"/>
      <c r="DX18" s="658"/>
      <c r="DY18" s="658"/>
      <c r="DZ18" s="658"/>
      <c r="EA18" s="658"/>
      <c r="EB18" s="658"/>
      <c r="EC18" s="694"/>
    </row>
    <row r="19" spans="2:133" ht="11.25" customHeight="1" x14ac:dyDescent="0.15">
      <c r="B19" s="654" t="s">
        <v>272</v>
      </c>
      <c r="C19" s="655"/>
      <c r="D19" s="655"/>
      <c r="E19" s="655"/>
      <c r="F19" s="655"/>
      <c r="G19" s="655"/>
      <c r="H19" s="655"/>
      <c r="I19" s="655"/>
      <c r="J19" s="655"/>
      <c r="K19" s="655"/>
      <c r="L19" s="655"/>
      <c r="M19" s="655"/>
      <c r="N19" s="655"/>
      <c r="O19" s="655"/>
      <c r="P19" s="655"/>
      <c r="Q19" s="656"/>
      <c r="R19" s="657">
        <v>46004</v>
      </c>
      <c r="S19" s="658"/>
      <c r="T19" s="658"/>
      <c r="U19" s="658"/>
      <c r="V19" s="658"/>
      <c r="W19" s="658"/>
      <c r="X19" s="658"/>
      <c r="Y19" s="659"/>
      <c r="Z19" s="695">
        <v>0.1</v>
      </c>
      <c r="AA19" s="695"/>
      <c r="AB19" s="695"/>
      <c r="AC19" s="695"/>
      <c r="AD19" s="696">
        <v>46004</v>
      </c>
      <c r="AE19" s="696"/>
      <c r="AF19" s="696"/>
      <c r="AG19" s="696"/>
      <c r="AH19" s="696"/>
      <c r="AI19" s="696"/>
      <c r="AJ19" s="696"/>
      <c r="AK19" s="696"/>
      <c r="AL19" s="660">
        <v>0.3</v>
      </c>
      <c r="AM19" s="661"/>
      <c r="AN19" s="661"/>
      <c r="AO19" s="697"/>
      <c r="AP19" s="654" t="s">
        <v>273</v>
      </c>
      <c r="AQ19" s="655"/>
      <c r="AR19" s="655"/>
      <c r="AS19" s="655"/>
      <c r="AT19" s="655"/>
      <c r="AU19" s="655"/>
      <c r="AV19" s="655"/>
      <c r="AW19" s="655"/>
      <c r="AX19" s="655"/>
      <c r="AY19" s="655"/>
      <c r="AZ19" s="655"/>
      <c r="BA19" s="655"/>
      <c r="BB19" s="655"/>
      <c r="BC19" s="655"/>
      <c r="BD19" s="655"/>
      <c r="BE19" s="655"/>
      <c r="BF19" s="656"/>
      <c r="BG19" s="657">
        <v>285390</v>
      </c>
      <c r="BH19" s="658"/>
      <c r="BI19" s="658"/>
      <c r="BJ19" s="658"/>
      <c r="BK19" s="658"/>
      <c r="BL19" s="658"/>
      <c r="BM19" s="658"/>
      <c r="BN19" s="659"/>
      <c r="BO19" s="695">
        <v>3.9</v>
      </c>
      <c r="BP19" s="695"/>
      <c r="BQ19" s="695"/>
      <c r="BR19" s="695"/>
      <c r="BS19" s="696" t="s">
        <v>234</v>
      </c>
      <c r="BT19" s="696"/>
      <c r="BU19" s="696"/>
      <c r="BV19" s="696"/>
      <c r="BW19" s="696"/>
      <c r="BX19" s="696"/>
      <c r="BY19" s="696"/>
      <c r="BZ19" s="696"/>
      <c r="CA19" s="696"/>
      <c r="CB19" s="731"/>
      <c r="CD19" s="654" t="s">
        <v>274</v>
      </c>
      <c r="CE19" s="655"/>
      <c r="CF19" s="655"/>
      <c r="CG19" s="655"/>
      <c r="CH19" s="655"/>
      <c r="CI19" s="655"/>
      <c r="CJ19" s="655"/>
      <c r="CK19" s="655"/>
      <c r="CL19" s="655"/>
      <c r="CM19" s="655"/>
      <c r="CN19" s="655"/>
      <c r="CO19" s="655"/>
      <c r="CP19" s="655"/>
      <c r="CQ19" s="656"/>
      <c r="CR19" s="657" t="s">
        <v>245</v>
      </c>
      <c r="CS19" s="658"/>
      <c r="CT19" s="658"/>
      <c r="CU19" s="658"/>
      <c r="CV19" s="658"/>
      <c r="CW19" s="658"/>
      <c r="CX19" s="658"/>
      <c r="CY19" s="659"/>
      <c r="CZ19" s="695" t="s">
        <v>234</v>
      </c>
      <c r="DA19" s="695"/>
      <c r="DB19" s="695"/>
      <c r="DC19" s="695"/>
      <c r="DD19" s="663" t="s">
        <v>234</v>
      </c>
      <c r="DE19" s="658"/>
      <c r="DF19" s="658"/>
      <c r="DG19" s="658"/>
      <c r="DH19" s="658"/>
      <c r="DI19" s="658"/>
      <c r="DJ19" s="658"/>
      <c r="DK19" s="658"/>
      <c r="DL19" s="658"/>
      <c r="DM19" s="658"/>
      <c r="DN19" s="658"/>
      <c r="DO19" s="658"/>
      <c r="DP19" s="659"/>
      <c r="DQ19" s="663" t="s">
        <v>234</v>
      </c>
      <c r="DR19" s="658"/>
      <c r="DS19" s="658"/>
      <c r="DT19" s="658"/>
      <c r="DU19" s="658"/>
      <c r="DV19" s="658"/>
      <c r="DW19" s="658"/>
      <c r="DX19" s="658"/>
      <c r="DY19" s="658"/>
      <c r="DZ19" s="658"/>
      <c r="EA19" s="658"/>
      <c r="EB19" s="658"/>
      <c r="EC19" s="694"/>
    </row>
    <row r="20" spans="2:133" ht="11.25" customHeight="1" x14ac:dyDescent="0.15">
      <c r="B20" s="732" t="s">
        <v>275</v>
      </c>
      <c r="C20" s="733"/>
      <c r="D20" s="733"/>
      <c r="E20" s="733"/>
      <c r="F20" s="733"/>
      <c r="G20" s="733"/>
      <c r="H20" s="733"/>
      <c r="I20" s="733"/>
      <c r="J20" s="733"/>
      <c r="K20" s="733"/>
      <c r="L20" s="733"/>
      <c r="M20" s="733"/>
      <c r="N20" s="733"/>
      <c r="O20" s="733"/>
      <c r="P20" s="733"/>
      <c r="Q20" s="734"/>
      <c r="R20" s="657">
        <v>1301</v>
      </c>
      <c r="S20" s="658"/>
      <c r="T20" s="658"/>
      <c r="U20" s="658"/>
      <c r="V20" s="658"/>
      <c r="W20" s="658"/>
      <c r="X20" s="658"/>
      <c r="Y20" s="659"/>
      <c r="Z20" s="695">
        <v>0</v>
      </c>
      <c r="AA20" s="695"/>
      <c r="AB20" s="695"/>
      <c r="AC20" s="695"/>
      <c r="AD20" s="696">
        <v>1301</v>
      </c>
      <c r="AE20" s="696"/>
      <c r="AF20" s="696"/>
      <c r="AG20" s="696"/>
      <c r="AH20" s="696"/>
      <c r="AI20" s="696"/>
      <c r="AJ20" s="696"/>
      <c r="AK20" s="696"/>
      <c r="AL20" s="660">
        <v>0</v>
      </c>
      <c r="AM20" s="661"/>
      <c r="AN20" s="661"/>
      <c r="AO20" s="697"/>
      <c r="AP20" s="654" t="s">
        <v>276</v>
      </c>
      <c r="AQ20" s="655"/>
      <c r="AR20" s="655"/>
      <c r="AS20" s="655"/>
      <c r="AT20" s="655"/>
      <c r="AU20" s="655"/>
      <c r="AV20" s="655"/>
      <c r="AW20" s="655"/>
      <c r="AX20" s="655"/>
      <c r="AY20" s="655"/>
      <c r="AZ20" s="655"/>
      <c r="BA20" s="655"/>
      <c r="BB20" s="655"/>
      <c r="BC20" s="655"/>
      <c r="BD20" s="655"/>
      <c r="BE20" s="655"/>
      <c r="BF20" s="656"/>
      <c r="BG20" s="657">
        <v>285390</v>
      </c>
      <c r="BH20" s="658"/>
      <c r="BI20" s="658"/>
      <c r="BJ20" s="658"/>
      <c r="BK20" s="658"/>
      <c r="BL20" s="658"/>
      <c r="BM20" s="658"/>
      <c r="BN20" s="659"/>
      <c r="BO20" s="695">
        <v>3.9</v>
      </c>
      <c r="BP20" s="695"/>
      <c r="BQ20" s="695"/>
      <c r="BR20" s="695"/>
      <c r="BS20" s="696" t="s">
        <v>234</v>
      </c>
      <c r="BT20" s="696"/>
      <c r="BU20" s="696"/>
      <c r="BV20" s="696"/>
      <c r="BW20" s="696"/>
      <c r="BX20" s="696"/>
      <c r="BY20" s="696"/>
      <c r="BZ20" s="696"/>
      <c r="CA20" s="696"/>
      <c r="CB20" s="731"/>
      <c r="CD20" s="654" t="s">
        <v>277</v>
      </c>
      <c r="CE20" s="655"/>
      <c r="CF20" s="655"/>
      <c r="CG20" s="655"/>
      <c r="CH20" s="655"/>
      <c r="CI20" s="655"/>
      <c r="CJ20" s="655"/>
      <c r="CK20" s="655"/>
      <c r="CL20" s="655"/>
      <c r="CM20" s="655"/>
      <c r="CN20" s="655"/>
      <c r="CO20" s="655"/>
      <c r="CP20" s="655"/>
      <c r="CQ20" s="656"/>
      <c r="CR20" s="657">
        <v>36452884</v>
      </c>
      <c r="CS20" s="658"/>
      <c r="CT20" s="658"/>
      <c r="CU20" s="658"/>
      <c r="CV20" s="658"/>
      <c r="CW20" s="658"/>
      <c r="CX20" s="658"/>
      <c r="CY20" s="659"/>
      <c r="CZ20" s="695">
        <v>100</v>
      </c>
      <c r="DA20" s="695"/>
      <c r="DB20" s="695"/>
      <c r="DC20" s="695"/>
      <c r="DD20" s="663">
        <v>6570640</v>
      </c>
      <c r="DE20" s="658"/>
      <c r="DF20" s="658"/>
      <c r="DG20" s="658"/>
      <c r="DH20" s="658"/>
      <c r="DI20" s="658"/>
      <c r="DJ20" s="658"/>
      <c r="DK20" s="658"/>
      <c r="DL20" s="658"/>
      <c r="DM20" s="658"/>
      <c r="DN20" s="658"/>
      <c r="DO20" s="658"/>
      <c r="DP20" s="659"/>
      <c r="DQ20" s="663">
        <v>21989885</v>
      </c>
      <c r="DR20" s="658"/>
      <c r="DS20" s="658"/>
      <c r="DT20" s="658"/>
      <c r="DU20" s="658"/>
      <c r="DV20" s="658"/>
      <c r="DW20" s="658"/>
      <c r="DX20" s="658"/>
      <c r="DY20" s="658"/>
      <c r="DZ20" s="658"/>
      <c r="EA20" s="658"/>
      <c r="EB20" s="658"/>
      <c r="EC20" s="694"/>
    </row>
    <row r="21" spans="2:133" ht="11.25" customHeight="1" x14ac:dyDescent="0.15">
      <c r="B21" s="654" t="s">
        <v>278</v>
      </c>
      <c r="C21" s="655"/>
      <c r="D21" s="655"/>
      <c r="E21" s="655"/>
      <c r="F21" s="655"/>
      <c r="G21" s="655"/>
      <c r="H21" s="655"/>
      <c r="I21" s="655"/>
      <c r="J21" s="655"/>
      <c r="K21" s="655"/>
      <c r="L21" s="655"/>
      <c r="M21" s="655"/>
      <c r="N21" s="655"/>
      <c r="O21" s="655"/>
      <c r="P21" s="655"/>
      <c r="Q21" s="656"/>
      <c r="R21" s="657">
        <v>10077507</v>
      </c>
      <c r="S21" s="658"/>
      <c r="T21" s="658"/>
      <c r="U21" s="658"/>
      <c r="V21" s="658"/>
      <c r="W21" s="658"/>
      <c r="X21" s="658"/>
      <c r="Y21" s="659"/>
      <c r="Z21" s="695">
        <v>26.3</v>
      </c>
      <c r="AA21" s="695"/>
      <c r="AB21" s="695"/>
      <c r="AC21" s="695"/>
      <c r="AD21" s="696">
        <v>9045925</v>
      </c>
      <c r="AE21" s="696"/>
      <c r="AF21" s="696"/>
      <c r="AG21" s="696"/>
      <c r="AH21" s="696"/>
      <c r="AI21" s="696"/>
      <c r="AJ21" s="696"/>
      <c r="AK21" s="696"/>
      <c r="AL21" s="660">
        <v>49.7</v>
      </c>
      <c r="AM21" s="661"/>
      <c r="AN21" s="661"/>
      <c r="AO21" s="697"/>
      <c r="AP21" s="654" t="s">
        <v>279</v>
      </c>
      <c r="AQ21" s="735"/>
      <c r="AR21" s="735"/>
      <c r="AS21" s="735"/>
      <c r="AT21" s="735"/>
      <c r="AU21" s="735"/>
      <c r="AV21" s="735"/>
      <c r="AW21" s="735"/>
      <c r="AX21" s="735"/>
      <c r="AY21" s="735"/>
      <c r="AZ21" s="735"/>
      <c r="BA21" s="735"/>
      <c r="BB21" s="735"/>
      <c r="BC21" s="735"/>
      <c r="BD21" s="735"/>
      <c r="BE21" s="735"/>
      <c r="BF21" s="736"/>
      <c r="BG21" s="657">
        <v>26835</v>
      </c>
      <c r="BH21" s="658"/>
      <c r="BI21" s="658"/>
      <c r="BJ21" s="658"/>
      <c r="BK21" s="658"/>
      <c r="BL21" s="658"/>
      <c r="BM21" s="658"/>
      <c r="BN21" s="659"/>
      <c r="BO21" s="695">
        <v>0.4</v>
      </c>
      <c r="BP21" s="695"/>
      <c r="BQ21" s="695"/>
      <c r="BR21" s="695"/>
      <c r="BS21" s="696" t="s">
        <v>234</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280</v>
      </c>
      <c r="C22" s="655"/>
      <c r="D22" s="655"/>
      <c r="E22" s="655"/>
      <c r="F22" s="655"/>
      <c r="G22" s="655"/>
      <c r="H22" s="655"/>
      <c r="I22" s="655"/>
      <c r="J22" s="655"/>
      <c r="K22" s="655"/>
      <c r="L22" s="655"/>
      <c r="M22" s="655"/>
      <c r="N22" s="655"/>
      <c r="O22" s="655"/>
      <c r="P22" s="655"/>
      <c r="Q22" s="656"/>
      <c r="R22" s="657">
        <v>9045925</v>
      </c>
      <c r="S22" s="658"/>
      <c r="T22" s="658"/>
      <c r="U22" s="658"/>
      <c r="V22" s="658"/>
      <c r="W22" s="658"/>
      <c r="X22" s="658"/>
      <c r="Y22" s="659"/>
      <c r="Z22" s="695">
        <v>23.6</v>
      </c>
      <c r="AA22" s="695"/>
      <c r="AB22" s="695"/>
      <c r="AC22" s="695"/>
      <c r="AD22" s="696">
        <v>9045925</v>
      </c>
      <c r="AE22" s="696"/>
      <c r="AF22" s="696"/>
      <c r="AG22" s="696"/>
      <c r="AH22" s="696"/>
      <c r="AI22" s="696"/>
      <c r="AJ22" s="696"/>
      <c r="AK22" s="696"/>
      <c r="AL22" s="660">
        <v>49.7</v>
      </c>
      <c r="AM22" s="661"/>
      <c r="AN22" s="661"/>
      <c r="AO22" s="697"/>
      <c r="AP22" s="654" t="s">
        <v>281</v>
      </c>
      <c r="AQ22" s="735"/>
      <c r="AR22" s="735"/>
      <c r="AS22" s="735"/>
      <c r="AT22" s="735"/>
      <c r="AU22" s="735"/>
      <c r="AV22" s="735"/>
      <c r="AW22" s="735"/>
      <c r="AX22" s="735"/>
      <c r="AY22" s="735"/>
      <c r="AZ22" s="735"/>
      <c r="BA22" s="735"/>
      <c r="BB22" s="735"/>
      <c r="BC22" s="735"/>
      <c r="BD22" s="735"/>
      <c r="BE22" s="735"/>
      <c r="BF22" s="736"/>
      <c r="BG22" s="657" t="s">
        <v>234</v>
      </c>
      <c r="BH22" s="658"/>
      <c r="BI22" s="658"/>
      <c r="BJ22" s="658"/>
      <c r="BK22" s="658"/>
      <c r="BL22" s="658"/>
      <c r="BM22" s="658"/>
      <c r="BN22" s="659"/>
      <c r="BO22" s="695" t="s">
        <v>234</v>
      </c>
      <c r="BP22" s="695"/>
      <c r="BQ22" s="695"/>
      <c r="BR22" s="695"/>
      <c r="BS22" s="696" t="s">
        <v>234</v>
      </c>
      <c r="BT22" s="696"/>
      <c r="BU22" s="696"/>
      <c r="BV22" s="696"/>
      <c r="BW22" s="696"/>
      <c r="BX22" s="696"/>
      <c r="BY22" s="696"/>
      <c r="BZ22" s="696"/>
      <c r="CA22" s="696"/>
      <c r="CB22" s="731"/>
      <c r="CD22" s="709" t="s">
        <v>282</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283</v>
      </c>
      <c r="C23" s="655"/>
      <c r="D23" s="655"/>
      <c r="E23" s="655"/>
      <c r="F23" s="655"/>
      <c r="G23" s="655"/>
      <c r="H23" s="655"/>
      <c r="I23" s="655"/>
      <c r="J23" s="655"/>
      <c r="K23" s="655"/>
      <c r="L23" s="655"/>
      <c r="M23" s="655"/>
      <c r="N23" s="655"/>
      <c r="O23" s="655"/>
      <c r="P23" s="655"/>
      <c r="Q23" s="656"/>
      <c r="R23" s="657">
        <v>1031550</v>
      </c>
      <c r="S23" s="658"/>
      <c r="T23" s="658"/>
      <c r="U23" s="658"/>
      <c r="V23" s="658"/>
      <c r="W23" s="658"/>
      <c r="X23" s="658"/>
      <c r="Y23" s="659"/>
      <c r="Z23" s="695">
        <v>2.7</v>
      </c>
      <c r="AA23" s="695"/>
      <c r="AB23" s="695"/>
      <c r="AC23" s="695"/>
      <c r="AD23" s="696" t="s">
        <v>234</v>
      </c>
      <c r="AE23" s="696"/>
      <c r="AF23" s="696"/>
      <c r="AG23" s="696"/>
      <c r="AH23" s="696"/>
      <c r="AI23" s="696"/>
      <c r="AJ23" s="696"/>
      <c r="AK23" s="696"/>
      <c r="AL23" s="660" t="s">
        <v>245</v>
      </c>
      <c r="AM23" s="661"/>
      <c r="AN23" s="661"/>
      <c r="AO23" s="697"/>
      <c r="AP23" s="654" t="s">
        <v>284</v>
      </c>
      <c r="AQ23" s="735"/>
      <c r="AR23" s="735"/>
      <c r="AS23" s="735"/>
      <c r="AT23" s="735"/>
      <c r="AU23" s="735"/>
      <c r="AV23" s="735"/>
      <c r="AW23" s="735"/>
      <c r="AX23" s="735"/>
      <c r="AY23" s="735"/>
      <c r="AZ23" s="735"/>
      <c r="BA23" s="735"/>
      <c r="BB23" s="735"/>
      <c r="BC23" s="735"/>
      <c r="BD23" s="735"/>
      <c r="BE23" s="735"/>
      <c r="BF23" s="736"/>
      <c r="BG23" s="657">
        <v>258555</v>
      </c>
      <c r="BH23" s="658"/>
      <c r="BI23" s="658"/>
      <c r="BJ23" s="658"/>
      <c r="BK23" s="658"/>
      <c r="BL23" s="658"/>
      <c r="BM23" s="658"/>
      <c r="BN23" s="659"/>
      <c r="BO23" s="695">
        <v>3.5</v>
      </c>
      <c r="BP23" s="695"/>
      <c r="BQ23" s="695"/>
      <c r="BR23" s="695"/>
      <c r="BS23" s="696" t="s">
        <v>234</v>
      </c>
      <c r="BT23" s="696"/>
      <c r="BU23" s="696"/>
      <c r="BV23" s="696"/>
      <c r="BW23" s="696"/>
      <c r="BX23" s="696"/>
      <c r="BY23" s="696"/>
      <c r="BZ23" s="696"/>
      <c r="CA23" s="696"/>
      <c r="CB23" s="731"/>
      <c r="CD23" s="709" t="s">
        <v>222</v>
      </c>
      <c r="CE23" s="710"/>
      <c r="CF23" s="710"/>
      <c r="CG23" s="710"/>
      <c r="CH23" s="710"/>
      <c r="CI23" s="710"/>
      <c r="CJ23" s="710"/>
      <c r="CK23" s="710"/>
      <c r="CL23" s="710"/>
      <c r="CM23" s="710"/>
      <c r="CN23" s="710"/>
      <c r="CO23" s="710"/>
      <c r="CP23" s="710"/>
      <c r="CQ23" s="711"/>
      <c r="CR23" s="709" t="s">
        <v>285</v>
      </c>
      <c r="CS23" s="710"/>
      <c r="CT23" s="710"/>
      <c r="CU23" s="710"/>
      <c r="CV23" s="710"/>
      <c r="CW23" s="710"/>
      <c r="CX23" s="710"/>
      <c r="CY23" s="711"/>
      <c r="CZ23" s="709" t="s">
        <v>286</v>
      </c>
      <c r="DA23" s="710"/>
      <c r="DB23" s="710"/>
      <c r="DC23" s="711"/>
      <c r="DD23" s="709" t="s">
        <v>287</v>
      </c>
      <c r="DE23" s="710"/>
      <c r="DF23" s="710"/>
      <c r="DG23" s="710"/>
      <c r="DH23" s="710"/>
      <c r="DI23" s="710"/>
      <c r="DJ23" s="710"/>
      <c r="DK23" s="711"/>
      <c r="DL23" s="747" t="s">
        <v>288</v>
      </c>
      <c r="DM23" s="748"/>
      <c r="DN23" s="748"/>
      <c r="DO23" s="748"/>
      <c r="DP23" s="748"/>
      <c r="DQ23" s="748"/>
      <c r="DR23" s="748"/>
      <c r="DS23" s="748"/>
      <c r="DT23" s="748"/>
      <c r="DU23" s="748"/>
      <c r="DV23" s="749"/>
      <c r="DW23" s="709" t="s">
        <v>289</v>
      </c>
      <c r="DX23" s="710"/>
      <c r="DY23" s="710"/>
      <c r="DZ23" s="710"/>
      <c r="EA23" s="710"/>
      <c r="EB23" s="710"/>
      <c r="EC23" s="711"/>
    </row>
    <row r="24" spans="2:133" ht="11.25" customHeight="1" x14ac:dyDescent="0.15">
      <c r="B24" s="654" t="s">
        <v>290</v>
      </c>
      <c r="C24" s="655"/>
      <c r="D24" s="655"/>
      <c r="E24" s="655"/>
      <c r="F24" s="655"/>
      <c r="G24" s="655"/>
      <c r="H24" s="655"/>
      <c r="I24" s="655"/>
      <c r="J24" s="655"/>
      <c r="K24" s="655"/>
      <c r="L24" s="655"/>
      <c r="M24" s="655"/>
      <c r="N24" s="655"/>
      <c r="O24" s="655"/>
      <c r="P24" s="655"/>
      <c r="Q24" s="656"/>
      <c r="R24" s="657">
        <v>32</v>
      </c>
      <c r="S24" s="658"/>
      <c r="T24" s="658"/>
      <c r="U24" s="658"/>
      <c r="V24" s="658"/>
      <c r="W24" s="658"/>
      <c r="X24" s="658"/>
      <c r="Y24" s="659"/>
      <c r="Z24" s="695">
        <v>0</v>
      </c>
      <c r="AA24" s="695"/>
      <c r="AB24" s="695"/>
      <c r="AC24" s="695"/>
      <c r="AD24" s="696" t="s">
        <v>245</v>
      </c>
      <c r="AE24" s="696"/>
      <c r="AF24" s="696"/>
      <c r="AG24" s="696"/>
      <c r="AH24" s="696"/>
      <c r="AI24" s="696"/>
      <c r="AJ24" s="696"/>
      <c r="AK24" s="696"/>
      <c r="AL24" s="660" t="s">
        <v>234</v>
      </c>
      <c r="AM24" s="661"/>
      <c r="AN24" s="661"/>
      <c r="AO24" s="697"/>
      <c r="AP24" s="654" t="s">
        <v>291</v>
      </c>
      <c r="AQ24" s="735"/>
      <c r="AR24" s="735"/>
      <c r="AS24" s="735"/>
      <c r="AT24" s="735"/>
      <c r="AU24" s="735"/>
      <c r="AV24" s="735"/>
      <c r="AW24" s="735"/>
      <c r="AX24" s="735"/>
      <c r="AY24" s="735"/>
      <c r="AZ24" s="735"/>
      <c r="BA24" s="735"/>
      <c r="BB24" s="735"/>
      <c r="BC24" s="735"/>
      <c r="BD24" s="735"/>
      <c r="BE24" s="735"/>
      <c r="BF24" s="736"/>
      <c r="BG24" s="657" t="s">
        <v>245</v>
      </c>
      <c r="BH24" s="658"/>
      <c r="BI24" s="658"/>
      <c r="BJ24" s="658"/>
      <c r="BK24" s="658"/>
      <c r="BL24" s="658"/>
      <c r="BM24" s="658"/>
      <c r="BN24" s="659"/>
      <c r="BO24" s="695" t="s">
        <v>234</v>
      </c>
      <c r="BP24" s="695"/>
      <c r="BQ24" s="695"/>
      <c r="BR24" s="695"/>
      <c r="BS24" s="696" t="s">
        <v>234</v>
      </c>
      <c r="BT24" s="696"/>
      <c r="BU24" s="696"/>
      <c r="BV24" s="696"/>
      <c r="BW24" s="696"/>
      <c r="BX24" s="696"/>
      <c r="BY24" s="696"/>
      <c r="BZ24" s="696"/>
      <c r="CA24" s="696"/>
      <c r="CB24" s="731"/>
      <c r="CD24" s="715" t="s">
        <v>292</v>
      </c>
      <c r="CE24" s="716"/>
      <c r="CF24" s="716"/>
      <c r="CG24" s="716"/>
      <c r="CH24" s="716"/>
      <c r="CI24" s="716"/>
      <c r="CJ24" s="716"/>
      <c r="CK24" s="716"/>
      <c r="CL24" s="716"/>
      <c r="CM24" s="716"/>
      <c r="CN24" s="716"/>
      <c r="CO24" s="716"/>
      <c r="CP24" s="716"/>
      <c r="CQ24" s="717"/>
      <c r="CR24" s="712">
        <v>14648161</v>
      </c>
      <c r="CS24" s="713"/>
      <c r="CT24" s="713"/>
      <c r="CU24" s="713"/>
      <c r="CV24" s="713"/>
      <c r="CW24" s="713"/>
      <c r="CX24" s="713"/>
      <c r="CY24" s="738"/>
      <c r="CZ24" s="739">
        <v>40.200000000000003</v>
      </c>
      <c r="DA24" s="721"/>
      <c r="DB24" s="721"/>
      <c r="DC24" s="741"/>
      <c r="DD24" s="737">
        <v>8627356</v>
      </c>
      <c r="DE24" s="713"/>
      <c r="DF24" s="713"/>
      <c r="DG24" s="713"/>
      <c r="DH24" s="713"/>
      <c r="DI24" s="713"/>
      <c r="DJ24" s="713"/>
      <c r="DK24" s="738"/>
      <c r="DL24" s="737">
        <v>7885492</v>
      </c>
      <c r="DM24" s="713"/>
      <c r="DN24" s="713"/>
      <c r="DO24" s="713"/>
      <c r="DP24" s="713"/>
      <c r="DQ24" s="713"/>
      <c r="DR24" s="713"/>
      <c r="DS24" s="713"/>
      <c r="DT24" s="713"/>
      <c r="DU24" s="713"/>
      <c r="DV24" s="738"/>
      <c r="DW24" s="739">
        <v>42.7</v>
      </c>
      <c r="DX24" s="721"/>
      <c r="DY24" s="721"/>
      <c r="DZ24" s="721"/>
      <c r="EA24" s="721"/>
      <c r="EB24" s="721"/>
      <c r="EC24" s="740"/>
    </row>
    <row r="25" spans="2:133" ht="11.25" customHeight="1" x14ac:dyDescent="0.15">
      <c r="B25" s="654" t="s">
        <v>293</v>
      </c>
      <c r="C25" s="655"/>
      <c r="D25" s="655"/>
      <c r="E25" s="655"/>
      <c r="F25" s="655"/>
      <c r="G25" s="655"/>
      <c r="H25" s="655"/>
      <c r="I25" s="655"/>
      <c r="J25" s="655"/>
      <c r="K25" s="655"/>
      <c r="L25" s="655"/>
      <c r="M25" s="655"/>
      <c r="N25" s="655"/>
      <c r="O25" s="655"/>
      <c r="P25" s="655"/>
      <c r="Q25" s="656"/>
      <c r="R25" s="657">
        <v>19509206</v>
      </c>
      <c r="S25" s="658"/>
      <c r="T25" s="658"/>
      <c r="U25" s="658"/>
      <c r="V25" s="658"/>
      <c r="W25" s="658"/>
      <c r="X25" s="658"/>
      <c r="Y25" s="659"/>
      <c r="Z25" s="695">
        <v>50.8</v>
      </c>
      <c r="AA25" s="695"/>
      <c r="AB25" s="695"/>
      <c r="AC25" s="695"/>
      <c r="AD25" s="696">
        <v>18143837</v>
      </c>
      <c r="AE25" s="696"/>
      <c r="AF25" s="696"/>
      <c r="AG25" s="696"/>
      <c r="AH25" s="696"/>
      <c r="AI25" s="696"/>
      <c r="AJ25" s="696"/>
      <c r="AK25" s="696"/>
      <c r="AL25" s="660">
        <v>99.6</v>
      </c>
      <c r="AM25" s="661"/>
      <c r="AN25" s="661"/>
      <c r="AO25" s="697"/>
      <c r="AP25" s="654" t="s">
        <v>294</v>
      </c>
      <c r="AQ25" s="735"/>
      <c r="AR25" s="735"/>
      <c r="AS25" s="735"/>
      <c r="AT25" s="735"/>
      <c r="AU25" s="735"/>
      <c r="AV25" s="735"/>
      <c r="AW25" s="735"/>
      <c r="AX25" s="735"/>
      <c r="AY25" s="735"/>
      <c r="AZ25" s="735"/>
      <c r="BA25" s="735"/>
      <c r="BB25" s="735"/>
      <c r="BC25" s="735"/>
      <c r="BD25" s="735"/>
      <c r="BE25" s="735"/>
      <c r="BF25" s="736"/>
      <c r="BG25" s="657" t="s">
        <v>234</v>
      </c>
      <c r="BH25" s="658"/>
      <c r="BI25" s="658"/>
      <c r="BJ25" s="658"/>
      <c r="BK25" s="658"/>
      <c r="BL25" s="658"/>
      <c r="BM25" s="658"/>
      <c r="BN25" s="659"/>
      <c r="BO25" s="695" t="s">
        <v>245</v>
      </c>
      <c r="BP25" s="695"/>
      <c r="BQ25" s="695"/>
      <c r="BR25" s="695"/>
      <c r="BS25" s="696" t="s">
        <v>245</v>
      </c>
      <c r="BT25" s="696"/>
      <c r="BU25" s="696"/>
      <c r="BV25" s="696"/>
      <c r="BW25" s="696"/>
      <c r="BX25" s="696"/>
      <c r="BY25" s="696"/>
      <c r="BZ25" s="696"/>
      <c r="CA25" s="696"/>
      <c r="CB25" s="731"/>
      <c r="CD25" s="654" t="s">
        <v>295</v>
      </c>
      <c r="CE25" s="655"/>
      <c r="CF25" s="655"/>
      <c r="CG25" s="655"/>
      <c r="CH25" s="655"/>
      <c r="CI25" s="655"/>
      <c r="CJ25" s="655"/>
      <c r="CK25" s="655"/>
      <c r="CL25" s="655"/>
      <c r="CM25" s="655"/>
      <c r="CN25" s="655"/>
      <c r="CO25" s="655"/>
      <c r="CP25" s="655"/>
      <c r="CQ25" s="656"/>
      <c r="CR25" s="657">
        <v>3236046</v>
      </c>
      <c r="CS25" s="670"/>
      <c r="CT25" s="670"/>
      <c r="CU25" s="670"/>
      <c r="CV25" s="670"/>
      <c r="CW25" s="670"/>
      <c r="CX25" s="670"/>
      <c r="CY25" s="671"/>
      <c r="CZ25" s="660">
        <v>8.9</v>
      </c>
      <c r="DA25" s="672"/>
      <c r="DB25" s="672"/>
      <c r="DC25" s="673"/>
      <c r="DD25" s="663">
        <v>2976362</v>
      </c>
      <c r="DE25" s="670"/>
      <c r="DF25" s="670"/>
      <c r="DG25" s="670"/>
      <c r="DH25" s="670"/>
      <c r="DI25" s="670"/>
      <c r="DJ25" s="670"/>
      <c r="DK25" s="671"/>
      <c r="DL25" s="663">
        <v>2934918</v>
      </c>
      <c r="DM25" s="670"/>
      <c r="DN25" s="670"/>
      <c r="DO25" s="670"/>
      <c r="DP25" s="670"/>
      <c r="DQ25" s="670"/>
      <c r="DR25" s="670"/>
      <c r="DS25" s="670"/>
      <c r="DT25" s="670"/>
      <c r="DU25" s="670"/>
      <c r="DV25" s="671"/>
      <c r="DW25" s="660">
        <v>15.9</v>
      </c>
      <c r="DX25" s="672"/>
      <c r="DY25" s="672"/>
      <c r="DZ25" s="672"/>
      <c r="EA25" s="672"/>
      <c r="EB25" s="672"/>
      <c r="EC25" s="684"/>
    </row>
    <row r="26" spans="2:133" ht="11.25" customHeight="1" x14ac:dyDescent="0.15">
      <c r="B26" s="654" t="s">
        <v>296</v>
      </c>
      <c r="C26" s="655"/>
      <c r="D26" s="655"/>
      <c r="E26" s="655"/>
      <c r="F26" s="655"/>
      <c r="G26" s="655"/>
      <c r="H26" s="655"/>
      <c r="I26" s="655"/>
      <c r="J26" s="655"/>
      <c r="K26" s="655"/>
      <c r="L26" s="655"/>
      <c r="M26" s="655"/>
      <c r="N26" s="655"/>
      <c r="O26" s="655"/>
      <c r="P26" s="655"/>
      <c r="Q26" s="656"/>
      <c r="R26" s="657">
        <v>8228</v>
      </c>
      <c r="S26" s="658"/>
      <c r="T26" s="658"/>
      <c r="U26" s="658"/>
      <c r="V26" s="658"/>
      <c r="W26" s="658"/>
      <c r="X26" s="658"/>
      <c r="Y26" s="659"/>
      <c r="Z26" s="695">
        <v>0</v>
      </c>
      <c r="AA26" s="695"/>
      <c r="AB26" s="695"/>
      <c r="AC26" s="695"/>
      <c r="AD26" s="696">
        <v>8228</v>
      </c>
      <c r="AE26" s="696"/>
      <c r="AF26" s="696"/>
      <c r="AG26" s="696"/>
      <c r="AH26" s="696"/>
      <c r="AI26" s="696"/>
      <c r="AJ26" s="696"/>
      <c r="AK26" s="696"/>
      <c r="AL26" s="660">
        <v>0</v>
      </c>
      <c r="AM26" s="661"/>
      <c r="AN26" s="661"/>
      <c r="AO26" s="697"/>
      <c r="AP26" s="654" t="s">
        <v>297</v>
      </c>
      <c r="AQ26" s="735"/>
      <c r="AR26" s="735"/>
      <c r="AS26" s="735"/>
      <c r="AT26" s="735"/>
      <c r="AU26" s="735"/>
      <c r="AV26" s="735"/>
      <c r="AW26" s="735"/>
      <c r="AX26" s="735"/>
      <c r="AY26" s="735"/>
      <c r="AZ26" s="735"/>
      <c r="BA26" s="735"/>
      <c r="BB26" s="735"/>
      <c r="BC26" s="735"/>
      <c r="BD26" s="735"/>
      <c r="BE26" s="735"/>
      <c r="BF26" s="736"/>
      <c r="BG26" s="657" t="s">
        <v>234</v>
      </c>
      <c r="BH26" s="658"/>
      <c r="BI26" s="658"/>
      <c r="BJ26" s="658"/>
      <c r="BK26" s="658"/>
      <c r="BL26" s="658"/>
      <c r="BM26" s="658"/>
      <c r="BN26" s="659"/>
      <c r="BO26" s="695" t="s">
        <v>234</v>
      </c>
      <c r="BP26" s="695"/>
      <c r="BQ26" s="695"/>
      <c r="BR26" s="695"/>
      <c r="BS26" s="696" t="s">
        <v>245</v>
      </c>
      <c r="BT26" s="696"/>
      <c r="BU26" s="696"/>
      <c r="BV26" s="696"/>
      <c r="BW26" s="696"/>
      <c r="BX26" s="696"/>
      <c r="BY26" s="696"/>
      <c r="BZ26" s="696"/>
      <c r="CA26" s="696"/>
      <c r="CB26" s="731"/>
      <c r="CD26" s="654" t="s">
        <v>298</v>
      </c>
      <c r="CE26" s="655"/>
      <c r="CF26" s="655"/>
      <c r="CG26" s="655"/>
      <c r="CH26" s="655"/>
      <c r="CI26" s="655"/>
      <c r="CJ26" s="655"/>
      <c r="CK26" s="655"/>
      <c r="CL26" s="655"/>
      <c r="CM26" s="655"/>
      <c r="CN26" s="655"/>
      <c r="CO26" s="655"/>
      <c r="CP26" s="655"/>
      <c r="CQ26" s="656"/>
      <c r="CR26" s="657">
        <v>1900763</v>
      </c>
      <c r="CS26" s="658"/>
      <c r="CT26" s="658"/>
      <c r="CU26" s="658"/>
      <c r="CV26" s="658"/>
      <c r="CW26" s="658"/>
      <c r="CX26" s="658"/>
      <c r="CY26" s="659"/>
      <c r="CZ26" s="660">
        <v>5.2</v>
      </c>
      <c r="DA26" s="672"/>
      <c r="DB26" s="672"/>
      <c r="DC26" s="673"/>
      <c r="DD26" s="663">
        <v>1793187</v>
      </c>
      <c r="DE26" s="658"/>
      <c r="DF26" s="658"/>
      <c r="DG26" s="658"/>
      <c r="DH26" s="658"/>
      <c r="DI26" s="658"/>
      <c r="DJ26" s="658"/>
      <c r="DK26" s="659"/>
      <c r="DL26" s="663" t="s">
        <v>234</v>
      </c>
      <c r="DM26" s="658"/>
      <c r="DN26" s="658"/>
      <c r="DO26" s="658"/>
      <c r="DP26" s="658"/>
      <c r="DQ26" s="658"/>
      <c r="DR26" s="658"/>
      <c r="DS26" s="658"/>
      <c r="DT26" s="658"/>
      <c r="DU26" s="658"/>
      <c r="DV26" s="659"/>
      <c r="DW26" s="660" t="s">
        <v>245</v>
      </c>
      <c r="DX26" s="672"/>
      <c r="DY26" s="672"/>
      <c r="DZ26" s="672"/>
      <c r="EA26" s="672"/>
      <c r="EB26" s="672"/>
      <c r="EC26" s="684"/>
    </row>
    <row r="27" spans="2:133" ht="11.25" customHeight="1" x14ac:dyDescent="0.15">
      <c r="B27" s="654" t="s">
        <v>299</v>
      </c>
      <c r="C27" s="655"/>
      <c r="D27" s="655"/>
      <c r="E27" s="655"/>
      <c r="F27" s="655"/>
      <c r="G27" s="655"/>
      <c r="H27" s="655"/>
      <c r="I27" s="655"/>
      <c r="J27" s="655"/>
      <c r="K27" s="655"/>
      <c r="L27" s="655"/>
      <c r="M27" s="655"/>
      <c r="N27" s="655"/>
      <c r="O27" s="655"/>
      <c r="P27" s="655"/>
      <c r="Q27" s="656"/>
      <c r="R27" s="657">
        <v>112943</v>
      </c>
      <c r="S27" s="658"/>
      <c r="T27" s="658"/>
      <c r="U27" s="658"/>
      <c r="V27" s="658"/>
      <c r="W27" s="658"/>
      <c r="X27" s="658"/>
      <c r="Y27" s="659"/>
      <c r="Z27" s="695">
        <v>0.3</v>
      </c>
      <c r="AA27" s="695"/>
      <c r="AB27" s="695"/>
      <c r="AC27" s="695"/>
      <c r="AD27" s="696">
        <v>4076</v>
      </c>
      <c r="AE27" s="696"/>
      <c r="AF27" s="696"/>
      <c r="AG27" s="696"/>
      <c r="AH27" s="696"/>
      <c r="AI27" s="696"/>
      <c r="AJ27" s="696"/>
      <c r="AK27" s="696"/>
      <c r="AL27" s="660">
        <v>0</v>
      </c>
      <c r="AM27" s="661"/>
      <c r="AN27" s="661"/>
      <c r="AO27" s="697"/>
      <c r="AP27" s="654" t="s">
        <v>300</v>
      </c>
      <c r="AQ27" s="655"/>
      <c r="AR27" s="655"/>
      <c r="AS27" s="655"/>
      <c r="AT27" s="655"/>
      <c r="AU27" s="655"/>
      <c r="AV27" s="655"/>
      <c r="AW27" s="655"/>
      <c r="AX27" s="655"/>
      <c r="AY27" s="655"/>
      <c r="AZ27" s="655"/>
      <c r="BA27" s="655"/>
      <c r="BB27" s="655"/>
      <c r="BC27" s="655"/>
      <c r="BD27" s="655"/>
      <c r="BE27" s="655"/>
      <c r="BF27" s="656"/>
      <c r="BG27" s="657">
        <v>7298173</v>
      </c>
      <c r="BH27" s="658"/>
      <c r="BI27" s="658"/>
      <c r="BJ27" s="658"/>
      <c r="BK27" s="658"/>
      <c r="BL27" s="658"/>
      <c r="BM27" s="658"/>
      <c r="BN27" s="659"/>
      <c r="BO27" s="695">
        <v>100</v>
      </c>
      <c r="BP27" s="695"/>
      <c r="BQ27" s="695"/>
      <c r="BR27" s="695"/>
      <c r="BS27" s="696">
        <v>75232</v>
      </c>
      <c r="BT27" s="696"/>
      <c r="BU27" s="696"/>
      <c r="BV27" s="696"/>
      <c r="BW27" s="696"/>
      <c r="BX27" s="696"/>
      <c r="BY27" s="696"/>
      <c r="BZ27" s="696"/>
      <c r="CA27" s="696"/>
      <c r="CB27" s="731"/>
      <c r="CD27" s="654" t="s">
        <v>301</v>
      </c>
      <c r="CE27" s="655"/>
      <c r="CF27" s="655"/>
      <c r="CG27" s="655"/>
      <c r="CH27" s="655"/>
      <c r="CI27" s="655"/>
      <c r="CJ27" s="655"/>
      <c r="CK27" s="655"/>
      <c r="CL27" s="655"/>
      <c r="CM27" s="655"/>
      <c r="CN27" s="655"/>
      <c r="CO27" s="655"/>
      <c r="CP27" s="655"/>
      <c r="CQ27" s="656"/>
      <c r="CR27" s="657">
        <v>8487738</v>
      </c>
      <c r="CS27" s="670"/>
      <c r="CT27" s="670"/>
      <c r="CU27" s="670"/>
      <c r="CV27" s="670"/>
      <c r="CW27" s="670"/>
      <c r="CX27" s="670"/>
      <c r="CY27" s="671"/>
      <c r="CZ27" s="660">
        <v>23.3</v>
      </c>
      <c r="DA27" s="672"/>
      <c r="DB27" s="672"/>
      <c r="DC27" s="673"/>
      <c r="DD27" s="663">
        <v>2726617</v>
      </c>
      <c r="DE27" s="670"/>
      <c r="DF27" s="670"/>
      <c r="DG27" s="670"/>
      <c r="DH27" s="670"/>
      <c r="DI27" s="670"/>
      <c r="DJ27" s="670"/>
      <c r="DK27" s="671"/>
      <c r="DL27" s="663">
        <v>2026197</v>
      </c>
      <c r="DM27" s="670"/>
      <c r="DN27" s="670"/>
      <c r="DO27" s="670"/>
      <c r="DP27" s="670"/>
      <c r="DQ27" s="670"/>
      <c r="DR27" s="670"/>
      <c r="DS27" s="670"/>
      <c r="DT27" s="670"/>
      <c r="DU27" s="670"/>
      <c r="DV27" s="671"/>
      <c r="DW27" s="660">
        <v>11</v>
      </c>
      <c r="DX27" s="672"/>
      <c r="DY27" s="672"/>
      <c r="DZ27" s="672"/>
      <c r="EA27" s="672"/>
      <c r="EB27" s="672"/>
      <c r="EC27" s="684"/>
    </row>
    <row r="28" spans="2:133" ht="11.25" customHeight="1" x14ac:dyDescent="0.15">
      <c r="B28" s="654" t="s">
        <v>302</v>
      </c>
      <c r="C28" s="655"/>
      <c r="D28" s="655"/>
      <c r="E28" s="655"/>
      <c r="F28" s="655"/>
      <c r="G28" s="655"/>
      <c r="H28" s="655"/>
      <c r="I28" s="655"/>
      <c r="J28" s="655"/>
      <c r="K28" s="655"/>
      <c r="L28" s="655"/>
      <c r="M28" s="655"/>
      <c r="N28" s="655"/>
      <c r="O28" s="655"/>
      <c r="P28" s="655"/>
      <c r="Q28" s="656"/>
      <c r="R28" s="657">
        <v>185417</v>
      </c>
      <c r="S28" s="658"/>
      <c r="T28" s="658"/>
      <c r="U28" s="658"/>
      <c r="V28" s="658"/>
      <c r="W28" s="658"/>
      <c r="X28" s="658"/>
      <c r="Y28" s="659"/>
      <c r="Z28" s="695">
        <v>0.5</v>
      </c>
      <c r="AA28" s="695"/>
      <c r="AB28" s="695"/>
      <c r="AC28" s="695"/>
      <c r="AD28" s="696">
        <v>47161</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303</v>
      </c>
      <c r="CE28" s="655"/>
      <c r="CF28" s="655"/>
      <c r="CG28" s="655"/>
      <c r="CH28" s="655"/>
      <c r="CI28" s="655"/>
      <c r="CJ28" s="655"/>
      <c r="CK28" s="655"/>
      <c r="CL28" s="655"/>
      <c r="CM28" s="655"/>
      <c r="CN28" s="655"/>
      <c r="CO28" s="655"/>
      <c r="CP28" s="655"/>
      <c r="CQ28" s="656"/>
      <c r="CR28" s="657">
        <v>2924377</v>
      </c>
      <c r="CS28" s="658"/>
      <c r="CT28" s="658"/>
      <c r="CU28" s="658"/>
      <c r="CV28" s="658"/>
      <c r="CW28" s="658"/>
      <c r="CX28" s="658"/>
      <c r="CY28" s="659"/>
      <c r="CZ28" s="660">
        <v>8</v>
      </c>
      <c r="DA28" s="672"/>
      <c r="DB28" s="672"/>
      <c r="DC28" s="673"/>
      <c r="DD28" s="663">
        <v>2924377</v>
      </c>
      <c r="DE28" s="658"/>
      <c r="DF28" s="658"/>
      <c r="DG28" s="658"/>
      <c r="DH28" s="658"/>
      <c r="DI28" s="658"/>
      <c r="DJ28" s="658"/>
      <c r="DK28" s="659"/>
      <c r="DL28" s="663">
        <v>2924377</v>
      </c>
      <c r="DM28" s="658"/>
      <c r="DN28" s="658"/>
      <c r="DO28" s="658"/>
      <c r="DP28" s="658"/>
      <c r="DQ28" s="658"/>
      <c r="DR28" s="658"/>
      <c r="DS28" s="658"/>
      <c r="DT28" s="658"/>
      <c r="DU28" s="658"/>
      <c r="DV28" s="659"/>
      <c r="DW28" s="660">
        <v>15.8</v>
      </c>
      <c r="DX28" s="672"/>
      <c r="DY28" s="672"/>
      <c r="DZ28" s="672"/>
      <c r="EA28" s="672"/>
      <c r="EB28" s="672"/>
      <c r="EC28" s="684"/>
    </row>
    <row r="29" spans="2:133" ht="11.25" customHeight="1" x14ac:dyDescent="0.15">
      <c r="B29" s="654" t="s">
        <v>304</v>
      </c>
      <c r="C29" s="655"/>
      <c r="D29" s="655"/>
      <c r="E29" s="655"/>
      <c r="F29" s="655"/>
      <c r="G29" s="655"/>
      <c r="H29" s="655"/>
      <c r="I29" s="655"/>
      <c r="J29" s="655"/>
      <c r="K29" s="655"/>
      <c r="L29" s="655"/>
      <c r="M29" s="655"/>
      <c r="N29" s="655"/>
      <c r="O29" s="655"/>
      <c r="P29" s="655"/>
      <c r="Q29" s="656"/>
      <c r="R29" s="657">
        <v>43163</v>
      </c>
      <c r="S29" s="658"/>
      <c r="T29" s="658"/>
      <c r="U29" s="658"/>
      <c r="V29" s="658"/>
      <c r="W29" s="658"/>
      <c r="X29" s="658"/>
      <c r="Y29" s="659"/>
      <c r="Z29" s="695">
        <v>0.1</v>
      </c>
      <c r="AA29" s="695"/>
      <c r="AB29" s="695"/>
      <c r="AC29" s="695"/>
      <c r="AD29" s="696">
        <v>3177</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305</v>
      </c>
      <c r="CE29" s="677"/>
      <c r="CF29" s="654" t="s">
        <v>306</v>
      </c>
      <c r="CG29" s="655"/>
      <c r="CH29" s="655"/>
      <c r="CI29" s="655"/>
      <c r="CJ29" s="655"/>
      <c r="CK29" s="655"/>
      <c r="CL29" s="655"/>
      <c r="CM29" s="655"/>
      <c r="CN29" s="655"/>
      <c r="CO29" s="655"/>
      <c r="CP29" s="655"/>
      <c r="CQ29" s="656"/>
      <c r="CR29" s="657">
        <v>2924187</v>
      </c>
      <c r="CS29" s="670"/>
      <c r="CT29" s="670"/>
      <c r="CU29" s="670"/>
      <c r="CV29" s="670"/>
      <c r="CW29" s="670"/>
      <c r="CX29" s="670"/>
      <c r="CY29" s="671"/>
      <c r="CZ29" s="660">
        <v>8</v>
      </c>
      <c r="DA29" s="672"/>
      <c r="DB29" s="672"/>
      <c r="DC29" s="673"/>
      <c r="DD29" s="663">
        <v>2924187</v>
      </c>
      <c r="DE29" s="670"/>
      <c r="DF29" s="670"/>
      <c r="DG29" s="670"/>
      <c r="DH29" s="670"/>
      <c r="DI29" s="670"/>
      <c r="DJ29" s="670"/>
      <c r="DK29" s="671"/>
      <c r="DL29" s="663">
        <v>2924187</v>
      </c>
      <c r="DM29" s="670"/>
      <c r="DN29" s="670"/>
      <c r="DO29" s="670"/>
      <c r="DP29" s="670"/>
      <c r="DQ29" s="670"/>
      <c r="DR29" s="670"/>
      <c r="DS29" s="670"/>
      <c r="DT29" s="670"/>
      <c r="DU29" s="670"/>
      <c r="DV29" s="671"/>
      <c r="DW29" s="660">
        <v>15.8</v>
      </c>
      <c r="DX29" s="672"/>
      <c r="DY29" s="672"/>
      <c r="DZ29" s="672"/>
      <c r="EA29" s="672"/>
      <c r="EB29" s="672"/>
      <c r="EC29" s="684"/>
    </row>
    <row r="30" spans="2:133" ht="11.25" customHeight="1" x14ac:dyDescent="0.15">
      <c r="B30" s="654" t="s">
        <v>307</v>
      </c>
      <c r="C30" s="655"/>
      <c r="D30" s="655"/>
      <c r="E30" s="655"/>
      <c r="F30" s="655"/>
      <c r="G30" s="655"/>
      <c r="H30" s="655"/>
      <c r="I30" s="655"/>
      <c r="J30" s="655"/>
      <c r="K30" s="655"/>
      <c r="L30" s="655"/>
      <c r="M30" s="655"/>
      <c r="N30" s="655"/>
      <c r="O30" s="655"/>
      <c r="P30" s="655"/>
      <c r="Q30" s="656"/>
      <c r="R30" s="657">
        <v>7105984</v>
      </c>
      <c r="S30" s="658"/>
      <c r="T30" s="658"/>
      <c r="U30" s="658"/>
      <c r="V30" s="658"/>
      <c r="W30" s="658"/>
      <c r="X30" s="658"/>
      <c r="Y30" s="659"/>
      <c r="Z30" s="695">
        <v>18.5</v>
      </c>
      <c r="AA30" s="695"/>
      <c r="AB30" s="695"/>
      <c r="AC30" s="695"/>
      <c r="AD30" s="696" t="s">
        <v>234</v>
      </c>
      <c r="AE30" s="696"/>
      <c r="AF30" s="696"/>
      <c r="AG30" s="696"/>
      <c r="AH30" s="696"/>
      <c r="AI30" s="696"/>
      <c r="AJ30" s="696"/>
      <c r="AK30" s="696"/>
      <c r="AL30" s="660" t="s">
        <v>234</v>
      </c>
      <c r="AM30" s="661"/>
      <c r="AN30" s="661"/>
      <c r="AO30" s="697"/>
      <c r="AP30" s="709" t="s">
        <v>222</v>
      </c>
      <c r="AQ30" s="710"/>
      <c r="AR30" s="710"/>
      <c r="AS30" s="710"/>
      <c r="AT30" s="710"/>
      <c r="AU30" s="710"/>
      <c r="AV30" s="710"/>
      <c r="AW30" s="710"/>
      <c r="AX30" s="710"/>
      <c r="AY30" s="710"/>
      <c r="AZ30" s="710"/>
      <c r="BA30" s="710"/>
      <c r="BB30" s="710"/>
      <c r="BC30" s="710"/>
      <c r="BD30" s="710"/>
      <c r="BE30" s="710"/>
      <c r="BF30" s="711"/>
      <c r="BG30" s="709" t="s">
        <v>308</v>
      </c>
      <c r="BH30" s="729"/>
      <c r="BI30" s="729"/>
      <c r="BJ30" s="729"/>
      <c r="BK30" s="729"/>
      <c r="BL30" s="729"/>
      <c r="BM30" s="729"/>
      <c r="BN30" s="729"/>
      <c r="BO30" s="729"/>
      <c r="BP30" s="729"/>
      <c r="BQ30" s="730"/>
      <c r="BR30" s="709" t="s">
        <v>309</v>
      </c>
      <c r="BS30" s="729"/>
      <c r="BT30" s="729"/>
      <c r="BU30" s="729"/>
      <c r="BV30" s="729"/>
      <c r="BW30" s="729"/>
      <c r="BX30" s="729"/>
      <c r="BY30" s="729"/>
      <c r="BZ30" s="729"/>
      <c r="CA30" s="729"/>
      <c r="CB30" s="730"/>
      <c r="CD30" s="678"/>
      <c r="CE30" s="679"/>
      <c r="CF30" s="654" t="s">
        <v>310</v>
      </c>
      <c r="CG30" s="655"/>
      <c r="CH30" s="655"/>
      <c r="CI30" s="655"/>
      <c r="CJ30" s="655"/>
      <c r="CK30" s="655"/>
      <c r="CL30" s="655"/>
      <c r="CM30" s="655"/>
      <c r="CN30" s="655"/>
      <c r="CO30" s="655"/>
      <c r="CP30" s="655"/>
      <c r="CQ30" s="656"/>
      <c r="CR30" s="657">
        <v>2799331</v>
      </c>
      <c r="CS30" s="658"/>
      <c r="CT30" s="658"/>
      <c r="CU30" s="658"/>
      <c r="CV30" s="658"/>
      <c r="CW30" s="658"/>
      <c r="CX30" s="658"/>
      <c r="CY30" s="659"/>
      <c r="CZ30" s="660">
        <v>7.7</v>
      </c>
      <c r="DA30" s="672"/>
      <c r="DB30" s="672"/>
      <c r="DC30" s="673"/>
      <c r="DD30" s="663">
        <v>2799331</v>
      </c>
      <c r="DE30" s="658"/>
      <c r="DF30" s="658"/>
      <c r="DG30" s="658"/>
      <c r="DH30" s="658"/>
      <c r="DI30" s="658"/>
      <c r="DJ30" s="658"/>
      <c r="DK30" s="659"/>
      <c r="DL30" s="663">
        <v>2799331</v>
      </c>
      <c r="DM30" s="658"/>
      <c r="DN30" s="658"/>
      <c r="DO30" s="658"/>
      <c r="DP30" s="658"/>
      <c r="DQ30" s="658"/>
      <c r="DR30" s="658"/>
      <c r="DS30" s="658"/>
      <c r="DT30" s="658"/>
      <c r="DU30" s="658"/>
      <c r="DV30" s="659"/>
      <c r="DW30" s="660">
        <v>15.2</v>
      </c>
      <c r="DX30" s="672"/>
      <c r="DY30" s="672"/>
      <c r="DZ30" s="672"/>
      <c r="EA30" s="672"/>
      <c r="EB30" s="672"/>
      <c r="EC30" s="684"/>
    </row>
    <row r="31" spans="2:133" ht="11.25" customHeight="1" x14ac:dyDescent="0.15">
      <c r="B31" s="732" t="s">
        <v>311</v>
      </c>
      <c r="C31" s="733"/>
      <c r="D31" s="733"/>
      <c r="E31" s="733"/>
      <c r="F31" s="733"/>
      <c r="G31" s="733"/>
      <c r="H31" s="733"/>
      <c r="I31" s="733"/>
      <c r="J31" s="733"/>
      <c r="K31" s="733"/>
      <c r="L31" s="733"/>
      <c r="M31" s="733"/>
      <c r="N31" s="733"/>
      <c r="O31" s="733"/>
      <c r="P31" s="733"/>
      <c r="Q31" s="734"/>
      <c r="R31" s="657" t="s">
        <v>234</v>
      </c>
      <c r="S31" s="658"/>
      <c r="T31" s="658"/>
      <c r="U31" s="658"/>
      <c r="V31" s="658"/>
      <c r="W31" s="658"/>
      <c r="X31" s="658"/>
      <c r="Y31" s="659"/>
      <c r="Z31" s="695" t="s">
        <v>234</v>
      </c>
      <c r="AA31" s="695"/>
      <c r="AB31" s="695"/>
      <c r="AC31" s="695"/>
      <c r="AD31" s="696" t="s">
        <v>234</v>
      </c>
      <c r="AE31" s="696"/>
      <c r="AF31" s="696"/>
      <c r="AG31" s="696"/>
      <c r="AH31" s="696"/>
      <c r="AI31" s="696"/>
      <c r="AJ31" s="696"/>
      <c r="AK31" s="696"/>
      <c r="AL31" s="660" t="s">
        <v>245</v>
      </c>
      <c r="AM31" s="661"/>
      <c r="AN31" s="661"/>
      <c r="AO31" s="697"/>
      <c r="AP31" s="723" t="s">
        <v>312</v>
      </c>
      <c r="AQ31" s="724"/>
      <c r="AR31" s="724"/>
      <c r="AS31" s="724"/>
      <c r="AT31" s="725" t="s">
        <v>313</v>
      </c>
      <c r="AU31" s="218"/>
      <c r="AV31" s="218"/>
      <c r="AW31" s="218"/>
      <c r="AX31" s="715" t="s">
        <v>187</v>
      </c>
      <c r="AY31" s="716"/>
      <c r="AZ31" s="716"/>
      <c r="BA31" s="716"/>
      <c r="BB31" s="716"/>
      <c r="BC31" s="716"/>
      <c r="BD31" s="716"/>
      <c r="BE31" s="716"/>
      <c r="BF31" s="717"/>
      <c r="BG31" s="719">
        <v>99.4</v>
      </c>
      <c r="BH31" s="720"/>
      <c r="BI31" s="720"/>
      <c r="BJ31" s="720"/>
      <c r="BK31" s="720"/>
      <c r="BL31" s="720"/>
      <c r="BM31" s="721">
        <v>97.9</v>
      </c>
      <c r="BN31" s="720"/>
      <c r="BO31" s="720"/>
      <c r="BP31" s="720"/>
      <c r="BQ31" s="722"/>
      <c r="BR31" s="719">
        <v>99.4</v>
      </c>
      <c r="BS31" s="720"/>
      <c r="BT31" s="720"/>
      <c r="BU31" s="720"/>
      <c r="BV31" s="720"/>
      <c r="BW31" s="720"/>
      <c r="BX31" s="721">
        <v>97.2</v>
      </c>
      <c r="BY31" s="720"/>
      <c r="BZ31" s="720"/>
      <c r="CA31" s="720"/>
      <c r="CB31" s="722"/>
      <c r="CD31" s="678"/>
      <c r="CE31" s="679"/>
      <c r="CF31" s="654" t="s">
        <v>314</v>
      </c>
      <c r="CG31" s="655"/>
      <c r="CH31" s="655"/>
      <c r="CI31" s="655"/>
      <c r="CJ31" s="655"/>
      <c r="CK31" s="655"/>
      <c r="CL31" s="655"/>
      <c r="CM31" s="655"/>
      <c r="CN31" s="655"/>
      <c r="CO31" s="655"/>
      <c r="CP31" s="655"/>
      <c r="CQ31" s="656"/>
      <c r="CR31" s="657">
        <v>124856</v>
      </c>
      <c r="CS31" s="670"/>
      <c r="CT31" s="670"/>
      <c r="CU31" s="670"/>
      <c r="CV31" s="670"/>
      <c r="CW31" s="670"/>
      <c r="CX31" s="670"/>
      <c r="CY31" s="671"/>
      <c r="CZ31" s="660">
        <v>0.3</v>
      </c>
      <c r="DA31" s="672"/>
      <c r="DB31" s="672"/>
      <c r="DC31" s="673"/>
      <c r="DD31" s="663">
        <v>124856</v>
      </c>
      <c r="DE31" s="670"/>
      <c r="DF31" s="670"/>
      <c r="DG31" s="670"/>
      <c r="DH31" s="670"/>
      <c r="DI31" s="670"/>
      <c r="DJ31" s="670"/>
      <c r="DK31" s="671"/>
      <c r="DL31" s="663">
        <v>124856</v>
      </c>
      <c r="DM31" s="670"/>
      <c r="DN31" s="670"/>
      <c r="DO31" s="670"/>
      <c r="DP31" s="670"/>
      <c r="DQ31" s="670"/>
      <c r="DR31" s="670"/>
      <c r="DS31" s="670"/>
      <c r="DT31" s="670"/>
      <c r="DU31" s="670"/>
      <c r="DV31" s="671"/>
      <c r="DW31" s="660">
        <v>0.7</v>
      </c>
      <c r="DX31" s="672"/>
      <c r="DY31" s="672"/>
      <c r="DZ31" s="672"/>
      <c r="EA31" s="672"/>
      <c r="EB31" s="672"/>
      <c r="EC31" s="684"/>
    </row>
    <row r="32" spans="2:133" ht="11.25" customHeight="1" x14ac:dyDescent="0.15">
      <c r="B32" s="654" t="s">
        <v>315</v>
      </c>
      <c r="C32" s="655"/>
      <c r="D32" s="655"/>
      <c r="E32" s="655"/>
      <c r="F32" s="655"/>
      <c r="G32" s="655"/>
      <c r="H32" s="655"/>
      <c r="I32" s="655"/>
      <c r="J32" s="655"/>
      <c r="K32" s="655"/>
      <c r="L32" s="655"/>
      <c r="M32" s="655"/>
      <c r="N32" s="655"/>
      <c r="O32" s="655"/>
      <c r="P32" s="655"/>
      <c r="Q32" s="656"/>
      <c r="R32" s="657">
        <v>4562686</v>
      </c>
      <c r="S32" s="658"/>
      <c r="T32" s="658"/>
      <c r="U32" s="658"/>
      <c r="V32" s="658"/>
      <c r="W32" s="658"/>
      <c r="X32" s="658"/>
      <c r="Y32" s="659"/>
      <c r="Z32" s="695">
        <v>11.9</v>
      </c>
      <c r="AA32" s="695"/>
      <c r="AB32" s="695"/>
      <c r="AC32" s="695"/>
      <c r="AD32" s="696" t="s">
        <v>234</v>
      </c>
      <c r="AE32" s="696"/>
      <c r="AF32" s="696"/>
      <c r="AG32" s="696"/>
      <c r="AH32" s="696"/>
      <c r="AI32" s="696"/>
      <c r="AJ32" s="696"/>
      <c r="AK32" s="696"/>
      <c r="AL32" s="660" t="s">
        <v>234</v>
      </c>
      <c r="AM32" s="661"/>
      <c r="AN32" s="661"/>
      <c r="AO32" s="697"/>
      <c r="AP32" s="698"/>
      <c r="AQ32" s="699"/>
      <c r="AR32" s="699"/>
      <c r="AS32" s="699"/>
      <c r="AT32" s="726"/>
      <c r="AU32" s="214" t="s">
        <v>316</v>
      </c>
      <c r="AX32" s="654" t="s">
        <v>317</v>
      </c>
      <c r="AY32" s="655"/>
      <c r="AZ32" s="655"/>
      <c r="BA32" s="655"/>
      <c r="BB32" s="655"/>
      <c r="BC32" s="655"/>
      <c r="BD32" s="655"/>
      <c r="BE32" s="655"/>
      <c r="BF32" s="656"/>
      <c r="BG32" s="728">
        <v>99.6</v>
      </c>
      <c r="BH32" s="670"/>
      <c r="BI32" s="670"/>
      <c r="BJ32" s="670"/>
      <c r="BK32" s="670"/>
      <c r="BL32" s="670"/>
      <c r="BM32" s="661">
        <v>98.7</v>
      </c>
      <c r="BN32" s="670"/>
      <c r="BO32" s="670"/>
      <c r="BP32" s="670"/>
      <c r="BQ32" s="693"/>
      <c r="BR32" s="728">
        <v>99.5</v>
      </c>
      <c r="BS32" s="670"/>
      <c r="BT32" s="670"/>
      <c r="BU32" s="670"/>
      <c r="BV32" s="670"/>
      <c r="BW32" s="670"/>
      <c r="BX32" s="661">
        <v>98.3</v>
      </c>
      <c r="BY32" s="670"/>
      <c r="BZ32" s="670"/>
      <c r="CA32" s="670"/>
      <c r="CB32" s="693"/>
      <c r="CD32" s="680"/>
      <c r="CE32" s="681"/>
      <c r="CF32" s="654" t="s">
        <v>318</v>
      </c>
      <c r="CG32" s="655"/>
      <c r="CH32" s="655"/>
      <c r="CI32" s="655"/>
      <c r="CJ32" s="655"/>
      <c r="CK32" s="655"/>
      <c r="CL32" s="655"/>
      <c r="CM32" s="655"/>
      <c r="CN32" s="655"/>
      <c r="CO32" s="655"/>
      <c r="CP32" s="655"/>
      <c r="CQ32" s="656"/>
      <c r="CR32" s="657">
        <v>190</v>
      </c>
      <c r="CS32" s="658"/>
      <c r="CT32" s="658"/>
      <c r="CU32" s="658"/>
      <c r="CV32" s="658"/>
      <c r="CW32" s="658"/>
      <c r="CX32" s="658"/>
      <c r="CY32" s="659"/>
      <c r="CZ32" s="660">
        <v>0</v>
      </c>
      <c r="DA32" s="672"/>
      <c r="DB32" s="672"/>
      <c r="DC32" s="673"/>
      <c r="DD32" s="663">
        <v>190</v>
      </c>
      <c r="DE32" s="658"/>
      <c r="DF32" s="658"/>
      <c r="DG32" s="658"/>
      <c r="DH32" s="658"/>
      <c r="DI32" s="658"/>
      <c r="DJ32" s="658"/>
      <c r="DK32" s="659"/>
      <c r="DL32" s="663">
        <v>190</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319</v>
      </c>
      <c r="C33" s="655"/>
      <c r="D33" s="655"/>
      <c r="E33" s="655"/>
      <c r="F33" s="655"/>
      <c r="G33" s="655"/>
      <c r="H33" s="655"/>
      <c r="I33" s="655"/>
      <c r="J33" s="655"/>
      <c r="K33" s="655"/>
      <c r="L33" s="655"/>
      <c r="M33" s="655"/>
      <c r="N33" s="655"/>
      <c r="O33" s="655"/>
      <c r="P33" s="655"/>
      <c r="Q33" s="656"/>
      <c r="R33" s="657">
        <v>70871</v>
      </c>
      <c r="S33" s="658"/>
      <c r="T33" s="658"/>
      <c r="U33" s="658"/>
      <c r="V33" s="658"/>
      <c r="W33" s="658"/>
      <c r="X33" s="658"/>
      <c r="Y33" s="659"/>
      <c r="Z33" s="695">
        <v>0.2</v>
      </c>
      <c r="AA33" s="695"/>
      <c r="AB33" s="695"/>
      <c r="AC33" s="695"/>
      <c r="AD33" s="696" t="s">
        <v>234</v>
      </c>
      <c r="AE33" s="696"/>
      <c r="AF33" s="696"/>
      <c r="AG33" s="696"/>
      <c r="AH33" s="696"/>
      <c r="AI33" s="696"/>
      <c r="AJ33" s="696"/>
      <c r="AK33" s="696"/>
      <c r="AL33" s="660" t="s">
        <v>234</v>
      </c>
      <c r="AM33" s="661"/>
      <c r="AN33" s="661"/>
      <c r="AO33" s="697"/>
      <c r="AP33" s="700"/>
      <c r="AQ33" s="701"/>
      <c r="AR33" s="701"/>
      <c r="AS33" s="701"/>
      <c r="AT33" s="727"/>
      <c r="AU33" s="219"/>
      <c r="AV33" s="219"/>
      <c r="AW33" s="219"/>
      <c r="AX33" s="638" t="s">
        <v>320</v>
      </c>
      <c r="AY33" s="639"/>
      <c r="AZ33" s="639"/>
      <c r="BA33" s="639"/>
      <c r="BB33" s="639"/>
      <c r="BC33" s="639"/>
      <c r="BD33" s="639"/>
      <c r="BE33" s="639"/>
      <c r="BF33" s="640"/>
      <c r="BG33" s="718">
        <v>99.1</v>
      </c>
      <c r="BH33" s="642"/>
      <c r="BI33" s="642"/>
      <c r="BJ33" s="642"/>
      <c r="BK33" s="642"/>
      <c r="BL33" s="642"/>
      <c r="BM33" s="688">
        <v>96.8</v>
      </c>
      <c r="BN33" s="642"/>
      <c r="BO33" s="642"/>
      <c r="BP33" s="642"/>
      <c r="BQ33" s="705"/>
      <c r="BR33" s="718">
        <v>99.2</v>
      </c>
      <c r="BS33" s="642"/>
      <c r="BT33" s="642"/>
      <c r="BU33" s="642"/>
      <c r="BV33" s="642"/>
      <c r="BW33" s="642"/>
      <c r="BX33" s="688">
        <v>95.6</v>
      </c>
      <c r="BY33" s="642"/>
      <c r="BZ33" s="642"/>
      <c r="CA33" s="642"/>
      <c r="CB33" s="705"/>
      <c r="CD33" s="654" t="s">
        <v>321</v>
      </c>
      <c r="CE33" s="655"/>
      <c r="CF33" s="655"/>
      <c r="CG33" s="655"/>
      <c r="CH33" s="655"/>
      <c r="CI33" s="655"/>
      <c r="CJ33" s="655"/>
      <c r="CK33" s="655"/>
      <c r="CL33" s="655"/>
      <c r="CM33" s="655"/>
      <c r="CN33" s="655"/>
      <c r="CO33" s="655"/>
      <c r="CP33" s="655"/>
      <c r="CQ33" s="656"/>
      <c r="CR33" s="657">
        <v>15109665</v>
      </c>
      <c r="CS33" s="670"/>
      <c r="CT33" s="670"/>
      <c r="CU33" s="670"/>
      <c r="CV33" s="670"/>
      <c r="CW33" s="670"/>
      <c r="CX33" s="670"/>
      <c r="CY33" s="671"/>
      <c r="CZ33" s="660">
        <v>41.4</v>
      </c>
      <c r="DA33" s="672"/>
      <c r="DB33" s="672"/>
      <c r="DC33" s="673"/>
      <c r="DD33" s="663">
        <v>12391507</v>
      </c>
      <c r="DE33" s="670"/>
      <c r="DF33" s="670"/>
      <c r="DG33" s="670"/>
      <c r="DH33" s="670"/>
      <c r="DI33" s="670"/>
      <c r="DJ33" s="670"/>
      <c r="DK33" s="671"/>
      <c r="DL33" s="663">
        <v>8956534</v>
      </c>
      <c r="DM33" s="670"/>
      <c r="DN33" s="670"/>
      <c r="DO33" s="670"/>
      <c r="DP33" s="670"/>
      <c r="DQ33" s="670"/>
      <c r="DR33" s="670"/>
      <c r="DS33" s="670"/>
      <c r="DT33" s="670"/>
      <c r="DU33" s="670"/>
      <c r="DV33" s="671"/>
      <c r="DW33" s="660">
        <v>48.5</v>
      </c>
      <c r="DX33" s="672"/>
      <c r="DY33" s="672"/>
      <c r="DZ33" s="672"/>
      <c r="EA33" s="672"/>
      <c r="EB33" s="672"/>
      <c r="EC33" s="684"/>
    </row>
    <row r="34" spans="2:133" ht="11.25" customHeight="1" x14ac:dyDescent="0.15">
      <c r="B34" s="654" t="s">
        <v>322</v>
      </c>
      <c r="C34" s="655"/>
      <c r="D34" s="655"/>
      <c r="E34" s="655"/>
      <c r="F34" s="655"/>
      <c r="G34" s="655"/>
      <c r="H34" s="655"/>
      <c r="I34" s="655"/>
      <c r="J34" s="655"/>
      <c r="K34" s="655"/>
      <c r="L34" s="655"/>
      <c r="M34" s="655"/>
      <c r="N34" s="655"/>
      <c r="O34" s="655"/>
      <c r="P34" s="655"/>
      <c r="Q34" s="656"/>
      <c r="R34" s="657">
        <v>111485</v>
      </c>
      <c r="S34" s="658"/>
      <c r="T34" s="658"/>
      <c r="U34" s="658"/>
      <c r="V34" s="658"/>
      <c r="W34" s="658"/>
      <c r="X34" s="658"/>
      <c r="Y34" s="659"/>
      <c r="Z34" s="695">
        <v>0.3</v>
      </c>
      <c r="AA34" s="695"/>
      <c r="AB34" s="695"/>
      <c r="AC34" s="695"/>
      <c r="AD34" s="696" t="s">
        <v>234</v>
      </c>
      <c r="AE34" s="696"/>
      <c r="AF34" s="696"/>
      <c r="AG34" s="696"/>
      <c r="AH34" s="696"/>
      <c r="AI34" s="696"/>
      <c r="AJ34" s="696"/>
      <c r="AK34" s="696"/>
      <c r="AL34" s="660" t="s">
        <v>234</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323</v>
      </c>
      <c r="CE34" s="655"/>
      <c r="CF34" s="655"/>
      <c r="CG34" s="655"/>
      <c r="CH34" s="655"/>
      <c r="CI34" s="655"/>
      <c r="CJ34" s="655"/>
      <c r="CK34" s="655"/>
      <c r="CL34" s="655"/>
      <c r="CM34" s="655"/>
      <c r="CN34" s="655"/>
      <c r="CO34" s="655"/>
      <c r="CP34" s="655"/>
      <c r="CQ34" s="656"/>
      <c r="CR34" s="657">
        <v>3916270</v>
      </c>
      <c r="CS34" s="658"/>
      <c r="CT34" s="658"/>
      <c r="CU34" s="658"/>
      <c r="CV34" s="658"/>
      <c r="CW34" s="658"/>
      <c r="CX34" s="658"/>
      <c r="CY34" s="659"/>
      <c r="CZ34" s="660">
        <v>10.7</v>
      </c>
      <c r="DA34" s="672"/>
      <c r="DB34" s="672"/>
      <c r="DC34" s="673"/>
      <c r="DD34" s="663">
        <v>3194414</v>
      </c>
      <c r="DE34" s="658"/>
      <c r="DF34" s="658"/>
      <c r="DG34" s="658"/>
      <c r="DH34" s="658"/>
      <c r="DI34" s="658"/>
      <c r="DJ34" s="658"/>
      <c r="DK34" s="659"/>
      <c r="DL34" s="663">
        <v>2166740</v>
      </c>
      <c r="DM34" s="658"/>
      <c r="DN34" s="658"/>
      <c r="DO34" s="658"/>
      <c r="DP34" s="658"/>
      <c r="DQ34" s="658"/>
      <c r="DR34" s="658"/>
      <c r="DS34" s="658"/>
      <c r="DT34" s="658"/>
      <c r="DU34" s="658"/>
      <c r="DV34" s="659"/>
      <c r="DW34" s="660">
        <v>11.7</v>
      </c>
      <c r="DX34" s="672"/>
      <c r="DY34" s="672"/>
      <c r="DZ34" s="672"/>
      <c r="EA34" s="672"/>
      <c r="EB34" s="672"/>
      <c r="EC34" s="684"/>
    </row>
    <row r="35" spans="2:133" ht="11.25" customHeight="1" x14ac:dyDescent="0.15">
      <c r="B35" s="654" t="s">
        <v>324</v>
      </c>
      <c r="C35" s="655"/>
      <c r="D35" s="655"/>
      <c r="E35" s="655"/>
      <c r="F35" s="655"/>
      <c r="G35" s="655"/>
      <c r="H35" s="655"/>
      <c r="I35" s="655"/>
      <c r="J35" s="655"/>
      <c r="K35" s="655"/>
      <c r="L35" s="655"/>
      <c r="M35" s="655"/>
      <c r="N35" s="655"/>
      <c r="O35" s="655"/>
      <c r="P35" s="655"/>
      <c r="Q35" s="656"/>
      <c r="R35" s="657">
        <v>3934021</v>
      </c>
      <c r="S35" s="658"/>
      <c r="T35" s="658"/>
      <c r="U35" s="658"/>
      <c r="V35" s="658"/>
      <c r="W35" s="658"/>
      <c r="X35" s="658"/>
      <c r="Y35" s="659"/>
      <c r="Z35" s="695">
        <v>10.3</v>
      </c>
      <c r="AA35" s="695"/>
      <c r="AB35" s="695"/>
      <c r="AC35" s="695"/>
      <c r="AD35" s="696" t="s">
        <v>234</v>
      </c>
      <c r="AE35" s="696"/>
      <c r="AF35" s="696"/>
      <c r="AG35" s="696"/>
      <c r="AH35" s="696"/>
      <c r="AI35" s="696"/>
      <c r="AJ35" s="696"/>
      <c r="AK35" s="696"/>
      <c r="AL35" s="660" t="s">
        <v>234</v>
      </c>
      <c r="AM35" s="661"/>
      <c r="AN35" s="661"/>
      <c r="AO35" s="697"/>
      <c r="AP35" s="222"/>
      <c r="AQ35" s="709" t="s">
        <v>325</v>
      </c>
      <c r="AR35" s="710"/>
      <c r="AS35" s="710"/>
      <c r="AT35" s="710"/>
      <c r="AU35" s="710"/>
      <c r="AV35" s="710"/>
      <c r="AW35" s="710"/>
      <c r="AX35" s="710"/>
      <c r="AY35" s="710"/>
      <c r="AZ35" s="710"/>
      <c r="BA35" s="710"/>
      <c r="BB35" s="710"/>
      <c r="BC35" s="710"/>
      <c r="BD35" s="710"/>
      <c r="BE35" s="710"/>
      <c r="BF35" s="711"/>
      <c r="BG35" s="709" t="s">
        <v>326</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327</v>
      </c>
      <c r="CE35" s="655"/>
      <c r="CF35" s="655"/>
      <c r="CG35" s="655"/>
      <c r="CH35" s="655"/>
      <c r="CI35" s="655"/>
      <c r="CJ35" s="655"/>
      <c r="CK35" s="655"/>
      <c r="CL35" s="655"/>
      <c r="CM35" s="655"/>
      <c r="CN35" s="655"/>
      <c r="CO35" s="655"/>
      <c r="CP35" s="655"/>
      <c r="CQ35" s="656"/>
      <c r="CR35" s="657">
        <v>1285257</v>
      </c>
      <c r="CS35" s="670"/>
      <c r="CT35" s="670"/>
      <c r="CU35" s="670"/>
      <c r="CV35" s="670"/>
      <c r="CW35" s="670"/>
      <c r="CX35" s="670"/>
      <c r="CY35" s="671"/>
      <c r="CZ35" s="660">
        <v>3.5</v>
      </c>
      <c r="DA35" s="672"/>
      <c r="DB35" s="672"/>
      <c r="DC35" s="673"/>
      <c r="DD35" s="663">
        <v>1160531</v>
      </c>
      <c r="DE35" s="670"/>
      <c r="DF35" s="670"/>
      <c r="DG35" s="670"/>
      <c r="DH35" s="670"/>
      <c r="DI35" s="670"/>
      <c r="DJ35" s="670"/>
      <c r="DK35" s="671"/>
      <c r="DL35" s="663">
        <v>1097275</v>
      </c>
      <c r="DM35" s="670"/>
      <c r="DN35" s="670"/>
      <c r="DO35" s="670"/>
      <c r="DP35" s="670"/>
      <c r="DQ35" s="670"/>
      <c r="DR35" s="670"/>
      <c r="DS35" s="670"/>
      <c r="DT35" s="670"/>
      <c r="DU35" s="670"/>
      <c r="DV35" s="671"/>
      <c r="DW35" s="660">
        <v>5.9</v>
      </c>
      <c r="DX35" s="672"/>
      <c r="DY35" s="672"/>
      <c r="DZ35" s="672"/>
      <c r="EA35" s="672"/>
      <c r="EB35" s="672"/>
      <c r="EC35" s="684"/>
    </row>
    <row r="36" spans="2:133" ht="11.25" customHeight="1" x14ac:dyDescent="0.15">
      <c r="B36" s="654" t="s">
        <v>328</v>
      </c>
      <c r="C36" s="655"/>
      <c r="D36" s="655"/>
      <c r="E36" s="655"/>
      <c r="F36" s="655"/>
      <c r="G36" s="655"/>
      <c r="H36" s="655"/>
      <c r="I36" s="655"/>
      <c r="J36" s="655"/>
      <c r="K36" s="655"/>
      <c r="L36" s="655"/>
      <c r="M36" s="655"/>
      <c r="N36" s="655"/>
      <c r="O36" s="655"/>
      <c r="P36" s="655"/>
      <c r="Q36" s="656"/>
      <c r="R36" s="657">
        <v>879793</v>
      </c>
      <c r="S36" s="658"/>
      <c r="T36" s="658"/>
      <c r="U36" s="658"/>
      <c r="V36" s="658"/>
      <c r="W36" s="658"/>
      <c r="X36" s="658"/>
      <c r="Y36" s="659"/>
      <c r="Z36" s="695">
        <v>2.2999999999999998</v>
      </c>
      <c r="AA36" s="695"/>
      <c r="AB36" s="695"/>
      <c r="AC36" s="695"/>
      <c r="AD36" s="696" t="s">
        <v>234</v>
      </c>
      <c r="AE36" s="696"/>
      <c r="AF36" s="696"/>
      <c r="AG36" s="696"/>
      <c r="AH36" s="696"/>
      <c r="AI36" s="696"/>
      <c r="AJ36" s="696"/>
      <c r="AK36" s="696"/>
      <c r="AL36" s="660" t="s">
        <v>245</v>
      </c>
      <c r="AM36" s="661"/>
      <c r="AN36" s="661"/>
      <c r="AO36" s="697"/>
      <c r="AP36" s="222"/>
      <c r="AQ36" s="706" t="s">
        <v>329</v>
      </c>
      <c r="AR36" s="707"/>
      <c r="AS36" s="707"/>
      <c r="AT36" s="707"/>
      <c r="AU36" s="707"/>
      <c r="AV36" s="707"/>
      <c r="AW36" s="707"/>
      <c r="AX36" s="707"/>
      <c r="AY36" s="708"/>
      <c r="AZ36" s="712">
        <v>5216058</v>
      </c>
      <c r="BA36" s="713"/>
      <c r="BB36" s="713"/>
      <c r="BC36" s="713"/>
      <c r="BD36" s="713"/>
      <c r="BE36" s="713"/>
      <c r="BF36" s="714"/>
      <c r="BG36" s="715" t="s">
        <v>330</v>
      </c>
      <c r="BH36" s="716"/>
      <c r="BI36" s="716"/>
      <c r="BJ36" s="716"/>
      <c r="BK36" s="716"/>
      <c r="BL36" s="716"/>
      <c r="BM36" s="716"/>
      <c r="BN36" s="716"/>
      <c r="BO36" s="716"/>
      <c r="BP36" s="716"/>
      <c r="BQ36" s="716"/>
      <c r="BR36" s="716"/>
      <c r="BS36" s="716"/>
      <c r="BT36" s="716"/>
      <c r="BU36" s="717"/>
      <c r="BV36" s="712">
        <v>139242</v>
      </c>
      <c r="BW36" s="713"/>
      <c r="BX36" s="713"/>
      <c r="BY36" s="713"/>
      <c r="BZ36" s="713"/>
      <c r="CA36" s="713"/>
      <c r="CB36" s="714"/>
      <c r="CD36" s="654" t="s">
        <v>331</v>
      </c>
      <c r="CE36" s="655"/>
      <c r="CF36" s="655"/>
      <c r="CG36" s="655"/>
      <c r="CH36" s="655"/>
      <c r="CI36" s="655"/>
      <c r="CJ36" s="655"/>
      <c r="CK36" s="655"/>
      <c r="CL36" s="655"/>
      <c r="CM36" s="655"/>
      <c r="CN36" s="655"/>
      <c r="CO36" s="655"/>
      <c r="CP36" s="655"/>
      <c r="CQ36" s="656"/>
      <c r="CR36" s="657">
        <v>6425459</v>
      </c>
      <c r="CS36" s="658"/>
      <c r="CT36" s="658"/>
      <c r="CU36" s="658"/>
      <c r="CV36" s="658"/>
      <c r="CW36" s="658"/>
      <c r="CX36" s="658"/>
      <c r="CY36" s="659"/>
      <c r="CZ36" s="660">
        <v>17.600000000000001</v>
      </c>
      <c r="DA36" s="672"/>
      <c r="DB36" s="672"/>
      <c r="DC36" s="673"/>
      <c r="DD36" s="663">
        <v>5281483</v>
      </c>
      <c r="DE36" s="658"/>
      <c r="DF36" s="658"/>
      <c r="DG36" s="658"/>
      <c r="DH36" s="658"/>
      <c r="DI36" s="658"/>
      <c r="DJ36" s="658"/>
      <c r="DK36" s="659"/>
      <c r="DL36" s="663">
        <v>3758914</v>
      </c>
      <c r="DM36" s="658"/>
      <c r="DN36" s="658"/>
      <c r="DO36" s="658"/>
      <c r="DP36" s="658"/>
      <c r="DQ36" s="658"/>
      <c r="DR36" s="658"/>
      <c r="DS36" s="658"/>
      <c r="DT36" s="658"/>
      <c r="DU36" s="658"/>
      <c r="DV36" s="659"/>
      <c r="DW36" s="660">
        <v>20.399999999999999</v>
      </c>
      <c r="DX36" s="672"/>
      <c r="DY36" s="672"/>
      <c r="DZ36" s="672"/>
      <c r="EA36" s="672"/>
      <c r="EB36" s="672"/>
      <c r="EC36" s="684"/>
    </row>
    <row r="37" spans="2:133" ht="11.25" customHeight="1" x14ac:dyDescent="0.15">
      <c r="B37" s="654" t="s">
        <v>332</v>
      </c>
      <c r="C37" s="655"/>
      <c r="D37" s="655"/>
      <c r="E37" s="655"/>
      <c r="F37" s="655"/>
      <c r="G37" s="655"/>
      <c r="H37" s="655"/>
      <c r="I37" s="655"/>
      <c r="J37" s="655"/>
      <c r="K37" s="655"/>
      <c r="L37" s="655"/>
      <c r="M37" s="655"/>
      <c r="N37" s="655"/>
      <c r="O37" s="655"/>
      <c r="P37" s="655"/>
      <c r="Q37" s="656"/>
      <c r="R37" s="657">
        <v>267694</v>
      </c>
      <c r="S37" s="658"/>
      <c r="T37" s="658"/>
      <c r="U37" s="658"/>
      <c r="V37" s="658"/>
      <c r="W37" s="658"/>
      <c r="X37" s="658"/>
      <c r="Y37" s="659"/>
      <c r="Z37" s="695">
        <v>0.7</v>
      </c>
      <c r="AA37" s="695"/>
      <c r="AB37" s="695"/>
      <c r="AC37" s="695"/>
      <c r="AD37" s="696">
        <v>4816</v>
      </c>
      <c r="AE37" s="696"/>
      <c r="AF37" s="696"/>
      <c r="AG37" s="696"/>
      <c r="AH37" s="696"/>
      <c r="AI37" s="696"/>
      <c r="AJ37" s="696"/>
      <c r="AK37" s="696"/>
      <c r="AL37" s="660">
        <v>0</v>
      </c>
      <c r="AM37" s="661"/>
      <c r="AN37" s="661"/>
      <c r="AO37" s="697"/>
      <c r="AQ37" s="690" t="s">
        <v>333</v>
      </c>
      <c r="AR37" s="691"/>
      <c r="AS37" s="691"/>
      <c r="AT37" s="691"/>
      <c r="AU37" s="691"/>
      <c r="AV37" s="691"/>
      <c r="AW37" s="691"/>
      <c r="AX37" s="691"/>
      <c r="AY37" s="692"/>
      <c r="AZ37" s="657">
        <v>1369650</v>
      </c>
      <c r="BA37" s="658"/>
      <c r="BB37" s="658"/>
      <c r="BC37" s="658"/>
      <c r="BD37" s="670"/>
      <c r="BE37" s="670"/>
      <c r="BF37" s="693"/>
      <c r="BG37" s="654" t="s">
        <v>334</v>
      </c>
      <c r="BH37" s="655"/>
      <c r="BI37" s="655"/>
      <c r="BJ37" s="655"/>
      <c r="BK37" s="655"/>
      <c r="BL37" s="655"/>
      <c r="BM37" s="655"/>
      <c r="BN37" s="655"/>
      <c r="BO37" s="655"/>
      <c r="BP37" s="655"/>
      <c r="BQ37" s="655"/>
      <c r="BR37" s="655"/>
      <c r="BS37" s="655"/>
      <c r="BT37" s="655"/>
      <c r="BU37" s="656"/>
      <c r="BV37" s="657">
        <v>-4628</v>
      </c>
      <c r="BW37" s="658"/>
      <c r="BX37" s="658"/>
      <c r="BY37" s="658"/>
      <c r="BZ37" s="658"/>
      <c r="CA37" s="658"/>
      <c r="CB37" s="694"/>
      <c r="CD37" s="654" t="s">
        <v>335</v>
      </c>
      <c r="CE37" s="655"/>
      <c r="CF37" s="655"/>
      <c r="CG37" s="655"/>
      <c r="CH37" s="655"/>
      <c r="CI37" s="655"/>
      <c r="CJ37" s="655"/>
      <c r="CK37" s="655"/>
      <c r="CL37" s="655"/>
      <c r="CM37" s="655"/>
      <c r="CN37" s="655"/>
      <c r="CO37" s="655"/>
      <c r="CP37" s="655"/>
      <c r="CQ37" s="656"/>
      <c r="CR37" s="657">
        <v>2334715</v>
      </c>
      <c r="CS37" s="670"/>
      <c r="CT37" s="670"/>
      <c r="CU37" s="670"/>
      <c r="CV37" s="670"/>
      <c r="CW37" s="670"/>
      <c r="CX37" s="670"/>
      <c r="CY37" s="671"/>
      <c r="CZ37" s="660">
        <v>6.4</v>
      </c>
      <c r="DA37" s="672"/>
      <c r="DB37" s="672"/>
      <c r="DC37" s="673"/>
      <c r="DD37" s="663">
        <v>2202205</v>
      </c>
      <c r="DE37" s="670"/>
      <c r="DF37" s="670"/>
      <c r="DG37" s="670"/>
      <c r="DH37" s="670"/>
      <c r="DI37" s="670"/>
      <c r="DJ37" s="670"/>
      <c r="DK37" s="671"/>
      <c r="DL37" s="663">
        <v>2202203</v>
      </c>
      <c r="DM37" s="670"/>
      <c r="DN37" s="670"/>
      <c r="DO37" s="670"/>
      <c r="DP37" s="670"/>
      <c r="DQ37" s="670"/>
      <c r="DR37" s="670"/>
      <c r="DS37" s="670"/>
      <c r="DT37" s="670"/>
      <c r="DU37" s="670"/>
      <c r="DV37" s="671"/>
      <c r="DW37" s="660">
        <v>11.9</v>
      </c>
      <c r="DX37" s="672"/>
      <c r="DY37" s="672"/>
      <c r="DZ37" s="672"/>
      <c r="EA37" s="672"/>
      <c r="EB37" s="672"/>
      <c r="EC37" s="684"/>
    </row>
    <row r="38" spans="2:133" ht="11.25" customHeight="1" x14ac:dyDescent="0.15">
      <c r="B38" s="654" t="s">
        <v>336</v>
      </c>
      <c r="C38" s="655"/>
      <c r="D38" s="655"/>
      <c r="E38" s="655"/>
      <c r="F38" s="655"/>
      <c r="G38" s="655"/>
      <c r="H38" s="655"/>
      <c r="I38" s="655"/>
      <c r="J38" s="655"/>
      <c r="K38" s="655"/>
      <c r="L38" s="655"/>
      <c r="M38" s="655"/>
      <c r="N38" s="655"/>
      <c r="O38" s="655"/>
      <c r="P38" s="655"/>
      <c r="Q38" s="656"/>
      <c r="R38" s="657">
        <v>1583900</v>
      </c>
      <c r="S38" s="658"/>
      <c r="T38" s="658"/>
      <c r="U38" s="658"/>
      <c r="V38" s="658"/>
      <c r="W38" s="658"/>
      <c r="X38" s="658"/>
      <c r="Y38" s="659"/>
      <c r="Z38" s="695">
        <v>4.0999999999999996</v>
      </c>
      <c r="AA38" s="695"/>
      <c r="AB38" s="695"/>
      <c r="AC38" s="695"/>
      <c r="AD38" s="696" t="s">
        <v>234</v>
      </c>
      <c r="AE38" s="696"/>
      <c r="AF38" s="696"/>
      <c r="AG38" s="696"/>
      <c r="AH38" s="696"/>
      <c r="AI38" s="696"/>
      <c r="AJ38" s="696"/>
      <c r="AK38" s="696"/>
      <c r="AL38" s="660" t="s">
        <v>234</v>
      </c>
      <c r="AM38" s="661"/>
      <c r="AN38" s="661"/>
      <c r="AO38" s="697"/>
      <c r="AQ38" s="690" t="s">
        <v>337</v>
      </c>
      <c r="AR38" s="691"/>
      <c r="AS38" s="691"/>
      <c r="AT38" s="691"/>
      <c r="AU38" s="691"/>
      <c r="AV38" s="691"/>
      <c r="AW38" s="691"/>
      <c r="AX38" s="691"/>
      <c r="AY38" s="692"/>
      <c r="AZ38" s="657">
        <v>990607</v>
      </c>
      <c r="BA38" s="658"/>
      <c r="BB38" s="658"/>
      <c r="BC38" s="658"/>
      <c r="BD38" s="670"/>
      <c r="BE38" s="670"/>
      <c r="BF38" s="693"/>
      <c r="BG38" s="654" t="s">
        <v>338</v>
      </c>
      <c r="BH38" s="655"/>
      <c r="BI38" s="655"/>
      <c r="BJ38" s="655"/>
      <c r="BK38" s="655"/>
      <c r="BL38" s="655"/>
      <c r="BM38" s="655"/>
      <c r="BN38" s="655"/>
      <c r="BO38" s="655"/>
      <c r="BP38" s="655"/>
      <c r="BQ38" s="655"/>
      <c r="BR38" s="655"/>
      <c r="BS38" s="655"/>
      <c r="BT38" s="655"/>
      <c r="BU38" s="656"/>
      <c r="BV38" s="657">
        <v>8338</v>
      </c>
      <c r="BW38" s="658"/>
      <c r="BX38" s="658"/>
      <c r="BY38" s="658"/>
      <c r="BZ38" s="658"/>
      <c r="CA38" s="658"/>
      <c r="CB38" s="694"/>
      <c r="CD38" s="654" t="s">
        <v>339</v>
      </c>
      <c r="CE38" s="655"/>
      <c r="CF38" s="655"/>
      <c r="CG38" s="655"/>
      <c r="CH38" s="655"/>
      <c r="CI38" s="655"/>
      <c r="CJ38" s="655"/>
      <c r="CK38" s="655"/>
      <c r="CL38" s="655"/>
      <c r="CM38" s="655"/>
      <c r="CN38" s="655"/>
      <c r="CO38" s="655"/>
      <c r="CP38" s="655"/>
      <c r="CQ38" s="656"/>
      <c r="CR38" s="657">
        <v>2655253</v>
      </c>
      <c r="CS38" s="658"/>
      <c r="CT38" s="658"/>
      <c r="CU38" s="658"/>
      <c r="CV38" s="658"/>
      <c r="CW38" s="658"/>
      <c r="CX38" s="658"/>
      <c r="CY38" s="659"/>
      <c r="CZ38" s="660">
        <v>7.3</v>
      </c>
      <c r="DA38" s="672"/>
      <c r="DB38" s="672"/>
      <c r="DC38" s="673"/>
      <c r="DD38" s="663">
        <v>2095101</v>
      </c>
      <c r="DE38" s="658"/>
      <c r="DF38" s="658"/>
      <c r="DG38" s="658"/>
      <c r="DH38" s="658"/>
      <c r="DI38" s="658"/>
      <c r="DJ38" s="658"/>
      <c r="DK38" s="659"/>
      <c r="DL38" s="663">
        <v>1933605</v>
      </c>
      <c r="DM38" s="658"/>
      <c r="DN38" s="658"/>
      <c r="DO38" s="658"/>
      <c r="DP38" s="658"/>
      <c r="DQ38" s="658"/>
      <c r="DR38" s="658"/>
      <c r="DS38" s="658"/>
      <c r="DT38" s="658"/>
      <c r="DU38" s="658"/>
      <c r="DV38" s="659"/>
      <c r="DW38" s="660">
        <v>10.5</v>
      </c>
      <c r="DX38" s="672"/>
      <c r="DY38" s="672"/>
      <c r="DZ38" s="672"/>
      <c r="EA38" s="672"/>
      <c r="EB38" s="672"/>
      <c r="EC38" s="684"/>
    </row>
    <row r="39" spans="2:133" ht="11.25" customHeight="1" x14ac:dyDescent="0.15">
      <c r="B39" s="654" t="s">
        <v>340</v>
      </c>
      <c r="C39" s="655"/>
      <c r="D39" s="655"/>
      <c r="E39" s="655"/>
      <c r="F39" s="655"/>
      <c r="G39" s="655"/>
      <c r="H39" s="655"/>
      <c r="I39" s="655"/>
      <c r="J39" s="655"/>
      <c r="K39" s="655"/>
      <c r="L39" s="655"/>
      <c r="M39" s="655"/>
      <c r="N39" s="655"/>
      <c r="O39" s="655"/>
      <c r="P39" s="655"/>
      <c r="Q39" s="656"/>
      <c r="R39" s="657" t="s">
        <v>234</v>
      </c>
      <c r="S39" s="658"/>
      <c r="T39" s="658"/>
      <c r="U39" s="658"/>
      <c r="V39" s="658"/>
      <c r="W39" s="658"/>
      <c r="X39" s="658"/>
      <c r="Y39" s="659"/>
      <c r="Z39" s="695" t="s">
        <v>234</v>
      </c>
      <c r="AA39" s="695"/>
      <c r="AB39" s="695"/>
      <c r="AC39" s="695"/>
      <c r="AD39" s="696" t="s">
        <v>234</v>
      </c>
      <c r="AE39" s="696"/>
      <c r="AF39" s="696"/>
      <c r="AG39" s="696"/>
      <c r="AH39" s="696"/>
      <c r="AI39" s="696"/>
      <c r="AJ39" s="696"/>
      <c r="AK39" s="696"/>
      <c r="AL39" s="660" t="s">
        <v>234</v>
      </c>
      <c r="AM39" s="661"/>
      <c r="AN39" s="661"/>
      <c r="AO39" s="697"/>
      <c r="AQ39" s="690" t="s">
        <v>341</v>
      </c>
      <c r="AR39" s="691"/>
      <c r="AS39" s="691"/>
      <c r="AT39" s="691"/>
      <c r="AU39" s="691"/>
      <c r="AV39" s="691"/>
      <c r="AW39" s="691"/>
      <c r="AX39" s="691"/>
      <c r="AY39" s="692"/>
      <c r="AZ39" s="657">
        <v>200548</v>
      </c>
      <c r="BA39" s="658"/>
      <c r="BB39" s="658"/>
      <c r="BC39" s="658"/>
      <c r="BD39" s="670"/>
      <c r="BE39" s="670"/>
      <c r="BF39" s="693"/>
      <c r="BG39" s="654" t="s">
        <v>342</v>
      </c>
      <c r="BH39" s="655"/>
      <c r="BI39" s="655"/>
      <c r="BJ39" s="655"/>
      <c r="BK39" s="655"/>
      <c r="BL39" s="655"/>
      <c r="BM39" s="655"/>
      <c r="BN39" s="655"/>
      <c r="BO39" s="655"/>
      <c r="BP39" s="655"/>
      <c r="BQ39" s="655"/>
      <c r="BR39" s="655"/>
      <c r="BS39" s="655"/>
      <c r="BT39" s="655"/>
      <c r="BU39" s="656"/>
      <c r="BV39" s="657">
        <v>12530</v>
      </c>
      <c r="BW39" s="658"/>
      <c r="BX39" s="658"/>
      <c r="BY39" s="658"/>
      <c r="BZ39" s="658"/>
      <c r="CA39" s="658"/>
      <c r="CB39" s="694"/>
      <c r="CD39" s="654" t="s">
        <v>343</v>
      </c>
      <c r="CE39" s="655"/>
      <c r="CF39" s="655"/>
      <c r="CG39" s="655"/>
      <c r="CH39" s="655"/>
      <c r="CI39" s="655"/>
      <c r="CJ39" s="655"/>
      <c r="CK39" s="655"/>
      <c r="CL39" s="655"/>
      <c r="CM39" s="655"/>
      <c r="CN39" s="655"/>
      <c r="CO39" s="655"/>
      <c r="CP39" s="655"/>
      <c r="CQ39" s="656"/>
      <c r="CR39" s="657">
        <v>555245</v>
      </c>
      <c r="CS39" s="670"/>
      <c r="CT39" s="670"/>
      <c r="CU39" s="670"/>
      <c r="CV39" s="670"/>
      <c r="CW39" s="670"/>
      <c r="CX39" s="670"/>
      <c r="CY39" s="671"/>
      <c r="CZ39" s="660">
        <v>1.5</v>
      </c>
      <c r="DA39" s="672"/>
      <c r="DB39" s="672"/>
      <c r="DC39" s="673"/>
      <c r="DD39" s="663">
        <v>544442</v>
      </c>
      <c r="DE39" s="670"/>
      <c r="DF39" s="670"/>
      <c r="DG39" s="670"/>
      <c r="DH39" s="670"/>
      <c r="DI39" s="670"/>
      <c r="DJ39" s="670"/>
      <c r="DK39" s="671"/>
      <c r="DL39" s="663" t="s">
        <v>234</v>
      </c>
      <c r="DM39" s="670"/>
      <c r="DN39" s="670"/>
      <c r="DO39" s="670"/>
      <c r="DP39" s="670"/>
      <c r="DQ39" s="670"/>
      <c r="DR39" s="670"/>
      <c r="DS39" s="670"/>
      <c r="DT39" s="670"/>
      <c r="DU39" s="670"/>
      <c r="DV39" s="671"/>
      <c r="DW39" s="660" t="s">
        <v>234</v>
      </c>
      <c r="DX39" s="672"/>
      <c r="DY39" s="672"/>
      <c r="DZ39" s="672"/>
      <c r="EA39" s="672"/>
      <c r="EB39" s="672"/>
      <c r="EC39" s="684"/>
    </row>
    <row r="40" spans="2:133" ht="11.25" customHeight="1" x14ac:dyDescent="0.15">
      <c r="B40" s="654" t="s">
        <v>344</v>
      </c>
      <c r="C40" s="655"/>
      <c r="D40" s="655"/>
      <c r="E40" s="655"/>
      <c r="F40" s="655"/>
      <c r="G40" s="655"/>
      <c r="H40" s="655"/>
      <c r="I40" s="655"/>
      <c r="J40" s="655"/>
      <c r="K40" s="655"/>
      <c r="L40" s="655"/>
      <c r="M40" s="655"/>
      <c r="N40" s="655"/>
      <c r="O40" s="655"/>
      <c r="P40" s="655"/>
      <c r="Q40" s="656"/>
      <c r="R40" s="657">
        <v>240000</v>
      </c>
      <c r="S40" s="658"/>
      <c r="T40" s="658"/>
      <c r="U40" s="658"/>
      <c r="V40" s="658"/>
      <c r="W40" s="658"/>
      <c r="X40" s="658"/>
      <c r="Y40" s="659"/>
      <c r="Z40" s="695">
        <v>0.6</v>
      </c>
      <c r="AA40" s="695"/>
      <c r="AB40" s="695"/>
      <c r="AC40" s="695"/>
      <c r="AD40" s="696" t="s">
        <v>234</v>
      </c>
      <c r="AE40" s="696"/>
      <c r="AF40" s="696"/>
      <c r="AG40" s="696"/>
      <c r="AH40" s="696"/>
      <c r="AI40" s="696"/>
      <c r="AJ40" s="696"/>
      <c r="AK40" s="696"/>
      <c r="AL40" s="660" t="s">
        <v>234</v>
      </c>
      <c r="AM40" s="661"/>
      <c r="AN40" s="661"/>
      <c r="AO40" s="697"/>
      <c r="AQ40" s="690" t="s">
        <v>345</v>
      </c>
      <c r="AR40" s="691"/>
      <c r="AS40" s="691"/>
      <c r="AT40" s="691"/>
      <c r="AU40" s="691"/>
      <c r="AV40" s="691"/>
      <c r="AW40" s="691"/>
      <c r="AX40" s="691"/>
      <c r="AY40" s="692"/>
      <c r="AZ40" s="657">
        <v>33220</v>
      </c>
      <c r="BA40" s="658"/>
      <c r="BB40" s="658"/>
      <c r="BC40" s="658"/>
      <c r="BD40" s="670"/>
      <c r="BE40" s="670"/>
      <c r="BF40" s="693"/>
      <c r="BG40" s="698" t="s">
        <v>346</v>
      </c>
      <c r="BH40" s="699"/>
      <c r="BI40" s="699"/>
      <c r="BJ40" s="699"/>
      <c r="BK40" s="699"/>
      <c r="BL40" s="223"/>
      <c r="BM40" s="655" t="s">
        <v>347</v>
      </c>
      <c r="BN40" s="655"/>
      <c r="BO40" s="655"/>
      <c r="BP40" s="655"/>
      <c r="BQ40" s="655"/>
      <c r="BR40" s="655"/>
      <c r="BS40" s="655"/>
      <c r="BT40" s="655"/>
      <c r="BU40" s="656"/>
      <c r="BV40" s="657">
        <v>105</v>
      </c>
      <c r="BW40" s="658"/>
      <c r="BX40" s="658"/>
      <c r="BY40" s="658"/>
      <c r="BZ40" s="658"/>
      <c r="CA40" s="658"/>
      <c r="CB40" s="694"/>
      <c r="CD40" s="654" t="s">
        <v>348</v>
      </c>
      <c r="CE40" s="655"/>
      <c r="CF40" s="655"/>
      <c r="CG40" s="655"/>
      <c r="CH40" s="655"/>
      <c r="CI40" s="655"/>
      <c r="CJ40" s="655"/>
      <c r="CK40" s="655"/>
      <c r="CL40" s="655"/>
      <c r="CM40" s="655"/>
      <c r="CN40" s="655"/>
      <c r="CO40" s="655"/>
      <c r="CP40" s="655"/>
      <c r="CQ40" s="656"/>
      <c r="CR40" s="657">
        <v>272181</v>
      </c>
      <c r="CS40" s="658"/>
      <c r="CT40" s="658"/>
      <c r="CU40" s="658"/>
      <c r="CV40" s="658"/>
      <c r="CW40" s="658"/>
      <c r="CX40" s="658"/>
      <c r="CY40" s="659"/>
      <c r="CZ40" s="660">
        <v>0.7</v>
      </c>
      <c r="DA40" s="672"/>
      <c r="DB40" s="672"/>
      <c r="DC40" s="673"/>
      <c r="DD40" s="663">
        <v>115536</v>
      </c>
      <c r="DE40" s="658"/>
      <c r="DF40" s="658"/>
      <c r="DG40" s="658"/>
      <c r="DH40" s="658"/>
      <c r="DI40" s="658"/>
      <c r="DJ40" s="658"/>
      <c r="DK40" s="659"/>
      <c r="DL40" s="663" t="s">
        <v>234</v>
      </c>
      <c r="DM40" s="658"/>
      <c r="DN40" s="658"/>
      <c r="DO40" s="658"/>
      <c r="DP40" s="658"/>
      <c r="DQ40" s="658"/>
      <c r="DR40" s="658"/>
      <c r="DS40" s="658"/>
      <c r="DT40" s="658"/>
      <c r="DU40" s="658"/>
      <c r="DV40" s="659"/>
      <c r="DW40" s="660" t="s">
        <v>234</v>
      </c>
      <c r="DX40" s="672"/>
      <c r="DY40" s="672"/>
      <c r="DZ40" s="672"/>
      <c r="EA40" s="672"/>
      <c r="EB40" s="672"/>
      <c r="EC40" s="684"/>
    </row>
    <row r="41" spans="2:133" ht="11.25" customHeight="1" x14ac:dyDescent="0.15">
      <c r="B41" s="638" t="s">
        <v>349</v>
      </c>
      <c r="C41" s="639"/>
      <c r="D41" s="639"/>
      <c r="E41" s="639"/>
      <c r="F41" s="639"/>
      <c r="G41" s="639"/>
      <c r="H41" s="639"/>
      <c r="I41" s="639"/>
      <c r="J41" s="639"/>
      <c r="K41" s="639"/>
      <c r="L41" s="639"/>
      <c r="M41" s="639"/>
      <c r="N41" s="639"/>
      <c r="O41" s="639"/>
      <c r="P41" s="639"/>
      <c r="Q41" s="640"/>
      <c r="R41" s="641">
        <v>38375391</v>
      </c>
      <c r="S41" s="682"/>
      <c r="T41" s="682"/>
      <c r="U41" s="682"/>
      <c r="V41" s="682"/>
      <c r="W41" s="682"/>
      <c r="X41" s="682"/>
      <c r="Y41" s="685"/>
      <c r="Z41" s="686">
        <v>100</v>
      </c>
      <c r="AA41" s="686"/>
      <c r="AB41" s="686"/>
      <c r="AC41" s="686"/>
      <c r="AD41" s="687">
        <v>18211295</v>
      </c>
      <c r="AE41" s="687"/>
      <c r="AF41" s="687"/>
      <c r="AG41" s="687"/>
      <c r="AH41" s="687"/>
      <c r="AI41" s="687"/>
      <c r="AJ41" s="687"/>
      <c r="AK41" s="687"/>
      <c r="AL41" s="644">
        <v>100</v>
      </c>
      <c r="AM41" s="688"/>
      <c r="AN41" s="688"/>
      <c r="AO41" s="689"/>
      <c r="AQ41" s="690" t="s">
        <v>350</v>
      </c>
      <c r="AR41" s="691"/>
      <c r="AS41" s="691"/>
      <c r="AT41" s="691"/>
      <c r="AU41" s="691"/>
      <c r="AV41" s="691"/>
      <c r="AW41" s="691"/>
      <c r="AX41" s="691"/>
      <c r="AY41" s="692"/>
      <c r="AZ41" s="657">
        <v>649701</v>
      </c>
      <c r="BA41" s="658"/>
      <c r="BB41" s="658"/>
      <c r="BC41" s="658"/>
      <c r="BD41" s="670"/>
      <c r="BE41" s="670"/>
      <c r="BF41" s="693"/>
      <c r="BG41" s="698"/>
      <c r="BH41" s="699"/>
      <c r="BI41" s="699"/>
      <c r="BJ41" s="699"/>
      <c r="BK41" s="699"/>
      <c r="BL41" s="223"/>
      <c r="BM41" s="655" t="s">
        <v>351</v>
      </c>
      <c r="BN41" s="655"/>
      <c r="BO41" s="655"/>
      <c r="BP41" s="655"/>
      <c r="BQ41" s="655"/>
      <c r="BR41" s="655"/>
      <c r="BS41" s="655"/>
      <c r="BT41" s="655"/>
      <c r="BU41" s="656"/>
      <c r="BV41" s="657" t="s">
        <v>130</v>
      </c>
      <c r="BW41" s="658"/>
      <c r="BX41" s="658"/>
      <c r="BY41" s="658"/>
      <c r="BZ41" s="658"/>
      <c r="CA41" s="658"/>
      <c r="CB41" s="694"/>
      <c r="CD41" s="654" t="s">
        <v>352</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130</v>
      </c>
      <c r="DA41" s="672"/>
      <c r="DB41" s="672"/>
      <c r="DC41" s="673"/>
      <c r="DD41" s="663" t="s">
        <v>130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353</v>
      </c>
      <c r="AR42" s="703"/>
      <c r="AS42" s="703"/>
      <c r="AT42" s="703"/>
      <c r="AU42" s="703"/>
      <c r="AV42" s="703"/>
      <c r="AW42" s="703"/>
      <c r="AX42" s="703"/>
      <c r="AY42" s="704"/>
      <c r="AZ42" s="641">
        <v>1972332</v>
      </c>
      <c r="BA42" s="682"/>
      <c r="BB42" s="682"/>
      <c r="BC42" s="682"/>
      <c r="BD42" s="642"/>
      <c r="BE42" s="642"/>
      <c r="BF42" s="705"/>
      <c r="BG42" s="700"/>
      <c r="BH42" s="701"/>
      <c r="BI42" s="701"/>
      <c r="BJ42" s="701"/>
      <c r="BK42" s="701"/>
      <c r="BL42" s="224"/>
      <c r="BM42" s="639" t="s">
        <v>354</v>
      </c>
      <c r="BN42" s="639"/>
      <c r="BO42" s="639"/>
      <c r="BP42" s="639"/>
      <c r="BQ42" s="639"/>
      <c r="BR42" s="639"/>
      <c r="BS42" s="639"/>
      <c r="BT42" s="639"/>
      <c r="BU42" s="640"/>
      <c r="BV42" s="641">
        <v>320</v>
      </c>
      <c r="BW42" s="682"/>
      <c r="BX42" s="682"/>
      <c r="BY42" s="682"/>
      <c r="BZ42" s="682"/>
      <c r="CA42" s="682"/>
      <c r="CB42" s="683"/>
      <c r="CD42" s="654" t="s">
        <v>355</v>
      </c>
      <c r="CE42" s="655"/>
      <c r="CF42" s="655"/>
      <c r="CG42" s="655"/>
      <c r="CH42" s="655"/>
      <c r="CI42" s="655"/>
      <c r="CJ42" s="655"/>
      <c r="CK42" s="655"/>
      <c r="CL42" s="655"/>
      <c r="CM42" s="655"/>
      <c r="CN42" s="655"/>
      <c r="CO42" s="655"/>
      <c r="CP42" s="655"/>
      <c r="CQ42" s="656"/>
      <c r="CR42" s="657">
        <v>6695058</v>
      </c>
      <c r="CS42" s="670"/>
      <c r="CT42" s="670"/>
      <c r="CU42" s="670"/>
      <c r="CV42" s="670"/>
      <c r="CW42" s="670"/>
      <c r="CX42" s="670"/>
      <c r="CY42" s="671"/>
      <c r="CZ42" s="660">
        <v>18.399999999999999</v>
      </c>
      <c r="DA42" s="672"/>
      <c r="DB42" s="672"/>
      <c r="DC42" s="673"/>
      <c r="DD42" s="663">
        <v>971022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356</v>
      </c>
      <c r="CD43" s="654" t="s">
        <v>357</v>
      </c>
      <c r="CE43" s="655"/>
      <c r="CF43" s="655"/>
      <c r="CG43" s="655"/>
      <c r="CH43" s="655"/>
      <c r="CI43" s="655"/>
      <c r="CJ43" s="655"/>
      <c r="CK43" s="655"/>
      <c r="CL43" s="655"/>
      <c r="CM43" s="655"/>
      <c r="CN43" s="655"/>
      <c r="CO43" s="655"/>
      <c r="CP43" s="655"/>
      <c r="CQ43" s="656"/>
      <c r="CR43" s="657">
        <v>118399</v>
      </c>
      <c r="CS43" s="670"/>
      <c r="CT43" s="670"/>
      <c r="CU43" s="670"/>
      <c r="CV43" s="670"/>
      <c r="CW43" s="670"/>
      <c r="CX43" s="670"/>
      <c r="CY43" s="671"/>
      <c r="CZ43" s="660">
        <v>0.3</v>
      </c>
      <c r="DA43" s="672"/>
      <c r="DB43" s="672"/>
      <c r="DC43" s="673"/>
      <c r="DD43" s="663">
        <v>110936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305</v>
      </c>
      <c r="CE44" s="677"/>
      <c r="CF44" s="654" t="s">
        <v>359</v>
      </c>
      <c r="CG44" s="655"/>
      <c r="CH44" s="655"/>
      <c r="CI44" s="655"/>
      <c r="CJ44" s="655"/>
      <c r="CK44" s="655"/>
      <c r="CL44" s="655"/>
      <c r="CM44" s="655"/>
      <c r="CN44" s="655"/>
      <c r="CO44" s="655"/>
      <c r="CP44" s="655"/>
      <c r="CQ44" s="656"/>
      <c r="CR44" s="657">
        <v>6570640</v>
      </c>
      <c r="CS44" s="658"/>
      <c r="CT44" s="658"/>
      <c r="CU44" s="658"/>
      <c r="CV44" s="658"/>
      <c r="CW44" s="658"/>
      <c r="CX44" s="658"/>
      <c r="CY44" s="659"/>
      <c r="CZ44" s="660">
        <v>18</v>
      </c>
      <c r="DA44" s="661"/>
      <c r="DB44" s="661"/>
      <c r="DC44" s="662"/>
      <c r="DD44" s="663">
        <v>847404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360</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361</v>
      </c>
      <c r="CG45" s="655"/>
      <c r="CH45" s="655"/>
      <c r="CI45" s="655"/>
      <c r="CJ45" s="655"/>
      <c r="CK45" s="655"/>
      <c r="CL45" s="655"/>
      <c r="CM45" s="655"/>
      <c r="CN45" s="655"/>
      <c r="CO45" s="655"/>
      <c r="CP45" s="655"/>
      <c r="CQ45" s="656"/>
      <c r="CR45" s="657">
        <v>2764618</v>
      </c>
      <c r="CS45" s="670"/>
      <c r="CT45" s="670"/>
      <c r="CU45" s="670"/>
      <c r="CV45" s="670"/>
      <c r="CW45" s="670"/>
      <c r="CX45" s="670"/>
      <c r="CY45" s="671"/>
      <c r="CZ45" s="660">
        <v>7.6</v>
      </c>
      <c r="DA45" s="672"/>
      <c r="DB45" s="672"/>
      <c r="DC45" s="673"/>
      <c r="DD45" s="663">
        <v>61683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362</v>
      </c>
      <c r="CG46" s="655"/>
      <c r="CH46" s="655"/>
      <c r="CI46" s="655"/>
      <c r="CJ46" s="655"/>
      <c r="CK46" s="655"/>
      <c r="CL46" s="655"/>
      <c r="CM46" s="655"/>
      <c r="CN46" s="655"/>
      <c r="CO46" s="655"/>
      <c r="CP46" s="655"/>
      <c r="CQ46" s="656"/>
      <c r="CR46" s="657">
        <v>3754321</v>
      </c>
      <c r="CS46" s="658"/>
      <c r="CT46" s="658"/>
      <c r="CU46" s="658"/>
      <c r="CV46" s="658"/>
      <c r="CW46" s="658"/>
      <c r="CX46" s="658"/>
      <c r="CY46" s="659"/>
      <c r="CZ46" s="660">
        <v>10.3</v>
      </c>
      <c r="DA46" s="661"/>
      <c r="DB46" s="661"/>
      <c r="DC46" s="662"/>
      <c r="DD46" s="663">
        <v>761920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363</v>
      </c>
      <c r="CG47" s="655"/>
      <c r="CH47" s="655"/>
      <c r="CI47" s="655"/>
      <c r="CJ47" s="655"/>
      <c r="CK47" s="655"/>
      <c r="CL47" s="655"/>
      <c r="CM47" s="655"/>
      <c r="CN47" s="655"/>
      <c r="CO47" s="655"/>
      <c r="CP47" s="655"/>
      <c r="CQ47" s="656"/>
      <c r="CR47" s="657">
        <v>124418</v>
      </c>
      <c r="CS47" s="670"/>
      <c r="CT47" s="670"/>
      <c r="CU47" s="670"/>
      <c r="CV47" s="670"/>
      <c r="CW47" s="670"/>
      <c r="CX47" s="670"/>
      <c r="CY47" s="671"/>
      <c r="CZ47" s="660">
        <v>0.3</v>
      </c>
      <c r="DA47" s="672"/>
      <c r="DB47" s="672"/>
      <c r="DC47" s="673"/>
      <c r="DD47" s="663">
        <v>123618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364</v>
      </c>
      <c r="CG48" s="655"/>
      <c r="CH48" s="655"/>
      <c r="CI48" s="655"/>
      <c r="CJ48" s="655"/>
      <c r="CK48" s="655"/>
      <c r="CL48" s="655"/>
      <c r="CM48" s="655"/>
      <c r="CN48" s="655"/>
      <c r="CO48" s="655"/>
      <c r="CP48" s="655"/>
      <c r="CQ48" s="656"/>
      <c r="CR48" s="657" t="s">
        <v>234</v>
      </c>
      <c r="CS48" s="658"/>
      <c r="CT48" s="658"/>
      <c r="CU48" s="658"/>
      <c r="CV48" s="658"/>
      <c r="CW48" s="658"/>
      <c r="CX48" s="658"/>
      <c r="CY48" s="659"/>
      <c r="CZ48" s="660" t="s">
        <v>130</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365</v>
      </c>
      <c r="CE49" s="639"/>
      <c r="CF49" s="639"/>
      <c r="CG49" s="639"/>
      <c r="CH49" s="639"/>
      <c r="CI49" s="639"/>
      <c r="CJ49" s="639"/>
      <c r="CK49" s="639"/>
      <c r="CL49" s="639"/>
      <c r="CM49" s="639"/>
      <c r="CN49" s="639"/>
      <c r="CO49" s="639"/>
      <c r="CP49" s="639"/>
      <c r="CQ49" s="640"/>
      <c r="CR49" s="641">
        <v>36452884</v>
      </c>
      <c r="CS49" s="642"/>
      <c r="CT49" s="642"/>
      <c r="CU49" s="642"/>
      <c r="CV49" s="642"/>
      <c r="CW49" s="642"/>
      <c r="CX49" s="642"/>
      <c r="CY49" s="643"/>
      <c r="CZ49" s="644">
        <v>100</v>
      </c>
      <c r="DA49" s="645"/>
      <c r="DB49" s="645"/>
      <c r="DC49" s="646"/>
      <c r="DD49" s="647">
        <v>21989885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5f66r07enT4pjdnsJIeNZxVhSBhGH1wbnth95zKcaxLyx+T+nmnpLnlJJQPeKkMT71/vrAJYi+jy7ucb9fBL8Q==" saltValue="qrejafHfuC/QoeOBv7kr9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366</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367</v>
      </c>
      <c r="DK2" s="1128"/>
      <c r="DL2" s="1128"/>
      <c r="DM2" s="1128"/>
      <c r="DN2" s="1128"/>
      <c r="DO2" s="1129"/>
      <c r="DP2" s="228"/>
      <c r="DQ2" s="1127" t="s">
        <v>368</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371</v>
      </c>
      <c r="B5" s="1032"/>
      <c r="C5" s="1032"/>
      <c r="D5" s="1032"/>
      <c r="E5" s="1032"/>
      <c r="F5" s="1032"/>
      <c r="G5" s="1032"/>
      <c r="H5" s="1032"/>
      <c r="I5" s="1032"/>
      <c r="J5" s="1032"/>
      <c r="K5" s="1032"/>
      <c r="L5" s="1032"/>
      <c r="M5" s="1032"/>
      <c r="N5" s="1032"/>
      <c r="O5" s="1032"/>
      <c r="P5" s="1033"/>
      <c r="Q5" s="1037" t="s">
        <v>372</v>
      </c>
      <c r="R5" s="1038"/>
      <c r="S5" s="1038"/>
      <c r="T5" s="1038"/>
      <c r="U5" s="1039"/>
      <c r="V5" s="1037" t="s">
        <v>373</v>
      </c>
      <c r="W5" s="1038"/>
      <c r="X5" s="1038"/>
      <c r="Y5" s="1038"/>
      <c r="Z5" s="1039"/>
      <c r="AA5" s="1037" t="s">
        <v>374</v>
      </c>
      <c r="AB5" s="1038"/>
      <c r="AC5" s="1038"/>
      <c r="AD5" s="1038"/>
      <c r="AE5" s="1038"/>
      <c r="AF5" s="1130" t="s">
        <v>375</v>
      </c>
      <c r="AG5" s="1038"/>
      <c r="AH5" s="1038"/>
      <c r="AI5" s="1038"/>
      <c r="AJ5" s="1051"/>
      <c r="AK5" s="1038" t="s">
        <v>376</v>
      </c>
      <c r="AL5" s="1038"/>
      <c r="AM5" s="1038"/>
      <c r="AN5" s="1038"/>
      <c r="AO5" s="1039"/>
      <c r="AP5" s="1037" t="s">
        <v>377</v>
      </c>
      <c r="AQ5" s="1038"/>
      <c r="AR5" s="1038"/>
      <c r="AS5" s="1038"/>
      <c r="AT5" s="1039"/>
      <c r="AU5" s="1037" t="s">
        <v>378</v>
      </c>
      <c r="AV5" s="1038"/>
      <c r="AW5" s="1038"/>
      <c r="AX5" s="1038"/>
      <c r="AY5" s="1051"/>
      <c r="AZ5" s="232"/>
      <c r="BA5" s="232"/>
      <c r="BB5" s="232"/>
      <c r="BC5" s="232"/>
      <c r="BD5" s="232"/>
      <c r="BE5" s="233"/>
      <c r="BF5" s="233"/>
      <c r="BG5" s="233"/>
      <c r="BH5" s="233"/>
      <c r="BI5" s="233"/>
      <c r="BJ5" s="233"/>
      <c r="BK5" s="233"/>
      <c r="BL5" s="233"/>
      <c r="BM5" s="233"/>
      <c r="BN5" s="233"/>
      <c r="BO5" s="233"/>
      <c r="BP5" s="233"/>
      <c r="BQ5" s="1031" t="s">
        <v>379</v>
      </c>
      <c r="BR5" s="1032"/>
      <c r="BS5" s="1032"/>
      <c r="BT5" s="1032"/>
      <c r="BU5" s="1032"/>
      <c r="BV5" s="1032"/>
      <c r="BW5" s="1032"/>
      <c r="BX5" s="1032"/>
      <c r="BY5" s="1032"/>
      <c r="BZ5" s="1032"/>
      <c r="CA5" s="1032"/>
      <c r="CB5" s="1032"/>
      <c r="CC5" s="1032"/>
      <c r="CD5" s="1032"/>
      <c r="CE5" s="1032"/>
      <c r="CF5" s="1032"/>
      <c r="CG5" s="1033"/>
      <c r="CH5" s="1037" t="s">
        <v>380</v>
      </c>
      <c r="CI5" s="1038"/>
      <c r="CJ5" s="1038"/>
      <c r="CK5" s="1038"/>
      <c r="CL5" s="1039"/>
      <c r="CM5" s="1037" t="s">
        <v>381</v>
      </c>
      <c r="CN5" s="1038"/>
      <c r="CO5" s="1038"/>
      <c r="CP5" s="1038"/>
      <c r="CQ5" s="1039"/>
      <c r="CR5" s="1037" t="s">
        <v>382</v>
      </c>
      <c r="CS5" s="1038"/>
      <c r="CT5" s="1038"/>
      <c r="CU5" s="1038"/>
      <c r="CV5" s="1039"/>
      <c r="CW5" s="1037" t="s">
        <v>383</v>
      </c>
      <c r="CX5" s="1038"/>
      <c r="CY5" s="1038"/>
      <c r="CZ5" s="1038"/>
      <c r="DA5" s="1039"/>
      <c r="DB5" s="1037" t="s">
        <v>384</v>
      </c>
      <c r="DC5" s="1038"/>
      <c r="DD5" s="1038"/>
      <c r="DE5" s="1038"/>
      <c r="DF5" s="1039"/>
      <c r="DG5" s="1120" t="s">
        <v>385</v>
      </c>
      <c r="DH5" s="1121"/>
      <c r="DI5" s="1121"/>
      <c r="DJ5" s="1121"/>
      <c r="DK5" s="1122"/>
      <c r="DL5" s="1120" t="s">
        <v>386</v>
      </c>
      <c r="DM5" s="1121"/>
      <c r="DN5" s="1121"/>
      <c r="DO5" s="1121"/>
      <c r="DP5" s="1122"/>
      <c r="DQ5" s="1037" t="s">
        <v>387</v>
      </c>
      <c r="DR5" s="1038"/>
      <c r="DS5" s="1038"/>
      <c r="DT5" s="1038"/>
      <c r="DU5" s="1039"/>
      <c r="DV5" s="1037" t="s">
        <v>378</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388</v>
      </c>
      <c r="C7" s="1084"/>
      <c r="D7" s="1084"/>
      <c r="E7" s="1084"/>
      <c r="F7" s="1084"/>
      <c r="G7" s="1084"/>
      <c r="H7" s="1084"/>
      <c r="I7" s="1084"/>
      <c r="J7" s="1084"/>
      <c r="K7" s="1084"/>
      <c r="L7" s="1084"/>
      <c r="M7" s="1084"/>
      <c r="N7" s="1084"/>
      <c r="O7" s="1084"/>
      <c r="P7" s="1085"/>
      <c r="Q7" s="1138">
        <v>38375</v>
      </c>
      <c r="R7" s="1139"/>
      <c r="S7" s="1139"/>
      <c r="T7" s="1139"/>
      <c r="U7" s="1139"/>
      <c r="V7" s="1139">
        <v>36453</v>
      </c>
      <c r="W7" s="1139"/>
      <c r="X7" s="1139"/>
      <c r="Y7" s="1139"/>
      <c r="Z7" s="1139"/>
      <c r="AA7" s="1139">
        <v>1922</v>
      </c>
      <c r="AB7" s="1139"/>
      <c r="AC7" s="1139"/>
      <c r="AD7" s="1139"/>
      <c r="AE7" s="1140"/>
      <c r="AF7" s="1141">
        <v>1557</v>
      </c>
      <c r="AG7" s="1142"/>
      <c r="AH7" s="1142"/>
      <c r="AI7" s="1142"/>
      <c r="AJ7" s="1143"/>
      <c r="AK7" s="1144">
        <v>3934</v>
      </c>
      <c r="AL7" s="1145"/>
      <c r="AM7" s="1145"/>
      <c r="AN7" s="1145"/>
      <c r="AO7" s="1145"/>
      <c r="AP7" s="1145">
        <v>34586</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584</v>
      </c>
      <c r="BT7" s="1136"/>
      <c r="BU7" s="1136"/>
      <c r="BV7" s="1136"/>
      <c r="BW7" s="1136"/>
      <c r="BX7" s="1136"/>
      <c r="BY7" s="1136"/>
      <c r="BZ7" s="1136"/>
      <c r="CA7" s="1136"/>
      <c r="CB7" s="1136"/>
      <c r="CC7" s="1136"/>
      <c r="CD7" s="1136"/>
      <c r="CE7" s="1136"/>
      <c r="CF7" s="1136"/>
      <c r="CG7" s="1148"/>
      <c r="CH7" s="1132">
        <v>0</v>
      </c>
      <c r="CI7" s="1133"/>
      <c r="CJ7" s="1133"/>
      <c r="CK7" s="1133"/>
      <c r="CL7" s="1134"/>
      <c r="CM7" s="1132">
        <v>30</v>
      </c>
      <c r="CN7" s="1133"/>
      <c r="CO7" s="1133"/>
      <c r="CP7" s="1133"/>
      <c r="CQ7" s="1134"/>
      <c r="CR7" s="1132">
        <v>5</v>
      </c>
      <c r="CS7" s="1133"/>
      <c r="CT7" s="1133"/>
      <c r="CU7" s="1133"/>
      <c r="CV7" s="1134"/>
      <c r="CW7" s="1132" t="s">
        <v>585</v>
      </c>
      <c r="CX7" s="1133"/>
      <c r="CY7" s="1133"/>
      <c r="CZ7" s="1133"/>
      <c r="DA7" s="1134"/>
      <c r="DB7" s="1132" t="s">
        <v>585</v>
      </c>
      <c r="DC7" s="1133"/>
      <c r="DD7" s="1133"/>
      <c r="DE7" s="1133"/>
      <c r="DF7" s="1134"/>
      <c r="DG7" s="1132" t="s">
        <v>585</v>
      </c>
      <c r="DH7" s="1133"/>
      <c r="DI7" s="1133"/>
      <c r="DJ7" s="1133"/>
      <c r="DK7" s="1134"/>
      <c r="DL7" s="1132" t="s">
        <v>585</v>
      </c>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586</v>
      </c>
      <c r="BT8" s="1029"/>
      <c r="BU8" s="1029"/>
      <c r="BV8" s="1029"/>
      <c r="BW8" s="1029"/>
      <c r="BX8" s="1029"/>
      <c r="BY8" s="1029"/>
      <c r="BZ8" s="1029"/>
      <c r="CA8" s="1029"/>
      <c r="CB8" s="1029"/>
      <c r="CC8" s="1029"/>
      <c r="CD8" s="1029"/>
      <c r="CE8" s="1029"/>
      <c r="CF8" s="1029"/>
      <c r="CG8" s="1050"/>
      <c r="CH8" s="1025">
        <v>6</v>
      </c>
      <c r="CI8" s="1026"/>
      <c r="CJ8" s="1026"/>
      <c r="CK8" s="1026"/>
      <c r="CL8" s="1027"/>
      <c r="CM8" s="1025">
        <v>16</v>
      </c>
      <c r="CN8" s="1026"/>
      <c r="CO8" s="1026"/>
      <c r="CP8" s="1026"/>
      <c r="CQ8" s="1027"/>
      <c r="CR8" s="1025">
        <v>10</v>
      </c>
      <c r="CS8" s="1026"/>
      <c r="CT8" s="1026"/>
      <c r="CU8" s="1026"/>
      <c r="CV8" s="1027"/>
      <c r="CW8" s="1025" t="s">
        <v>585</v>
      </c>
      <c r="CX8" s="1026"/>
      <c r="CY8" s="1026"/>
      <c r="CZ8" s="1026"/>
      <c r="DA8" s="1027"/>
      <c r="DB8" s="1025" t="s">
        <v>585</v>
      </c>
      <c r="DC8" s="1026"/>
      <c r="DD8" s="1026"/>
      <c r="DE8" s="1026"/>
      <c r="DF8" s="1027"/>
      <c r="DG8" s="1025" t="s">
        <v>585</v>
      </c>
      <c r="DH8" s="1026"/>
      <c r="DI8" s="1026"/>
      <c r="DJ8" s="1026"/>
      <c r="DK8" s="1027"/>
      <c r="DL8" s="1025" t="s">
        <v>585</v>
      </c>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587</v>
      </c>
      <c r="BT9" s="1029"/>
      <c r="BU9" s="1029"/>
      <c r="BV9" s="1029"/>
      <c r="BW9" s="1029"/>
      <c r="BX9" s="1029"/>
      <c r="BY9" s="1029"/>
      <c r="BZ9" s="1029"/>
      <c r="CA9" s="1029"/>
      <c r="CB9" s="1029"/>
      <c r="CC9" s="1029"/>
      <c r="CD9" s="1029"/>
      <c r="CE9" s="1029"/>
      <c r="CF9" s="1029"/>
      <c r="CG9" s="1050"/>
      <c r="CH9" s="1025">
        <v>-7</v>
      </c>
      <c r="CI9" s="1026"/>
      <c r="CJ9" s="1026"/>
      <c r="CK9" s="1026"/>
      <c r="CL9" s="1027"/>
      <c r="CM9" s="1025">
        <v>35</v>
      </c>
      <c r="CN9" s="1026"/>
      <c r="CO9" s="1026"/>
      <c r="CP9" s="1026"/>
      <c r="CQ9" s="1027"/>
      <c r="CR9" s="1025">
        <v>10</v>
      </c>
      <c r="CS9" s="1026"/>
      <c r="CT9" s="1026"/>
      <c r="CU9" s="1026"/>
      <c r="CV9" s="1027"/>
      <c r="CW9" s="1025" t="s">
        <v>585</v>
      </c>
      <c r="CX9" s="1026"/>
      <c r="CY9" s="1026"/>
      <c r="CZ9" s="1026"/>
      <c r="DA9" s="1027"/>
      <c r="DB9" s="1025" t="s">
        <v>585</v>
      </c>
      <c r="DC9" s="1026"/>
      <c r="DD9" s="1026"/>
      <c r="DE9" s="1026"/>
      <c r="DF9" s="1027"/>
      <c r="DG9" s="1025" t="s">
        <v>585</v>
      </c>
      <c r="DH9" s="1026"/>
      <c r="DI9" s="1026"/>
      <c r="DJ9" s="1026"/>
      <c r="DK9" s="1027"/>
      <c r="DL9" s="1025" t="s">
        <v>585</v>
      </c>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588</v>
      </c>
      <c r="BT10" s="1029"/>
      <c r="BU10" s="1029"/>
      <c r="BV10" s="1029"/>
      <c r="BW10" s="1029"/>
      <c r="BX10" s="1029"/>
      <c r="BY10" s="1029"/>
      <c r="BZ10" s="1029"/>
      <c r="CA10" s="1029"/>
      <c r="CB10" s="1029"/>
      <c r="CC10" s="1029"/>
      <c r="CD10" s="1029"/>
      <c r="CE10" s="1029"/>
      <c r="CF10" s="1029"/>
      <c r="CG10" s="1050"/>
      <c r="CH10" s="1025">
        <v>3</v>
      </c>
      <c r="CI10" s="1026"/>
      <c r="CJ10" s="1026"/>
      <c r="CK10" s="1026"/>
      <c r="CL10" s="1027"/>
      <c r="CM10" s="1025">
        <v>22</v>
      </c>
      <c r="CN10" s="1026"/>
      <c r="CO10" s="1026"/>
      <c r="CP10" s="1026"/>
      <c r="CQ10" s="1027"/>
      <c r="CR10" s="1025">
        <v>15</v>
      </c>
      <c r="CS10" s="1026"/>
      <c r="CT10" s="1026"/>
      <c r="CU10" s="1026"/>
      <c r="CV10" s="1027"/>
      <c r="CW10" s="1025" t="s">
        <v>585</v>
      </c>
      <c r="CX10" s="1026"/>
      <c r="CY10" s="1026"/>
      <c r="CZ10" s="1026"/>
      <c r="DA10" s="1027"/>
      <c r="DB10" s="1025" t="s">
        <v>585</v>
      </c>
      <c r="DC10" s="1026"/>
      <c r="DD10" s="1026"/>
      <c r="DE10" s="1026"/>
      <c r="DF10" s="1027"/>
      <c r="DG10" s="1025" t="s">
        <v>585</v>
      </c>
      <c r="DH10" s="1026"/>
      <c r="DI10" s="1026"/>
      <c r="DJ10" s="1026"/>
      <c r="DK10" s="1027"/>
      <c r="DL10" s="1025" t="s">
        <v>585</v>
      </c>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389</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390</v>
      </c>
      <c r="B23" s="973" t="s">
        <v>391</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1557</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130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371</v>
      </c>
      <c r="B26" s="1032"/>
      <c r="C26" s="1032"/>
      <c r="D26" s="1032"/>
      <c r="E26" s="1032"/>
      <c r="F26" s="1032"/>
      <c r="G26" s="1032"/>
      <c r="H26" s="1032"/>
      <c r="I26" s="1032"/>
      <c r="J26" s="1032"/>
      <c r="K26" s="1032"/>
      <c r="L26" s="1032"/>
      <c r="M26" s="1032"/>
      <c r="N26" s="1032"/>
      <c r="O26" s="1032"/>
      <c r="P26" s="1033"/>
      <c r="Q26" s="1037" t="s">
        <v>394</v>
      </c>
      <c r="R26" s="1038"/>
      <c r="S26" s="1038"/>
      <c r="T26" s="1038"/>
      <c r="U26" s="1039"/>
      <c r="V26" s="1037" t="s">
        <v>395</v>
      </c>
      <c r="W26" s="1038"/>
      <c r="X26" s="1038"/>
      <c r="Y26" s="1038"/>
      <c r="Z26" s="1039"/>
      <c r="AA26" s="1037" t="s">
        <v>396</v>
      </c>
      <c r="AB26" s="1038"/>
      <c r="AC26" s="1038"/>
      <c r="AD26" s="1038"/>
      <c r="AE26" s="1038"/>
      <c r="AF26" s="1091" t="s">
        <v>397</v>
      </c>
      <c r="AG26" s="1044"/>
      <c r="AH26" s="1044"/>
      <c r="AI26" s="1044"/>
      <c r="AJ26" s="1092"/>
      <c r="AK26" s="1038" t="s">
        <v>398</v>
      </c>
      <c r="AL26" s="1038"/>
      <c r="AM26" s="1038"/>
      <c r="AN26" s="1038"/>
      <c r="AO26" s="1039"/>
      <c r="AP26" s="1037" t="s">
        <v>399</v>
      </c>
      <c r="AQ26" s="1038"/>
      <c r="AR26" s="1038"/>
      <c r="AS26" s="1038"/>
      <c r="AT26" s="1039"/>
      <c r="AU26" s="1037" t="s">
        <v>400</v>
      </c>
      <c r="AV26" s="1038"/>
      <c r="AW26" s="1038"/>
      <c r="AX26" s="1038"/>
      <c r="AY26" s="1039"/>
      <c r="AZ26" s="1037" t="s">
        <v>401</v>
      </c>
      <c r="BA26" s="1038"/>
      <c r="BB26" s="1038"/>
      <c r="BC26" s="1038"/>
      <c r="BD26" s="1039"/>
      <c r="BE26" s="1037" t="s">
        <v>378</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402</v>
      </c>
      <c r="C28" s="1084"/>
      <c r="D28" s="1084"/>
      <c r="E28" s="1084"/>
      <c r="F28" s="1084"/>
      <c r="G28" s="1084"/>
      <c r="H28" s="1084"/>
      <c r="I28" s="1084"/>
      <c r="J28" s="1084"/>
      <c r="K28" s="1084"/>
      <c r="L28" s="1084"/>
      <c r="M28" s="1084"/>
      <c r="N28" s="1084"/>
      <c r="O28" s="1084"/>
      <c r="P28" s="1085"/>
      <c r="Q28" s="1086">
        <v>6270</v>
      </c>
      <c r="R28" s="1087"/>
      <c r="S28" s="1087"/>
      <c r="T28" s="1087"/>
      <c r="U28" s="1087"/>
      <c r="V28" s="1087">
        <v>6131</v>
      </c>
      <c r="W28" s="1087"/>
      <c r="X28" s="1087"/>
      <c r="Y28" s="1087"/>
      <c r="Z28" s="1087"/>
      <c r="AA28" s="1087">
        <v>139</v>
      </c>
      <c r="AB28" s="1087"/>
      <c r="AC28" s="1087"/>
      <c r="AD28" s="1087"/>
      <c r="AE28" s="1088"/>
      <c r="AF28" s="1089">
        <v>139</v>
      </c>
      <c r="AG28" s="1087"/>
      <c r="AH28" s="1087"/>
      <c r="AI28" s="1087"/>
      <c r="AJ28" s="1090"/>
      <c r="AK28" s="1078">
        <v>650</v>
      </c>
      <c r="AL28" s="1079"/>
      <c r="AM28" s="1079"/>
      <c r="AN28" s="1079"/>
      <c r="AO28" s="1079"/>
      <c r="AP28" s="1079" t="s">
        <v>506</v>
      </c>
      <c r="AQ28" s="1079"/>
      <c r="AR28" s="1079"/>
      <c r="AS28" s="1079"/>
      <c r="AT28" s="1079"/>
      <c r="AU28" s="1079" t="s">
        <v>506</v>
      </c>
      <c r="AV28" s="1079"/>
      <c r="AW28" s="1079"/>
      <c r="AX28" s="1079"/>
      <c r="AY28" s="1079"/>
      <c r="AZ28" s="1080" t="s">
        <v>506</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403</v>
      </c>
      <c r="C29" s="1067"/>
      <c r="D29" s="1067"/>
      <c r="E29" s="1067"/>
      <c r="F29" s="1067"/>
      <c r="G29" s="1067"/>
      <c r="H29" s="1067"/>
      <c r="I29" s="1067"/>
      <c r="J29" s="1067"/>
      <c r="K29" s="1067"/>
      <c r="L29" s="1067"/>
      <c r="M29" s="1067"/>
      <c r="N29" s="1067"/>
      <c r="O29" s="1067"/>
      <c r="P29" s="1068"/>
      <c r="Q29" s="1074">
        <v>7473</v>
      </c>
      <c r="R29" s="1075"/>
      <c r="S29" s="1075"/>
      <c r="T29" s="1075"/>
      <c r="U29" s="1075"/>
      <c r="V29" s="1075">
        <v>7189</v>
      </c>
      <c r="W29" s="1075"/>
      <c r="X29" s="1075"/>
      <c r="Y29" s="1075"/>
      <c r="Z29" s="1075"/>
      <c r="AA29" s="1075">
        <v>284</v>
      </c>
      <c r="AB29" s="1075"/>
      <c r="AC29" s="1075"/>
      <c r="AD29" s="1075"/>
      <c r="AE29" s="1076"/>
      <c r="AF29" s="1071">
        <v>284</v>
      </c>
      <c r="AG29" s="1072"/>
      <c r="AH29" s="1072"/>
      <c r="AI29" s="1072"/>
      <c r="AJ29" s="1073"/>
      <c r="AK29" s="1016">
        <v>1157</v>
      </c>
      <c r="AL29" s="1007"/>
      <c r="AM29" s="1007"/>
      <c r="AN29" s="1007"/>
      <c r="AO29" s="1007"/>
      <c r="AP29" s="1007" t="s">
        <v>506</v>
      </c>
      <c r="AQ29" s="1007"/>
      <c r="AR29" s="1007"/>
      <c r="AS29" s="1007"/>
      <c r="AT29" s="1007"/>
      <c r="AU29" s="1007" t="s">
        <v>506</v>
      </c>
      <c r="AV29" s="1007"/>
      <c r="AW29" s="1007"/>
      <c r="AX29" s="1007"/>
      <c r="AY29" s="1007"/>
      <c r="AZ29" s="1077" t="s">
        <v>506</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404</v>
      </c>
      <c r="C30" s="1067"/>
      <c r="D30" s="1067"/>
      <c r="E30" s="1067"/>
      <c r="F30" s="1067"/>
      <c r="G30" s="1067"/>
      <c r="H30" s="1067"/>
      <c r="I30" s="1067"/>
      <c r="J30" s="1067"/>
      <c r="K30" s="1067"/>
      <c r="L30" s="1067"/>
      <c r="M30" s="1067"/>
      <c r="N30" s="1067"/>
      <c r="O30" s="1067"/>
      <c r="P30" s="1068"/>
      <c r="Q30" s="1074">
        <v>833</v>
      </c>
      <c r="R30" s="1075"/>
      <c r="S30" s="1075"/>
      <c r="T30" s="1075"/>
      <c r="U30" s="1075"/>
      <c r="V30" s="1075">
        <v>808</v>
      </c>
      <c r="W30" s="1075"/>
      <c r="X30" s="1075"/>
      <c r="Y30" s="1075"/>
      <c r="Z30" s="1075"/>
      <c r="AA30" s="1075">
        <v>25</v>
      </c>
      <c r="AB30" s="1075"/>
      <c r="AC30" s="1075"/>
      <c r="AD30" s="1075"/>
      <c r="AE30" s="1076"/>
      <c r="AF30" s="1071">
        <v>25</v>
      </c>
      <c r="AG30" s="1072"/>
      <c r="AH30" s="1072"/>
      <c r="AI30" s="1072"/>
      <c r="AJ30" s="1073"/>
      <c r="AK30" s="1016">
        <v>222</v>
      </c>
      <c r="AL30" s="1007"/>
      <c r="AM30" s="1007"/>
      <c r="AN30" s="1007"/>
      <c r="AO30" s="1007"/>
      <c r="AP30" s="1007" t="s">
        <v>506</v>
      </c>
      <c r="AQ30" s="1007"/>
      <c r="AR30" s="1007"/>
      <c r="AS30" s="1007"/>
      <c r="AT30" s="1007"/>
      <c r="AU30" s="1007" t="s">
        <v>506</v>
      </c>
      <c r="AV30" s="1007"/>
      <c r="AW30" s="1007"/>
      <c r="AX30" s="1007"/>
      <c r="AY30" s="1007"/>
      <c r="AZ30" s="1077" t="s">
        <v>506</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405</v>
      </c>
      <c r="C31" s="1067"/>
      <c r="D31" s="1067"/>
      <c r="E31" s="1067"/>
      <c r="F31" s="1067"/>
      <c r="G31" s="1067"/>
      <c r="H31" s="1067"/>
      <c r="I31" s="1067"/>
      <c r="J31" s="1067"/>
      <c r="K31" s="1067"/>
      <c r="L31" s="1067"/>
      <c r="M31" s="1067"/>
      <c r="N31" s="1067"/>
      <c r="O31" s="1067"/>
      <c r="P31" s="1068"/>
      <c r="Q31" s="1074">
        <v>1588</v>
      </c>
      <c r="R31" s="1075"/>
      <c r="S31" s="1075"/>
      <c r="T31" s="1075"/>
      <c r="U31" s="1075"/>
      <c r="V31" s="1075">
        <v>1302</v>
      </c>
      <c r="W31" s="1075"/>
      <c r="X31" s="1075"/>
      <c r="Y31" s="1075"/>
      <c r="Z31" s="1075"/>
      <c r="AA31" s="1075">
        <v>286</v>
      </c>
      <c r="AB31" s="1075"/>
      <c r="AC31" s="1075"/>
      <c r="AD31" s="1075"/>
      <c r="AE31" s="1076"/>
      <c r="AF31" s="1071">
        <v>1988</v>
      </c>
      <c r="AG31" s="1072"/>
      <c r="AH31" s="1072"/>
      <c r="AI31" s="1072"/>
      <c r="AJ31" s="1073"/>
      <c r="AK31" s="1016">
        <v>201</v>
      </c>
      <c r="AL31" s="1007"/>
      <c r="AM31" s="1007"/>
      <c r="AN31" s="1007"/>
      <c r="AO31" s="1007"/>
      <c r="AP31" s="1007">
        <v>6526</v>
      </c>
      <c r="AQ31" s="1007"/>
      <c r="AR31" s="1007"/>
      <c r="AS31" s="1007"/>
      <c r="AT31" s="1007"/>
      <c r="AU31" s="1007">
        <v>809</v>
      </c>
      <c r="AV31" s="1007"/>
      <c r="AW31" s="1007"/>
      <c r="AX31" s="1007"/>
      <c r="AY31" s="1007"/>
      <c r="AZ31" s="1077" t="s">
        <v>506</v>
      </c>
      <c r="BA31" s="1077"/>
      <c r="BB31" s="1077"/>
      <c r="BC31" s="1077"/>
      <c r="BD31" s="1077"/>
      <c r="BE31" s="1008" t="s">
        <v>406</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407</v>
      </c>
      <c r="C32" s="1067"/>
      <c r="D32" s="1067"/>
      <c r="E32" s="1067"/>
      <c r="F32" s="1067"/>
      <c r="G32" s="1067"/>
      <c r="H32" s="1067"/>
      <c r="I32" s="1067"/>
      <c r="J32" s="1067"/>
      <c r="K32" s="1067"/>
      <c r="L32" s="1067"/>
      <c r="M32" s="1067"/>
      <c r="N32" s="1067"/>
      <c r="O32" s="1067"/>
      <c r="P32" s="1068"/>
      <c r="Q32" s="1074">
        <v>2342</v>
      </c>
      <c r="R32" s="1075"/>
      <c r="S32" s="1075"/>
      <c r="T32" s="1075"/>
      <c r="U32" s="1075"/>
      <c r="V32" s="1075">
        <v>2188</v>
      </c>
      <c r="W32" s="1075"/>
      <c r="X32" s="1075"/>
      <c r="Y32" s="1075"/>
      <c r="Z32" s="1075"/>
      <c r="AA32" s="1075">
        <v>153</v>
      </c>
      <c r="AB32" s="1075"/>
      <c r="AC32" s="1075"/>
      <c r="AD32" s="1075"/>
      <c r="AE32" s="1076"/>
      <c r="AF32" s="1071">
        <v>214</v>
      </c>
      <c r="AG32" s="1072"/>
      <c r="AH32" s="1072"/>
      <c r="AI32" s="1072"/>
      <c r="AJ32" s="1073"/>
      <c r="AK32" s="1016">
        <v>1370</v>
      </c>
      <c r="AL32" s="1007"/>
      <c r="AM32" s="1007"/>
      <c r="AN32" s="1007"/>
      <c r="AO32" s="1007"/>
      <c r="AP32" s="1007">
        <v>16492</v>
      </c>
      <c r="AQ32" s="1007"/>
      <c r="AR32" s="1007"/>
      <c r="AS32" s="1007"/>
      <c r="AT32" s="1007"/>
      <c r="AU32" s="1007">
        <v>10670</v>
      </c>
      <c r="AV32" s="1007"/>
      <c r="AW32" s="1007"/>
      <c r="AX32" s="1007"/>
      <c r="AY32" s="1007"/>
      <c r="AZ32" s="1077" t="s">
        <v>506</v>
      </c>
      <c r="BA32" s="1077"/>
      <c r="BB32" s="1077"/>
      <c r="BC32" s="1077"/>
      <c r="BD32" s="1077"/>
      <c r="BE32" s="1008" t="s">
        <v>406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408</v>
      </c>
      <c r="C33" s="1067"/>
      <c r="D33" s="1067"/>
      <c r="E33" s="1067"/>
      <c r="F33" s="1067"/>
      <c r="G33" s="1067"/>
      <c r="H33" s="1067"/>
      <c r="I33" s="1067"/>
      <c r="J33" s="1067"/>
      <c r="K33" s="1067"/>
      <c r="L33" s="1067"/>
      <c r="M33" s="1067"/>
      <c r="N33" s="1067"/>
      <c r="O33" s="1067"/>
      <c r="P33" s="1068"/>
      <c r="Q33" s="1074">
        <v>9045</v>
      </c>
      <c r="R33" s="1075"/>
      <c r="S33" s="1075"/>
      <c r="T33" s="1075"/>
      <c r="U33" s="1075"/>
      <c r="V33" s="1075">
        <v>8963</v>
      </c>
      <c r="W33" s="1075"/>
      <c r="X33" s="1075"/>
      <c r="Y33" s="1075"/>
      <c r="Z33" s="1075"/>
      <c r="AA33" s="1075">
        <v>83</v>
      </c>
      <c r="AB33" s="1075"/>
      <c r="AC33" s="1075"/>
      <c r="AD33" s="1075"/>
      <c r="AE33" s="1076"/>
      <c r="AF33" s="1071">
        <v>582</v>
      </c>
      <c r="AG33" s="1072"/>
      <c r="AH33" s="1072"/>
      <c r="AI33" s="1072"/>
      <c r="AJ33" s="1073"/>
      <c r="AK33" s="1016">
        <v>991</v>
      </c>
      <c r="AL33" s="1007"/>
      <c r="AM33" s="1007"/>
      <c r="AN33" s="1007"/>
      <c r="AO33" s="1007"/>
      <c r="AP33" s="1007">
        <v>10370</v>
      </c>
      <c r="AQ33" s="1007"/>
      <c r="AR33" s="1007"/>
      <c r="AS33" s="1007"/>
      <c r="AT33" s="1007"/>
      <c r="AU33" s="1007">
        <v>5579</v>
      </c>
      <c r="AV33" s="1007"/>
      <c r="AW33" s="1007"/>
      <c r="AX33" s="1007"/>
      <c r="AY33" s="1007"/>
      <c r="AZ33" s="1077" t="s">
        <v>506</v>
      </c>
      <c r="BA33" s="1077"/>
      <c r="BB33" s="1077"/>
      <c r="BC33" s="1077"/>
      <c r="BD33" s="1077"/>
      <c r="BE33" s="1008" t="s">
        <v>406</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409</v>
      </c>
      <c r="C34" s="1067"/>
      <c r="D34" s="1067"/>
      <c r="E34" s="1067"/>
      <c r="F34" s="1067"/>
      <c r="G34" s="1067"/>
      <c r="H34" s="1067"/>
      <c r="I34" s="1067"/>
      <c r="J34" s="1067"/>
      <c r="K34" s="1067"/>
      <c r="L34" s="1067"/>
      <c r="M34" s="1067"/>
      <c r="N34" s="1067"/>
      <c r="O34" s="1067"/>
      <c r="P34" s="1068"/>
      <c r="Q34" s="1074">
        <v>60</v>
      </c>
      <c r="R34" s="1075"/>
      <c r="S34" s="1075"/>
      <c r="T34" s="1075"/>
      <c r="U34" s="1075"/>
      <c r="V34" s="1075">
        <v>59</v>
      </c>
      <c r="W34" s="1075"/>
      <c r="X34" s="1075"/>
      <c r="Y34" s="1075"/>
      <c r="Z34" s="1075"/>
      <c r="AA34" s="1075">
        <v>1</v>
      </c>
      <c r="AB34" s="1075"/>
      <c r="AC34" s="1075"/>
      <c r="AD34" s="1075"/>
      <c r="AE34" s="1076"/>
      <c r="AF34" s="1071">
        <v>1</v>
      </c>
      <c r="AG34" s="1072"/>
      <c r="AH34" s="1072"/>
      <c r="AI34" s="1072"/>
      <c r="AJ34" s="1073"/>
      <c r="AK34" s="1016">
        <v>33</v>
      </c>
      <c r="AL34" s="1007"/>
      <c r="AM34" s="1007"/>
      <c r="AN34" s="1007"/>
      <c r="AO34" s="1007"/>
      <c r="AP34" s="1007" t="s">
        <v>506</v>
      </c>
      <c r="AQ34" s="1007"/>
      <c r="AR34" s="1007"/>
      <c r="AS34" s="1007"/>
      <c r="AT34" s="1007"/>
      <c r="AU34" s="1007" t="s">
        <v>506</v>
      </c>
      <c r="AV34" s="1007"/>
      <c r="AW34" s="1007"/>
      <c r="AX34" s="1007"/>
      <c r="AY34" s="1007"/>
      <c r="AZ34" s="1077" t="s">
        <v>506</v>
      </c>
      <c r="BA34" s="1077"/>
      <c r="BB34" s="1077"/>
      <c r="BC34" s="1077"/>
      <c r="BD34" s="1077"/>
      <c r="BE34" s="1008" t="s">
        <v>410</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390</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3234</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130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414</v>
      </c>
      <c r="B66" s="1032"/>
      <c r="C66" s="1032"/>
      <c r="D66" s="1032"/>
      <c r="E66" s="1032"/>
      <c r="F66" s="1032"/>
      <c r="G66" s="1032"/>
      <c r="H66" s="1032"/>
      <c r="I66" s="1032"/>
      <c r="J66" s="1032"/>
      <c r="K66" s="1032"/>
      <c r="L66" s="1032"/>
      <c r="M66" s="1032"/>
      <c r="N66" s="1032"/>
      <c r="O66" s="1032"/>
      <c r="P66" s="1033"/>
      <c r="Q66" s="1037" t="s">
        <v>394</v>
      </c>
      <c r="R66" s="1038"/>
      <c r="S66" s="1038"/>
      <c r="T66" s="1038"/>
      <c r="U66" s="1039"/>
      <c r="V66" s="1037" t="s">
        <v>395</v>
      </c>
      <c r="W66" s="1038"/>
      <c r="X66" s="1038"/>
      <c r="Y66" s="1038"/>
      <c r="Z66" s="1039"/>
      <c r="AA66" s="1037" t="s">
        <v>415</v>
      </c>
      <c r="AB66" s="1038"/>
      <c r="AC66" s="1038"/>
      <c r="AD66" s="1038"/>
      <c r="AE66" s="1039"/>
      <c r="AF66" s="1043" t="s">
        <v>416</v>
      </c>
      <c r="AG66" s="1044"/>
      <c r="AH66" s="1044"/>
      <c r="AI66" s="1044"/>
      <c r="AJ66" s="1045"/>
      <c r="AK66" s="1037" t="s">
        <v>398</v>
      </c>
      <c r="AL66" s="1032"/>
      <c r="AM66" s="1032"/>
      <c r="AN66" s="1032"/>
      <c r="AO66" s="1033"/>
      <c r="AP66" s="1037" t="s">
        <v>399</v>
      </c>
      <c r="AQ66" s="1038"/>
      <c r="AR66" s="1038"/>
      <c r="AS66" s="1038"/>
      <c r="AT66" s="1039"/>
      <c r="AU66" s="1037" t="s">
        <v>417</v>
      </c>
      <c r="AV66" s="1038"/>
      <c r="AW66" s="1038"/>
      <c r="AX66" s="1038"/>
      <c r="AY66" s="1039"/>
      <c r="AZ66" s="1037" t="s">
        <v>378</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576</v>
      </c>
      <c r="C68" s="1022"/>
      <c r="D68" s="1022"/>
      <c r="E68" s="1022"/>
      <c r="F68" s="1022"/>
      <c r="G68" s="1022"/>
      <c r="H68" s="1022"/>
      <c r="I68" s="1022"/>
      <c r="J68" s="1022"/>
      <c r="K68" s="1022"/>
      <c r="L68" s="1022"/>
      <c r="M68" s="1022"/>
      <c r="N68" s="1022"/>
      <c r="O68" s="1022"/>
      <c r="P68" s="1023"/>
      <c r="Q68" s="1024">
        <v>3771</v>
      </c>
      <c r="R68" s="1018"/>
      <c r="S68" s="1018"/>
      <c r="T68" s="1018"/>
      <c r="U68" s="1018"/>
      <c r="V68" s="1018">
        <v>3636</v>
      </c>
      <c r="W68" s="1018"/>
      <c r="X68" s="1018"/>
      <c r="Y68" s="1018"/>
      <c r="Z68" s="1018"/>
      <c r="AA68" s="1018">
        <v>135</v>
      </c>
      <c r="AB68" s="1018"/>
      <c r="AC68" s="1018"/>
      <c r="AD68" s="1018"/>
      <c r="AE68" s="1018"/>
      <c r="AF68" s="1018">
        <v>135</v>
      </c>
      <c r="AG68" s="1018"/>
      <c r="AH68" s="1018"/>
      <c r="AI68" s="1018"/>
      <c r="AJ68" s="1018"/>
      <c r="AK68" s="1018">
        <v>21</v>
      </c>
      <c r="AL68" s="1018"/>
      <c r="AM68" s="1018"/>
      <c r="AN68" s="1018"/>
      <c r="AO68" s="1018"/>
      <c r="AP68" s="1018">
        <v>2353</v>
      </c>
      <c r="AQ68" s="1018"/>
      <c r="AR68" s="1018"/>
      <c r="AS68" s="1018"/>
      <c r="AT68" s="1018"/>
      <c r="AU68" s="1018">
        <v>1649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577</v>
      </c>
      <c r="C69" s="1011"/>
      <c r="D69" s="1011"/>
      <c r="E69" s="1011"/>
      <c r="F69" s="1011"/>
      <c r="G69" s="1011"/>
      <c r="H69" s="1011"/>
      <c r="I69" s="1011"/>
      <c r="J69" s="1011"/>
      <c r="K69" s="1011"/>
      <c r="L69" s="1011"/>
      <c r="M69" s="1011"/>
      <c r="N69" s="1011"/>
      <c r="O69" s="1011"/>
      <c r="P69" s="1012"/>
      <c r="Q69" s="1013">
        <v>764</v>
      </c>
      <c r="R69" s="1007"/>
      <c r="S69" s="1007"/>
      <c r="T69" s="1007"/>
      <c r="U69" s="1007"/>
      <c r="V69" s="1007">
        <v>740</v>
      </c>
      <c r="W69" s="1007"/>
      <c r="X69" s="1007"/>
      <c r="Y69" s="1007"/>
      <c r="Z69" s="1007"/>
      <c r="AA69" s="1007">
        <v>24</v>
      </c>
      <c r="AB69" s="1007"/>
      <c r="AC69" s="1007"/>
      <c r="AD69" s="1007"/>
      <c r="AE69" s="1007"/>
      <c r="AF69" s="1007">
        <v>24</v>
      </c>
      <c r="AG69" s="1007"/>
      <c r="AH69" s="1007"/>
      <c r="AI69" s="1007"/>
      <c r="AJ69" s="1007"/>
      <c r="AK69" s="1007">
        <v>24</v>
      </c>
      <c r="AL69" s="1007"/>
      <c r="AM69" s="1007"/>
      <c r="AN69" s="1007"/>
      <c r="AO69" s="1007"/>
      <c r="AP69" s="1007">
        <v>670</v>
      </c>
      <c r="AQ69" s="1007"/>
      <c r="AR69" s="1007"/>
      <c r="AS69" s="1007"/>
      <c r="AT69" s="1007"/>
      <c r="AU69" s="1007">
        <v>177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578</v>
      </c>
      <c r="C70" s="1011"/>
      <c r="D70" s="1011"/>
      <c r="E70" s="1011"/>
      <c r="F70" s="1011"/>
      <c r="G70" s="1011"/>
      <c r="H70" s="1011"/>
      <c r="I70" s="1011"/>
      <c r="J70" s="1011"/>
      <c r="K70" s="1011"/>
      <c r="L70" s="1011"/>
      <c r="M70" s="1011"/>
      <c r="N70" s="1011"/>
      <c r="O70" s="1011"/>
      <c r="P70" s="1012"/>
      <c r="Q70" s="1013">
        <v>532</v>
      </c>
      <c r="R70" s="1007"/>
      <c r="S70" s="1007"/>
      <c r="T70" s="1007"/>
      <c r="U70" s="1007"/>
      <c r="V70" s="1007">
        <v>514</v>
      </c>
      <c r="W70" s="1007"/>
      <c r="X70" s="1007"/>
      <c r="Y70" s="1007"/>
      <c r="Z70" s="1007"/>
      <c r="AA70" s="1007">
        <v>17</v>
      </c>
      <c r="AB70" s="1007"/>
      <c r="AC70" s="1007"/>
      <c r="AD70" s="1007"/>
      <c r="AE70" s="1007"/>
      <c r="AF70" s="1007">
        <v>17</v>
      </c>
      <c r="AG70" s="1007"/>
      <c r="AH70" s="1007"/>
      <c r="AI70" s="1007"/>
      <c r="AJ70" s="1007"/>
      <c r="AK70" s="1007">
        <v>9</v>
      </c>
      <c r="AL70" s="1007"/>
      <c r="AM70" s="1007"/>
      <c r="AN70" s="1007"/>
      <c r="AO70" s="1007"/>
      <c r="AP70" s="1007" t="s">
        <v>506</v>
      </c>
      <c r="AQ70" s="1007"/>
      <c r="AR70" s="1007"/>
      <c r="AS70" s="1007"/>
      <c r="AT70" s="1007"/>
      <c r="AU70" s="1007" t="s">
        <v>506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579</v>
      </c>
      <c r="C71" s="1011"/>
      <c r="D71" s="1011"/>
      <c r="E71" s="1011"/>
      <c r="F71" s="1011"/>
      <c r="G71" s="1011"/>
      <c r="H71" s="1011"/>
      <c r="I71" s="1011"/>
      <c r="J71" s="1011"/>
      <c r="K71" s="1011"/>
      <c r="L71" s="1011"/>
      <c r="M71" s="1011"/>
      <c r="N71" s="1011"/>
      <c r="O71" s="1011"/>
      <c r="P71" s="1012"/>
      <c r="Q71" s="1013">
        <v>170790</v>
      </c>
      <c r="R71" s="1007"/>
      <c r="S71" s="1007"/>
      <c r="T71" s="1007"/>
      <c r="U71" s="1007"/>
      <c r="V71" s="1007">
        <v>165043</v>
      </c>
      <c r="W71" s="1007"/>
      <c r="X71" s="1007"/>
      <c r="Y71" s="1007"/>
      <c r="Z71" s="1007"/>
      <c r="AA71" s="1007">
        <v>5747</v>
      </c>
      <c r="AB71" s="1007"/>
      <c r="AC71" s="1007"/>
      <c r="AD71" s="1007"/>
      <c r="AE71" s="1007"/>
      <c r="AF71" s="1007">
        <v>5743</v>
      </c>
      <c r="AG71" s="1007"/>
      <c r="AH71" s="1007"/>
      <c r="AI71" s="1007"/>
      <c r="AJ71" s="1007"/>
      <c r="AK71" s="1007">
        <v>6172</v>
      </c>
      <c r="AL71" s="1007"/>
      <c r="AM71" s="1007"/>
      <c r="AN71" s="1007"/>
      <c r="AO71" s="1007"/>
      <c r="AP71" s="1007" t="s">
        <v>506</v>
      </c>
      <c r="AQ71" s="1007"/>
      <c r="AR71" s="1007"/>
      <c r="AS71" s="1007"/>
      <c r="AT71" s="1007"/>
      <c r="AU71" s="1007" t="s">
        <v>506</v>
      </c>
      <c r="AV71" s="1007"/>
      <c r="AW71" s="1007"/>
      <c r="AX71" s="1007"/>
      <c r="AY71" s="1007"/>
      <c r="AZ71" s="1008" t="s">
        <v>575</v>
      </c>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580</v>
      </c>
      <c r="C72" s="1011"/>
      <c r="D72" s="1011"/>
      <c r="E72" s="1011"/>
      <c r="F72" s="1011"/>
      <c r="G72" s="1011"/>
      <c r="H72" s="1011"/>
      <c r="I72" s="1011"/>
      <c r="J72" s="1011"/>
      <c r="K72" s="1011"/>
      <c r="L72" s="1011"/>
      <c r="M72" s="1011"/>
      <c r="N72" s="1011"/>
      <c r="O72" s="1011"/>
      <c r="P72" s="1012"/>
      <c r="Q72" s="1013">
        <v>7101</v>
      </c>
      <c r="R72" s="1007"/>
      <c r="S72" s="1007"/>
      <c r="T72" s="1007"/>
      <c r="U72" s="1007"/>
      <c r="V72" s="1007">
        <v>6737</v>
      </c>
      <c r="W72" s="1007"/>
      <c r="X72" s="1007"/>
      <c r="Y72" s="1007"/>
      <c r="Z72" s="1007"/>
      <c r="AA72" s="1007">
        <v>364</v>
      </c>
      <c r="AB72" s="1007"/>
      <c r="AC72" s="1007"/>
      <c r="AD72" s="1007"/>
      <c r="AE72" s="1007"/>
      <c r="AF72" s="1007">
        <v>364</v>
      </c>
      <c r="AG72" s="1007"/>
      <c r="AH72" s="1007"/>
      <c r="AI72" s="1007"/>
      <c r="AJ72" s="1007"/>
      <c r="AK72" s="1007" t="s">
        <v>506</v>
      </c>
      <c r="AL72" s="1007"/>
      <c r="AM72" s="1007"/>
      <c r="AN72" s="1007"/>
      <c r="AO72" s="1007"/>
      <c r="AP72" s="1007" t="s">
        <v>506</v>
      </c>
      <c r="AQ72" s="1007"/>
      <c r="AR72" s="1007"/>
      <c r="AS72" s="1007"/>
      <c r="AT72" s="1007"/>
      <c r="AU72" s="1007" t="s">
        <v>506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581</v>
      </c>
      <c r="C73" s="1011"/>
      <c r="D73" s="1011"/>
      <c r="E73" s="1011"/>
      <c r="F73" s="1011"/>
      <c r="G73" s="1011"/>
      <c r="H73" s="1011"/>
      <c r="I73" s="1011"/>
      <c r="J73" s="1011"/>
      <c r="K73" s="1011"/>
      <c r="L73" s="1011"/>
      <c r="M73" s="1011"/>
      <c r="N73" s="1011"/>
      <c r="O73" s="1011"/>
      <c r="P73" s="1012"/>
      <c r="Q73" s="1013">
        <v>818</v>
      </c>
      <c r="R73" s="1007"/>
      <c r="S73" s="1007"/>
      <c r="T73" s="1007"/>
      <c r="U73" s="1007"/>
      <c r="V73" s="1007">
        <v>803</v>
      </c>
      <c r="W73" s="1007"/>
      <c r="X73" s="1007"/>
      <c r="Y73" s="1007"/>
      <c r="Z73" s="1007"/>
      <c r="AA73" s="1007">
        <v>15</v>
      </c>
      <c r="AB73" s="1007"/>
      <c r="AC73" s="1007"/>
      <c r="AD73" s="1007"/>
      <c r="AE73" s="1007"/>
      <c r="AF73" s="1007">
        <v>15</v>
      </c>
      <c r="AG73" s="1007"/>
      <c r="AH73" s="1007"/>
      <c r="AI73" s="1007"/>
      <c r="AJ73" s="1007"/>
      <c r="AK73" s="1007">
        <v>32</v>
      </c>
      <c r="AL73" s="1007"/>
      <c r="AM73" s="1007"/>
      <c r="AN73" s="1007"/>
      <c r="AO73" s="1007"/>
      <c r="AP73" s="1007" t="s">
        <v>506</v>
      </c>
      <c r="AQ73" s="1007"/>
      <c r="AR73" s="1007"/>
      <c r="AS73" s="1007"/>
      <c r="AT73" s="1007"/>
      <c r="AU73" s="1007" t="s">
        <v>506</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582</v>
      </c>
      <c r="C74" s="1011"/>
      <c r="D74" s="1011"/>
      <c r="E74" s="1011"/>
      <c r="F74" s="1011"/>
      <c r="G74" s="1011"/>
      <c r="H74" s="1011"/>
      <c r="I74" s="1011"/>
      <c r="J74" s="1011"/>
      <c r="K74" s="1011"/>
      <c r="L74" s="1011"/>
      <c r="M74" s="1011"/>
      <c r="N74" s="1011"/>
      <c r="O74" s="1011"/>
      <c r="P74" s="1012"/>
      <c r="Q74" s="1013">
        <v>149</v>
      </c>
      <c r="R74" s="1007"/>
      <c r="S74" s="1007"/>
      <c r="T74" s="1007"/>
      <c r="U74" s="1007"/>
      <c r="V74" s="1007">
        <v>138</v>
      </c>
      <c r="W74" s="1007"/>
      <c r="X74" s="1007"/>
      <c r="Y74" s="1007"/>
      <c r="Z74" s="1007"/>
      <c r="AA74" s="1007">
        <v>10</v>
      </c>
      <c r="AB74" s="1007"/>
      <c r="AC74" s="1007"/>
      <c r="AD74" s="1007"/>
      <c r="AE74" s="1007"/>
      <c r="AF74" s="1007">
        <v>10</v>
      </c>
      <c r="AG74" s="1007"/>
      <c r="AH74" s="1007"/>
      <c r="AI74" s="1007"/>
      <c r="AJ74" s="1007"/>
      <c r="AK74" s="1007">
        <v>5</v>
      </c>
      <c r="AL74" s="1007"/>
      <c r="AM74" s="1007"/>
      <c r="AN74" s="1007"/>
      <c r="AO74" s="1007"/>
      <c r="AP74" s="1007" t="s">
        <v>506</v>
      </c>
      <c r="AQ74" s="1007"/>
      <c r="AR74" s="1007"/>
      <c r="AS74" s="1007"/>
      <c r="AT74" s="1007"/>
      <c r="AU74" s="1007" t="s">
        <v>506</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583</v>
      </c>
      <c r="C75" s="1011"/>
      <c r="D75" s="1011"/>
      <c r="E75" s="1011"/>
      <c r="F75" s="1011"/>
      <c r="G75" s="1011"/>
      <c r="H75" s="1011"/>
      <c r="I75" s="1011"/>
      <c r="J75" s="1011"/>
      <c r="K75" s="1011"/>
      <c r="L75" s="1011"/>
      <c r="M75" s="1011"/>
      <c r="N75" s="1011"/>
      <c r="O75" s="1011"/>
      <c r="P75" s="1012"/>
      <c r="Q75" s="1014">
        <v>7</v>
      </c>
      <c r="R75" s="1015"/>
      <c r="S75" s="1015"/>
      <c r="T75" s="1015"/>
      <c r="U75" s="1016"/>
      <c r="V75" s="1017">
        <v>6</v>
      </c>
      <c r="W75" s="1015"/>
      <c r="X75" s="1015"/>
      <c r="Y75" s="1015"/>
      <c r="Z75" s="1016"/>
      <c r="AA75" s="1017">
        <v>1</v>
      </c>
      <c r="AB75" s="1015"/>
      <c r="AC75" s="1015"/>
      <c r="AD75" s="1015"/>
      <c r="AE75" s="1016"/>
      <c r="AF75" s="1017">
        <v>1</v>
      </c>
      <c r="AG75" s="1015"/>
      <c r="AH75" s="1015"/>
      <c r="AI75" s="1015"/>
      <c r="AJ75" s="1016"/>
      <c r="AK75" s="1017" t="s">
        <v>506</v>
      </c>
      <c r="AL75" s="1015"/>
      <c r="AM75" s="1015"/>
      <c r="AN75" s="1015"/>
      <c r="AO75" s="1016"/>
      <c r="AP75" s="1017" t="s">
        <v>506</v>
      </c>
      <c r="AQ75" s="1015"/>
      <c r="AR75" s="1015"/>
      <c r="AS75" s="1015"/>
      <c r="AT75" s="1016"/>
      <c r="AU75" s="1017" t="s">
        <v>506</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390</v>
      </c>
      <c r="B88" s="973" t="s">
        <v>418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73" t="s">
        <v>419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427</v>
      </c>
      <c r="AB109" s="932"/>
      <c r="AC109" s="932"/>
      <c r="AD109" s="932"/>
      <c r="AE109" s="933"/>
      <c r="AF109" s="934" t="s">
        <v>428</v>
      </c>
      <c r="AG109" s="932"/>
      <c r="AH109" s="932"/>
      <c r="AI109" s="932"/>
      <c r="AJ109" s="933"/>
      <c r="AK109" s="934" t="s">
        <v>308</v>
      </c>
      <c r="AL109" s="932"/>
      <c r="AM109" s="932"/>
      <c r="AN109" s="932"/>
      <c r="AO109" s="933"/>
      <c r="AP109" s="934" t="s">
        <v>429</v>
      </c>
      <c r="AQ109" s="932"/>
      <c r="AR109" s="932"/>
      <c r="AS109" s="932"/>
      <c r="AT109" s="965"/>
      <c r="AU109" s="931" t="s">
        <v>426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427</v>
      </c>
      <c r="BR109" s="932"/>
      <c r="BS109" s="932"/>
      <c r="BT109" s="932"/>
      <c r="BU109" s="933"/>
      <c r="BV109" s="934" t="s">
        <v>428</v>
      </c>
      <c r="BW109" s="932"/>
      <c r="BX109" s="932"/>
      <c r="BY109" s="932"/>
      <c r="BZ109" s="933"/>
      <c r="CA109" s="934" t="s">
        <v>308</v>
      </c>
      <c r="CB109" s="932"/>
      <c r="CC109" s="932"/>
      <c r="CD109" s="932"/>
      <c r="CE109" s="933"/>
      <c r="CF109" s="972" t="s">
        <v>429</v>
      </c>
      <c r="CG109" s="972"/>
      <c r="CH109" s="972"/>
      <c r="CI109" s="972"/>
      <c r="CJ109" s="972"/>
      <c r="CK109" s="934" t="s">
        <v>430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427</v>
      </c>
      <c r="DH109" s="932"/>
      <c r="DI109" s="932"/>
      <c r="DJ109" s="932"/>
      <c r="DK109" s="933"/>
      <c r="DL109" s="934" t="s">
        <v>428</v>
      </c>
      <c r="DM109" s="932"/>
      <c r="DN109" s="932"/>
      <c r="DO109" s="932"/>
      <c r="DP109" s="933"/>
      <c r="DQ109" s="934" t="s">
        <v>308</v>
      </c>
      <c r="DR109" s="932"/>
      <c r="DS109" s="932"/>
      <c r="DT109" s="932"/>
      <c r="DU109" s="933"/>
      <c r="DV109" s="934" t="s">
        <v>429</v>
      </c>
      <c r="DW109" s="932"/>
      <c r="DX109" s="932"/>
      <c r="DY109" s="932"/>
      <c r="DZ109" s="965"/>
    </row>
    <row r="110" spans="1:131" s="230" customFormat="1" ht="26.25" customHeight="1" x14ac:dyDescent="0.15">
      <c r="A110" s="843" t="s">
        <v>431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2710833</v>
      </c>
      <c r="AB110" s="925"/>
      <c r="AC110" s="925"/>
      <c r="AD110" s="925"/>
      <c r="AE110" s="926"/>
      <c r="AF110" s="927">
        <v>2714240</v>
      </c>
      <c r="AG110" s="925"/>
      <c r="AH110" s="925"/>
      <c r="AI110" s="925"/>
      <c r="AJ110" s="926"/>
      <c r="AK110" s="927">
        <v>2924187</v>
      </c>
      <c r="AL110" s="925"/>
      <c r="AM110" s="925"/>
      <c r="AN110" s="925"/>
      <c r="AO110" s="926"/>
      <c r="AP110" s="928">
        <v>18.8</v>
      </c>
      <c r="AQ110" s="929"/>
      <c r="AR110" s="929"/>
      <c r="AS110" s="929"/>
      <c r="AT110" s="930"/>
      <c r="AU110" s="966" t="s">
        <v>74</v>
      </c>
      <c r="AV110" s="967"/>
      <c r="AW110" s="967"/>
      <c r="AX110" s="967"/>
      <c r="AY110" s="967"/>
      <c r="AZ110" s="896" t="s">
        <v>432</v>
      </c>
      <c r="BA110" s="844"/>
      <c r="BB110" s="844"/>
      <c r="BC110" s="844"/>
      <c r="BD110" s="844"/>
      <c r="BE110" s="844"/>
      <c r="BF110" s="844"/>
      <c r="BG110" s="844"/>
      <c r="BH110" s="844"/>
      <c r="BI110" s="844"/>
      <c r="BJ110" s="844"/>
      <c r="BK110" s="844"/>
      <c r="BL110" s="844"/>
      <c r="BM110" s="844"/>
      <c r="BN110" s="844"/>
      <c r="BO110" s="844"/>
      <c r="BP110" s="845"/>
      <c r="BQ110" s="897">
        <v>34894912</v>
      </c>
      <c r="BR110" s="878"/>
      <c r="BS110" s="878"/>
      <c r="BT110" s="878"/>
      <c r="BU110" s="878"/>
      <c r="BV110" s="878">
        <v>35801061</v>
      </c>
      <c r="BW110" s="878"/>
      <c r="BX110" s="878"/>
      <c r="BY110" s="878"/>
      <c r="BZ110" s="878"/>
      <c r="CA110" s="878">
        <v>34585630</v>
      </c>
      <c r="CB110" s="878"/>
      <c r="CC110" s="878"/>
      <c r="CD110" s="878"/>
      <c r="CE110" s="878"/>
      <c r="CF110" s="902">
        <v>222.4</v>
      </c>
      <c r="CG110" s="903"/>
      <c r="CH110" s="903"/>
      <c r="CI110" s="903"/>
      <c r="CJ110" s="903"/>
      <c r="CK110" s="962" t="s">
        <v>433</v>
      </c>
      <c r="CL110" s="855"/>
      <c r="CM110" s="896" t="s">
        <v>434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130</v>
      </c>
      <c r="DH110" s="878"/>
      <c r="DI110" s="878"/>
      <c r="DJ110" s="878"/>
      <c r="DK110" s="878"/>
      <c r="DL110" s="878">
        <v>3410000</v>
      </c>
      <c r="DM110" s="878"/>
      <c r="DN110" s="878"/>
      <c r="DO110" s="878"/>
      <c r="DP110" s="878"/>
      <c r="DQ110" s="878">
        <v>3261222</v>
      </c>
      <c r="DR110" s="878"/>
      <c r="DS110" s="878"/>
      <c r="DT110" s="878"/>
      <c r="DU110" s="878"/>
      <c r="DV110" s="879">
        <v>21</v>
      </c>
      <c r="DW110" s="879"/>
      <c r="DX110" s="879"/>
      <c r="DY110" s="879"/>
      <c r="DZ110" s="880"/>
    </row>
    <row r="111" spans="1:131" s="230" customFormat="1" ht="26.25" customHeight="1" x14ac:dyDescent="0.15">
      <c r="A111" s="810" t="s">
        <v>435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130</v>
      </c>
      <c r="AB111" s="955"/>
      <c r="AC111" s="955"/>
      <c r="AD111" s="955"/>
      <c r="AE111" s="956"/>
      <c r="AF111" s="957" t="s">
        <v>130</v>
      </c>
      <c r="AG111" s="955"/>
      <c r="AH111" s="955"/>
      <c r="AI111" s="955"/>
      <c r="AJ111" s="956"/>
      <c r="AK111" s="957" t="s">
        <v>130</v>
      </c>
      <c r="AL111" s="955"/>
      <c r="AM111" s="955"/>
      <c r="AN111" s="955"/>
      <c r="AO111" s="956"/>
      <c r="AP111" s="958" t="s">
        <v>130</v>
      </c>
      <c r="AQ111" s="959"/>
      <c r="AR111" s="959"/>
      <c r="AS111" s="959"/>
      <c r="AT111" s="960"/>
      <c r="AU111" s="968"/>
      <c r="AV111" s="969"/>
      <c r="AW111" s="969"/>
      <c r="AX111" s="969"/>
      <c r="AY111" s="969"/>
      <c r="AZ111" s="851" t="s">
        <v>436</v>
      </c>
      <c r="BA111" s="788"/>
      <c r="BB111" s="788"/>
      <c r="BC111" s="788"/>
      <c r="BD111" s="788"/>
      <c r="BE111" s="788"/>
      <c r="BF111" s="788"/>
      <c r="BG111" s="788"/>
      <c r="BH111" s="788"/>
      <c r="BI111" s="788"/>
      <c r="BJ111" s="788"/>
      <c r="BK111" s="788"/>
      <c r="BL111" s="788"/>
      <c r="BM111" s="788"/>
      <c r="BN111" s="788"/>
      <c r="BO111" s="788"/>
      <c r="BP111" s="789"/>
      <c r="BQ111" s="852" t="s">
        <v>130</v>
      </c>
      <c r="BR111" s="853"/>
      <c r="BS111" s="853"/>
      <c r="BT111" s="853"/>
      <c r="BU111" s="853"/>
      <c r="BV111" s="853">
        <v>3410000</v>
      </c>
      <c r="BW111" s="853"/>
      <c r="BX111" s="853"/>
      <c r="BY111" s="853"/>
      <c r="BZ111" s="853"/>
      <c r="CA111" s="853">
        <v>3261222</v>
      </c>
      <c r="CB111" s="853"/>
      <c r="CC111" s="853"/>
      <c r="CD111" s="853"/>
      <c r="CE111" s="853"/>
      <c r="CF111" s="911">
        <v>21</v>
      </c>
      <c r="CG111" s="912"/>
      <c r="CH111" s="912"/>
      <c r="CI111" s="912"/>
      <c r="CJ111" s="912"/>
      <c r="CK111" s="963"/>
      <c r="CL111" s="857"/>
      <c r="CM111" s="851" t="s">
        <v>437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130</v>
      </c>
      <c r="DH111" s="853"/>
      <c r="DI111" s="853"/>
      <c r="DJ111" s="853"/>
      <c r="DK111" s="853"/>
      <c r="DL111" s="853" t="s">
        <v>130</v>
      </c>
      <c r="DM111" s="853"/>
      <c r="DN111" s="853"/>
      <c r="DO111" s="853"/>
      <c r="DP111" s="853"/>
      <c r="DQ111" s="853" t="s">
        <v>130</v>
      </c>
      <c r="DR111" s="853"/>
      <c r="DS111" s="853"/>
      <c r="DT111" s="853"/>
      <c r="DU111" s="853"/>
      <c r="DV111" s="830" t="s">
        <v>130</v>
      </c>
      <c r="DW111" s="830"/>
      <c r="DX111" s="830"/>
      <c r="DY111" s="830"/>
      <c r="DZ111" s="831"/>
    </row>
    <row r="112" spans="1:131" s="230" customFormat="1" ht="26.25" customHeight="1" x14ac:dyDescent="0.15">
      <c r="A112" s="948" t="s">
        <v>438</v>
      </c>
      <c r="B112" s="949"/>
      <c r="C112" s="788" t="s">
        <v>439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130</v>
      </c>
      <c r="AB112" s="816"/>
      <c r="AC112" s="816"/>
      <c r="AD112" s="816"/>
      <c r="AE112" s="817"/>
      <c r="AF112" s="818" t="s">
        <v>130</v>
      </c>
      <c r="AG112" s="816"/>
      <c r="AH112" s="816"/>
      <c r="AI112" s="816"/>
      <c r="AJ112" s="817"/>
      <c r="AK112" s="818" t="s">
        <v>130</v>
      </c>
      <c r="AL112" s="816"/>
      <c r="AM112" s="816"/>
      <c r="AN112" s="816"/>
      <c r="AO112" s="817"/>
      <c r="AP112" s="860" t="s">
        <v>130</v>
      </c>
      <c r="AQ112" s="861"/>
      <c r="AR112" s="861"/>
      <c r="AS112" s="861"/>
      <c r="AT112" s="862"/>
      <c r="AU112" s="968"/>
      <c r="AV112" s="969"/>
      <c r="AW112" s="969"/>
      <c r="AX112" s="969"/>
      <c r="AY112" s="969"/>
      <c r="AZ112" s="851" t="s">
        <v>440</v>
      </c>
      <c r="BA112" s="788"/>
      <c r="BB112" s="788"/>
      <c r="BC112" s="788"/>
      <c r="BD112" s="788"/>
      <c r="BE112" s="788"/>
      <c r="BF112" s="788"/>
      <c r="BG112" s="788"/>
      <c r="BH112" s="788"/>
      <c r="BI112" s="788"/>
      <c r="BJ112" s="788"/>
      <c r="BK112" s="788"/>
      <c r="BL112" s="788"/>
      <c r="BM112" s="788"/>
      <c r="BN112" s="788"/>
      <c r="BO112" s="788"/>
      <c r="BP112" s="789"/>
      <c r="BQ112" s="852">
        <v>16730522</v>
      </c>
      <c r="BR112" s="853"/>
      <c r="BS112" s="853"/>
      <c r="BT112" s="853"/>
      <c r="BU112" s="853"/>
      <c r="BV112" s="853">
        <v>17001091</v>
      </c>
      <c r="BW112" s="853"/>
      <c r="BX112" s="853"/>
      <c r="BY112" s="853"/>
      <c r="BZ112" s="853"/>
      <c r="CA112" s="853">
        <v>17058798</v>
      </c>
      <c r="CB112" s="853"/>
      <c r="CC112" s="853"/>
      <c r="CD112" s="853"/>
      <c r="CE112" s="853"/>
      <c r="CF112" s="911">
        <v>109.7</v>
      </c>
      <c r="CG112" s="912"/>
      <c r="CH112" s="912"/>
      <c r="CI112" s="912"/>
      <c r="CJ112" s="912"/>
      <c r="CK112" s="963"/>
      <c r="CL112" s="857"/>
      <c r="CM112" s="851" t="s">
        <v>441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130</v>
      </c>
      <c r="DH112" s="853"/>
      <c r="DI112" s="853"/>
      <c r="DJ112" s="853"/>
      <c r="DK112" s="853"/>
      <c r="DL112" s="853" t="s">
        <v>130</v>
      </c>
      <c r="DM112" s="853"/>
      <c r="DN112" s="853"/>
      <c r="DO112" s="853"/>
      <c r="DP112" s="853"/>
      <c r="DQ112" s="853" t="s">
        <v>130</v>
      </c>
      <c r="DR112" s="853"/>
      <c r="DS112" s="853"/>
      <c r="DT112" s="853"/>
      <c r="DU112" s="853"/>
      <c r="DV112" s="830" t="s">
        <v>130</v>
      </c>
      <c r="DW112" s="830"/>
      <c r="DX112" s="830"/>
      <c r="DY112" s="830"/>
      <c r="DZ112" s="831"/>
    </row>
    <row r="113" spans="1:130" s="230" customFormat="1" ht="26.25" customHeight="1" x14ac:dyDescent="0.15">
      <c r="A113" s="950"/>
      <c r="B113" s="951"/>
      <c r="C113" s="788" t="s">
        <v>442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1543267</v>
      </c>
      <c r="AB113" s="955"/>
      <c r="AC113" s="955"/>
      <c r="AD113" s="955"/>
      <c r="AE113" s="956"/>
      <c r="AF113" s="957">
        <v>1527039</v>
      </c>
      <c r="AG113" s="955"/>
      <c r="AH113" s="955"/>
      <c r="AI113" s="955"/>
      <c r="AJ113" s="956"/>
      <c r="AK113" s="957">
        <v>1652549</v>
      </c>
      <c r="AL113" s="955"/>
      <c r="AM113" s="955"/>
      <c r="AN113" s="955"/>
      <c r="AO113" s="956"/>
      <c r="AP113" s="958">
        <v>10.6</v>
      </c>
      <c r="AQ113" s="959"/>
      <c r="AR113" s="959"/>
      <c r="AS113" s="959"/>
      <c r="AT113" s="960"/>
      <c r="AU113" s="968"/>
      <c r="AV113" s="969"/>
      <c r="AW113" s="969"/>
      <c r="AX113" s="969"/>
      <c r="AY113" s="969"/>
      <c r="AZ113" s="851" t="s">
        <v>443</v>
      </c>
      <c r="BA113" s="788"/>
      <c r="BB113" s="788"/>
      <c r="BC113" s="788"/>
      <c r="BD113" s="788"/>
      <c r="BE113" s="788"/>
      <c r="BF113" s="788"/>
      <c r="BG113" s="788"/>
      <c r="BH113" s="788"/>
      <c r="BI113" s="788"/>
      <c r="BJ113" s="788"/>
      <c r="BK113" s="788"/>
      <c r="BL113" s="788"/>
      <c r="BM113" s="788"/>
      <c r="BN113" s="788"/>
      <c r="BO113" s="788"/>
      <c r="BP113" s="789"/>
      <c r="BQ113" s="852">
        <v>2066525</v>
      </c>
      <c r="BR113" s="853"/>
      <c r="BS113" s="853"/>
      <c r="BT113" s="853"/>
      <c r="BU113" s="853"/>
      <c r="BV113" s="853">
        <v>1973008</v>
      </c>
      <c r="BW113" s="853"/>
      <c r="BX113" s="853"/>
      <c r="BY113" s="853"/>
      <c r="BZ113" s="853"/>
      <c r="CA113" s="853">
        <v>1826418</v>
      </c>
      <c r="CB113" s="853"/>
      <c r="CC113" s="853"/>
      <c r="CD113" s="853"/>
      <c r="CE113" s="853"/>
      <c r="CF113" s="911">
        <v>11.7</v>
      </c>
      <c r="CG113" s="912"/>
      <c r="CH113" s="912"/>
      <c r="CI113" s="912"/>
      <c r="CJ113" s="912"/>
      <c r="CK113" s="963"/>
      <c r="CL113" s="857"/>
      <c r="CM113" s="851" t="s">
        <v>444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130</v>
      </c>
      <c r="DH113" s="816"/>
      <c r="DI113" s="816"/>
      <c r="DJ113" s="816"/>
      <c r="DK113" s="817"/>
      <c r="DL113" s="818" t="s">
        <v>130</v>
      </c>
      <c r="DM113" s="816"/>
      <c r="DN113" s="816"/>
      <c r="DO113" s="816"/>
      <c r="DP113" s="817"/>
      <c r="DQ113" s="818" t="s">
        <v>130</v>
      </c>
      <c r="DR113" s="816"/>
      <c r="DS113" s="816"/>
      <c r="DT113" s="816"/>
      <c r="DU113" s="817"/>
      <c r="DV113" s="860" t="s">
        <v>130</v>
      </c>
      <c r="DW113" s="861"/>
      <c r="DX113" s="861"/>
      <c r="DY113" s="861"/>
      <c r="DZ113" s="862"/>
    </row>
    <row r="114" spans="1:130" s="230" customFormat="1" ht="26.25" customHeight="1" x14ac:dyDescent="0.15">
      <c r="A114" s="950"/>
      <c r="B114" s="951"/>
      <c r="C114" s="788" t="s">
        <v>445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116651</v>
      </c>
      <c r="AB114" s="816"/>
      <c r="AC114" s="816"/>
      <c r="AD114" s="816"/>
      <c r="AE114" s="817"/>
      <c r="AF114" s="818">
        <v>128350</v>
      </c>
      <c r="AG114" s="816"/>
      <c r="AH114" s="816"/>
      <c r="AI114" s="816"/>
      <c r="AJ114" s="817"/>
      <c r="AK114" s="818">
        <v>20805</v>
      </c>
      <c r="AL114" s="816"/>
      <c r="AM114" s="816"/>
      <c r="AN114" s="816"/>
      <c r="AO114" s="817"/>
      <c r="AP114" s="860">
        <v>0.1</v>
      </c>
      <c r="AQ114" s="861"/>
      <c r="AR114" s="861"/>
      <c r="AS114" s="861"/>
      <c r="AT114" s="862"/>
      <c r="AU114" s="968"/>
      <c r="AV114" s="969"/>
      <c r="AW114" s="969"/>
      <c r="AX114" s="969"/>
      <c r="AY114" s="969"/>
      <c r="AZ114" s="851" t="s">
        <v>446</v>
      </c>
      <c r="BA114" s="788"/>
      <c r="BB114" s="788"/>
      <c r="BC114" s="788"/>
      <c r="BD114" s="788"/>
      <c r="BE114" s="788"/>
      <c r="BF114" s="788"/>
      <c r="BG114" s="788"/>
      <c r="BH114" s="788"/>
      <c r="BI114" s="788"/>
      <c r="BJ114" s="788"/>
      <c r="BK114" s="788"/>
      <c r="BL114" s="788"/>
      <c r="BM114" s="788"/>
      <c r="BN114" s="788"/>
      <c r="BO114" s="788"/>
      <c r="BP114" s="789"/>
      <c r="BQ114" s="852">
        <v>2154171</v>
      </c>
      <c r="BR114" s="853"/>
      <c r="BS114" s="853"/>
      <c r="BT114" s="853"/>
      <c r="BU114" s="853"/>
      <c r="BV114" s="853">
        <v>2134731</v>
      </c>
      <c r="BW114" s="853"/>
      <c r="BX114" s="853"/>
      <c r="BY114" s="853"/>
      <c r="BZ114" s="853"/>
      <c r="CA114" s="853">
        <v>2158970</v>
      </c>
      <c r="CB114" s="853"/>
      <c r="CC114" s="853"/>
      <c r="CD114" s="853"/>
      <c r="CE114" s="853"/>
      <c r="CF114" s="911">
        <v>13.9</v>
      </c>
      <c r="CG114" s="912"/>
      <c r="CH114" s="912"/>
      <c r="CI114" s="912"/>
      <c r="CJ114" s="912"/>
      <c r="CK114" s="963"/>
      <c r="CL114" s="857"/>
      <c r="CM114" s="851" t="s">
        <v>447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130</v>
      </c>
      <c r="DH114" s="816"/>
      <c r="DI114" s="816"/>
      <c r="DJ114" s="816"/>
      <c r="DK114" s="817"/>
      <c r="DL114" s="818" t="s">
        <v>130</v>
      </c>
      <c r="DM114" s="816"/>
      <c r="DN114" s="816"/>
      <c r="DO114" s="816"/>
      <c r="DP114" s="817"/>
      <c r="DQ114" s="818" t="s">
        <v>130</v>
      </c>
      <c r="DR114" s="816"/>
      <c r="DS114" s="816"/>
      <c r="DT114" s="816"/>
      <c r="DU114" s="817"/>
      <c r="DV114" s="860" t="s">
        <v>130</v>
      </c>
      <c r="DW114" s="861"/>
      <c r="DX114" s="861"/>
      <c r="DY114" s="861"/>
      <c r="DZ114" s="862"/>
    </row>
    <row r="115" spans="1:130" s="230" customFormat="1" ht="26.25" customHeight="1" x14ac:dyDescent="0.15">
      <c r="A115" s="950"/>
      <c r="B115" s="951"/>
      <c r="C115" s="788" t="s">
        <v>448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277</v>
      </c>
      <c r="AB115" s="955"/>
      <c r="AC115" s="955"/>
      <c r="AD115" s="955"/>
      <c r="AE115" s="956"/>
      <c r="AF115" s="957">
        <v>218</v>
      </c>
      <c r="AG115" s="955"/>
      <c r="AH115" s="955"/>
      <c r="AI115" s="955"/>
      <c r="AJ115" s="956"/>
      <c r="AK115" s="957">
        <v>159</v>
      </c>
      <c r="AL115" s="955"/>
      <c r="AM115" s="955"/>
      <c r="AN115" s="955"/>
      <c r="AO115" s="956"/>
      <c r="AP115" s="958">
        <v>0</v>
      </c>
      <c r="AQ115" s="959"/>
      <c r="AR115" s="959"/>
      <c r="AS115" s="959"/>
      <c r="AT115" s="960"/>
      <c r="AU115" s="968"/>
      <c r="AV115" s="969"/>
      <c r="AW115" s="969"/>
      <c r="AX115" s="969"/>
      <c r="AY115" s="969"/>
      <c r="AZ115" s="851" t="s">
        <v>449</v>
      </c>
      <c r="BA115" s="788"/>
      <c r="BB115" s="788"/>
      <c r="BC115" s="788"/>
      <c r="BD115" s="788"/>
      <c r="BE115" s="788"/>
      <c r="BF115" s="788"/>
      <c r="BG115" s="788"/>
      <c r="BH115" s="788"/>
      <c r="BI115" s="788"/>
      <c r="BJ115" s="788"/>
      <c r="BK115" s="788"/>
      <c r="BL115" s="788"/>
      <c r="BM115" s="788"/>
      <c r="BN115" s="788"/>
      <c r="BO115" s="788"/>
      <c r="BP115" s="789"/>
      <c r="BQ115" s="852" t="s">
        <v>130</v>
      </c>
      <c r="BR115" s="853"/>
      <c r="BS115" s="853"/>
      <c r="BT115" s="853"/>
      <c r="BU115" s="853"/>
      <c r="BV115" s="853" t="s">
        <v>130</v>
      </c>
      <c r="BW115" s="853"/>
      <c r="BX115" s="853"/>
      <c r="BY115" s="853"/>
      <c r="BZ115" s="853"/>
      <c r="CA115" s="853" t="s">
        <v>130</v>
      </c>
      <c r="CB115" s="853"/>
      <c r="CC115" s="853"/>
      <c r="CD115" s="853"/>
      <c r="CE115" s="853"/>
      <c r="CF115" s="911" t="s">
        <v>130</v>
      </c>
      <c r="CG115" s="912"/>
      <c r="CH115" s="912"/>
      <c r="CI115" s="912"/>
      <c r="CJ115" s="912"/>
      <c r="CK115" s="963"/>
      <c r="CL115" s="857"/>
      <c r="CM115" s="851" t="s">
        <v>450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130</v>
      </c>
      <c r="DH115" s="816"/>
      <c r="DI115" s="816"/>
      <c r="DJ115" s="816"/>
      <c r="DK115" s="817"/>
      <c r="DL115" s="818" t="s">
        <v>130</v>
      </c>
      <c r="DM115" s="816"/>
      <c r="DN115" s="816"/>
      <c r="DO115" s="816"/>
      <c r="DP115" s="817"/>
      <c r="DQ115" s="818" t="s">
        <v>130</v>
      </c>
      <c r="DR115" s="816"/>
      <c r="DS115" s="816"/>
      <c r="DT115" s="816"/>
      <c r="DU115" s="817"/>
      <c r="DV115" s="860" t="s">
        <v>130</v>
      </c>
      <c r="DW115" s="861"/>
      <c r="DX115" s="861"/>
      <c r="DY115" s="861"/>
      <c r="DZ115" s="862"/>
    </row>
    <row r="116" spans="1:130" s="230" customFormat="1" ht="26.25" customHeight="1" x14ac:dyDescent="0.15">
      <c r="A116" s="952"/>
      <c r="B116" s="953"/>
      <c r="C116" s="875" t="s">
        <v>451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130</v>
      </c>
      <c r="AB116" s="816"/>
      <c r="AC116" s="816"/>
      <c r="AD116" s="816"/>
      <c r="AE116" s="817"/>
      <c r="AF116" s="818" t="s">
        <v>130</v>
      </c>
      <c r="AG116" s="816"/>
      <c r="AH116" s="816"/>
      <c r="AI116" s="816"/>
      <c r="AJ116" s="817"/>
      <c r="AK116" s="818" t="s">
        <v>130</v>
      </c>
      <c r="AL116" s="816"/>
      <c r="AM116" s="816"/>
      <c r="AN116" s="816"/>
      <c r="AO116" s="817"/>
      <c r="AP116" s="860" t="s">
        <v>130</v>
      </c>
      <c r="AQ116" s="861"/>
      <c r="AR116" s="861"/>
      <c r="AS116" s="861"/>
      <c r="AT116" s="862"/>
      <c r="AU116" s="968"/>
      <c r="AV116" s="969"/>
      <c r="AW116" s="969"/>
      <c r="AX116" s="969"/>
      <c r="AY116" s="969"/>
      <c r="AZ116" s="945" t="s">
        <v>452</v>
      </c>
      <c r="BA116" s="946"/>
      <c r="BB116" s="946"/>
      <c r="BC116" s="946"/>
      <c r="BD116" s="946"/>
      <c r="BE116" s="946"/>
      <c r="BF116" s="946"/>
      <c r="BG116" s="946"/>
      <c r="BH116" s="946"/>
      <c r="BI116" s="946"/>
      <c r="BJ116" s="946"/>
      <c r="BK116" s="946"/>
      <c r="BL116" s="946"/>
      <c r="BM116" s="946"/>
      <c r="BN116" s="946"/>
      <c r="BO116" s="946"/>
      <c r="BP116" s="947"/>
      <c r="BQ116" s="852" t="s">
        <v>130</v>
      </c>
      <c r="BR116" s="853"/>
      <c r="BS116" s="853"/>
      <c r="BT116" s="853"/>
      <c r="BU116" s="853"/>
      <c r="BV116" s="853" t="s">
        <v>130</v>
      </c>
      <c r="BW116" s="853"/>
      <c r="BX116" s="853"/>
      <c r="BY116" s="853"/>
      <c r="BZ116" s="853"/>
      <c r="CA116" s="853" t="s">
        <v>130</v>
      </c>
      <c r="CB116" s="853"/>
      <c r="CC116" s="853"/>
      <c r="CD116" s="853"/>
      <c r="CE116" s="853"/>
      <c r="CF116" s="911" t="s">
        <v>130</v>
      </c>
      <c r="CG116" s="912"/>
      <c r="CH116" s="912"/>
      <c r="CI116" s="912"/>
      <c r="CJ116" s="912"/>
      <c r="CK116" s="963"/>
      <c r="CL116" s="857"/>
      <c r="CM116" s="851" t="s">
        <v>453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130</v>
      </c>
      <c r="DH116" s="816"/>
      <c r="DI116" s="816"/>
      <c r="DJ116" s="816"/>
      <c r="DK116" s="817"/>
      <c r="DL116" s="818" t="s">
        <v>130</v>
      </c>
      <c r="DM116" s="816"/>
      <c r="DN116" s="816"/>
      <c r="DO116" s="816"/>
      <c r="DP116" s="817"/>
      <c r="DQ116" s="818" t="s">
        <v>130</v>
      </c>
      <c r="DR116" s="816"/>
      <c r="DS116" s="816"/>
      <c r="DT116" s="816"/>
      <c r="DU116" s="817"/>
      <c r="DV116" s="860" t="s">
        <v>130</v>
      </c>
      <c r="DW116" s="861"/>
      <c r="DX116" s="861"/>
      <c r="DY116" s="861"/>
      <c r="DZ116" s="862"/>
    </row>
    <row r="117" spans="1:130" s="230" customFormat="1" ht="26.25" customHeight="1" x14ac:dyDescent="0.15">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454</v>
      </c>
      <c r="Z117" s="933"/>
      <c r="AA117" s="938">
        <v>4371028</v>
      </c>
      <c r="AB117" s="939"/>
      <c r="AC117" s="939"/>
      <c r="AD117" s="939"/>
      <c r="AE117" s="940"/>
      <c r="AF117" s="941">
        <v>4369847</v>
      </c>
      <c r="AG117" s="939"/>
      <c r="AH117" s="939"/>
      <c r="AI117" s="939"/>
      <c r="AJ117" s="940"/>
      <c r="AK117" s="941">
        <v>4597700</v>
      </c>
      <c r="AL117" s="939"/>
      <c r="AM117" s="939"/>
      <c r="AN117" s="939"/>
      <c r="AO117" s="940"/>
      <c r="AP117" s="942"/>
      <c r="AQ117" s="943"/>
      <c r="AR117" s="943"/>
      <c r="AS117" s="943"/>
      <c r="AT117" s="944"/>
      <c r="AU117" s="968"/>
      <c r="AV117" s="969"/>
      <c r="AW117" s="969"/>
      <c r="AX117" s="969"/>
      <c r="AY117" s="969"/>
      <c r="AZ117" s="899" t="s">
        <v>455</v>
      </c>
      <c r="BA117" s="900"/>
      <c r="BB117" s="900"/>
      <c r="BC117" s="900"/>
      <c r="BD117" s="900"/>
      <c r="BE117" s="900"/>
      <c r="BF117" s="900"/>
      <c r="BG117" s="900"/>
      <c r="BH117" s="900"/>
      <c r="BI117" s="900"/>
      <c r="BJ117" s="900"/>
      <c r="BK117" s="900"/>
      <c r="BL117" s="900"/>
      <c r="BM117" s="900"/>
      <c r="BN117" s="900"/>
      <c r="BO117" s="900"/>
      <c r="BP117" s="901"/>
      <c r="BQ117" s="852" t="s">
        <v>130</v>
      </c>
      <c r="BR117" s="853"/>
      <c r="BS117" s="853"/>
      <c r="BT117" s="853"/>
      <c r="BU117" s="853"/>
      <c r="BV117" s="853" t="s">
        <v>130</v>
      </c>
      <c r="BW117" s="853"/>
      <c r="BX117" s="853"/>
      <c r="BY117" s="853"/>
      <c r="BZ117" s="853"/>
      <c r="CA117" s="853" t="s">
        <v>130</v>
      </c>
      <c r="CB117" s="853"/>
      <c r="CC117" s="853"/>
      <c r="CD117" s="853"/>
      <c r="CE117" s="853"/>
      <c r="CF117" s="911" t="s">
        <v>130</v>
      </c>
      <c r="CG117" s="912"/>
      <c r="CH117" s="912"/>
      <c r="CI117" s="912"/>
      <c r="CJ117" s="912"/>
      <c r="CK117" s="963"/>
      <c r="CL117" s="857"/>
      <c r="CM117" s="851" t="s">
        <v>456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130</v>
      </c>
      <c r="DH117" s="816"/>
      <c r="DI117" s="816"/>
      <c r="DJ117" s="816"/>
      <c r="DK117" s="817"/>
      <c r="DL117" s="818" t="s">
        <v>130</v>
      </c>
      <c r="DM117" s="816"/>
      <c r="DN117" s="816"/>
      <c r="DO117" s="816"/>
      <c r="DP117" s="817"/>
      <c r="DQ117" s="818" t="s">
        <v>130</v>
      </c>
      <c r="DR117" s="816"/>
      <c r="DS117" s="816"/>
      <c r="DT117" s="816"/>
      <c r="DU117" s="817"/>
      <c r="DV117" s="860" t="s">
        <v>130</v>
      </c>
      <c r="DW117" s="861"/>
      <c r="DX117" s="861"/>
      <c r="DY117" s="861"/>
      <c r="DZ117" s="862"/>
    </row>
    <row r="118" spans="1:130" s="230" customFormat="1" ht="26.25" customHeight="1" x14ac:dyDescent="0.15">
      <c r="A118" s="931" t="s">
        <v>430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427</v>
      </c>
      <c r="AB118" s="932"/>
      <c r="AC118" s="932"/>
      <c r="AD118" s="932"/>
      <c r="AE118" s="933"/>
      <c r="AF118" s="934" t="s">
        <v>428</v>
      </c>
      <c r="AG118" s="932"/>
      <c r="AH118" s="932"/>
      <c r="AI118" s="932"/>
      <c r="AJ118" s="933"/>
      <c r="AK118" s="934" t="s">
        <v>308</v>
      </c>
      <c r="AL118" s="932"/>
      <c r="AM118" s="932"/>
      <c r="AN118" s="932"/>
      <c r="AO118" s="933"/>
      <c r="AP118" s="935" t="s">
        <v>429</v>
      </c>
      <c r="AQ118" s="936"/>
      <c r="AR118" s="936"/>
      <c r="AS118" s="936"/>
      <c r="AT118" s="937"/>
      <c r="AU118" s="968"/>
      <c r="AV118" s="969"/>
      <c r="AW118" s="969"/>
      <c r="AX118" s="969"/>
      <c r="AY118" s="969"/>
      <c r="AZ118" s="874" t="s">
        <v>457</v>
      </c>
      <c r="BA118" s="875"/>
      <c r="BB118" s="875"/>
      <c r="BC118" s="875"/>
      <c r="BD118" s="875"/>
      <c r="BE118" s="875"/>
      <c r="BF118" s="875"/>
      <c r="BG118" s="875"/>
      <c r="BH118" s="875"/>
      <c r="BI118" s="875"/>
      <c r="BJ118" s="875"/>
      <c r="BK118" s="875"/>
      <c r="BL118" s="875"/>
      <c r="BM118" s="875"/>
      <c r="BN118" s="875"/>
      <c r="BO118" s="875"/>
      <c r="BP118" s="876"/>
      <c r="BQ118" s="915" t="s">
        <v>130</v>
      </c>
      <c r="BR118" s="881"/>
      <c r="BS118" s="881"/>
      <c r="BT118" s="881"/>
      <c r="BU118" s="881"/>
      <c r="BV118" s="881" t="s">
        <v>130</v>
      </c>
      <c r="BW118" s="881"/>
      <c r="BX118" s="881"/>
      <c r="BY118" s="881"/>
      <c r="BZ118" s="881"/>
      <c r="CA118" s="881" t="s">
        <v>130</v>
      </c>
      <c r="CB118" s="881"/>
      <c r="CC118" s="881"/>
      <c r="CD118" s="881"/>
      <c r="CE118" s="881"/>
      <c r="CF118" s="911" t="s">
        <v>130</v>
      </c>
      <c r="CG118" s="912"/>
      <c r="CH118" s="912"/>
      <c r="CI118" s="912"/>
      <c r="CJ118" s="912"/>
      <c r="CK118" s="963"/>
      <c r="CL118" s="857"/>
      <c r="CM118" s="851" t="s">
        <v>458</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130</v>
      </c>
      <c r="DM118" s="816"/>
      <c r="DN118" s="816"/>
      <c r="DO118" s="816"/>
      <c r="DP118" s="817"/>
      <c r="DQ118" s="818" t="s">
        <v>130</v>
      </c>
      <c r="DR118" s="816"/>
      <c r="DS118" s="816"/>
      <c r="DT118" s="816"/>
      <c r="DU118" s="817"/>
      <c r="DV118" s="860" t="s">
        <v>130</v>
      </c>
      <c r="DW118" s="861"/>
      <c r="DX118" s="861"/>
      <c r="DY118" s="861"/>
      <c r="DZ118" s="862"/>
    </row>
    <row r="119" spans="1:130" s="230" customFormat="1" ht="26.25" customHeight="1" x14ac:dyDescent="0.15">
      <c r="A119" s="854" t="s">
        <v>433</v>
      </c>
      <c r="B119" s="855"/>
      <c r="C119" s="896" t="s">
        <v>434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130</v>
      </c>
      <c r="AB119" s="925"/>
      <c r="AC119" s="925"/>
      <c r="AD119" s="925"/>
      <c r="AE119" s="926"/>
      <c r="AF119" s="927" t="s">
        <v>130</v>
      </c>
      <c r="AG119" s="925"/>
      <c r="AH119" s="925"/>
      <c r="AI119" s="925"/>
      <c r="AJ119" s="926"/>
      <c r="AK119" s="927" t="s">
        <v>130</v>
      </c>
      <c r="AL119" s="925"/>
      <c r="AM119" s="925"/>
      <c r="AN119" s="925"/>
      <c r="AO119" s="926"/>
      <c r="AP119" s="928" t="s">
        <v>130</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459</v>
      </c>
      <c r="BP119" s="914"/>
      <c r="BQ119" s="915">
        <v>55846130</v>
      </c>
      <c r="BR119" s="881"/>
      <c r="BS119" s="881"/>
      <c r="BT119" s="881"/>
      <c r="BU119" s="881"/>
      <c r="BV119" s="881">
        <v>60319891</v>
      </c>
      <c r="BW119" s="881"/>
      <c r="BX119" s="881"/>
      <c r="BY119" s="881"/>
      <c r="BZ119" s="881"/>
      <c r="CA119" s="881">
        <v>58891038</v>
      </c>
      <c r="CB119" s="881"/>
      <c r="CC119" s="881"/>
      <c r="CD119" s="881"/>
      <c r="CE119" s="881"/>
      <c r="CF119" s="784"/>
      <c r="CG119" s="785"/>
      <c r="CH119" s="785"/>
      <c r="CI119" s="785"/>
      <c r="CJ119" s="870"/>
      <c r="CK119" s="964"/>
      <c r="CL119" s="859"/>
      <c r="CM119" s="874" t="s">
        <v>460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130</v>
      </c>
      <c r="DH119" s="800"/>
      <c r="DI119" s="800"/>
      <c r="DJ119" s="800"/>
      <c r="DK119" s="801"/>
      <c r="DL119" s="802" t="s">
        <v>130</v>
      </c>
      <c r="DM119" s="800"/>
      <c r="DN119" s="800"/>
      <c r="DO119" s="800"/>
      <c r="DP119" s="801"/>
      <c r="DQ119" s="802" t="s">
        <v>130</v>
      </c>
      <c r="DR119" s="800"/>
      <c r="DS119" s="800"/>
      <c r="DT119" s="800"/>
      <c r="DU119" s="801"/>
      <c r="DV119" s="884" t="s">
        <v>130</v>
      </c>
      <c r="DW119" s="885"/>
      <c r="DX119" s="885"/>
      <c r="DY119" s="885"/>
      <c r="DZ119" s="886"/>
    </row>
    <row r="120" spans="1:130" s="230" customFormat="1" ht="26.25" customHeight="1" x14ac:dyDescent="0.15">
      <c r="A120" s="856"/>
      <c r="B120" s="857"/>
      <c r="C120" s="851" t="s">
        <v>437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130</v>
      </c>
      <c r="AB120" s="816"/>
      <c r="AC120" s="816"/>
      <c r="AD120" s="816"/>
      <c r="AE120" s="817"/>
      <c r="AF120" s="818" t="s">
        <v>130</v>
      </c>
      <c r="AG120" s="816"/>
      <c r="AH120" s="816"/>
      <c r="AI120" s="816"/>
      <c r="AJ120" s="817"/>
      <c r="AK120" s="818" t="s">
        <v>130</v>
      </c>
      <c r="AL120" s="816"/>
      <c r="AM120" s="816"/>
      <c r="AN120" s="816"/>
      <c r="AO120" s="817"/>
      <c r="AP120" s="860" t="s">
        <v>130</v>
      </c>
      <c r="AQ120" s="861"/>
      <c r="AR120" s="861"/>
      <c r="AS120" s="861"/>
      <c r="AT120" s="862"/>
      <c r="AU120" s="916" t="s">
        <v>461</v>
      </c>
      <c r="AV120" s="917"/>
      <c r="AW120" s="917"/>
      <c r="AX120" s="917"/>
      <c r="AY120" s="918"/>
      <c r="AZ120" s="896" t="s">
        <v>462</v>
      </c>
      <c r="BA120" s="844"/>
      <c r="BB120" s="844"/>
      <c r="BC120" s="844"/>
      <c r="BD120" s="844"/>
      <c r="BE120" s="844"/>
      <c r="BF120" s="844"/>
      <c r="BG120" s="844"/>
      <c r="BH120" s="844"/>
      <c r="BI120" s="844"/>
      <c r="BJ120" s="844"/>
      <c r="BK120" s="844"/>
      <c r="BL120" s="844"/>
      <c r="BM120" s="844"/>
      <c r="BN120" s="844"/>
      <c r="BO120" s="844"/>
      <c r="BP120" s="845"/>
      <c r="BQ120" s="897">
        <v>15564280</v>
      </c>
      <c r="BR120" s="878"/>
      <c r="BS120" s="878"/>
      <c r="BT120" s="878"/>
      <c r="BU120" s="878"/>
      <c r="BV120" s="878">
        <v>18255483</v>
      </c>
      <c r="BW120" s="878"/>
      <c r="BX120" s="878"/>
      <c r="BY120" s="878"/>
      <c r="BZ120" s="878"/>
      <c r="CA120" s="878">
        <v>16756434</v>
      </c>
      <c r="CB120" s="878"/>
      <c r="CC120" s="878"/>
      <c r="CD120" s="878"/>
      <c r="CE120" s="878"/>
      <c r="CF120" s="902">
        <v>107.8</v>
      </c>
      <c r="CG120" s="903"/>
      <c r="CH120" s="903"/>
      <c r="CI120" s="903"/>
      <c r="CJ120" s="903"/>
      <c r="CK120" s="904" t="s">
        <v>463</v>
      </c>
      <c r="CL120" s="888"/>
      <c r="CM120" s="888"/>
      <c r="CN120" s="888"/>
      <c r="CO120" s="889"/>
      <c r="CP120" s="908" t="s">
        <v>464</v>
      </c>
      <c r="CQ120" s="909"/>
      <c r="CR120" s="909"/>
      <c r="CS120" s="909"/>
      <c r="CT120" s="909"/>
      <c r="CU120" s="909"/>
      <c r="CV120" s="909"/>
      <c r="CW120" s="909"/>
      <c r="CX120" s="909"/>
      <c r="CY120" s="909"/>
      <c r="CZ120" s="909"/>
      <c r="DA120" s="909"/>
      <c r="DB120" s="909"/>
      <c r="DC120" s="909"/>
      <c r="DD120" s="909"/>
      <c r="DE120" s="909"/>
      <c r="DF120" s="910"/>
      <c r="DG120" s="897">
        <v>10822999</v>
      </c>
      <c r="DH120" s="878"/>
      <c r="DI120" s="878"/>
      <c r="DJ120" s="878"/>
      <c r="DK120" s="878"/>
      <c r="DL120" s="878">
        <v>10971349</v>
      </c>
      <c r="DM120" s="878"/>
      <c r="DN120" s="878"/>
      <c r="DO120" s="878"/>
      <c r="DP120" s="878"/>
      <c r="DQ120" s="878">
        <v>10670291</v>
      </c>
      <c r="DR120" s="878"/>
      <c r="DS120" s="878"/>
      <c r="DT120" s="878"/>
      <c r="DU120" s="878"/>
      <c r="DV120" s="879">
        <v>68.599999999999994</v>
      </c>
      <c r="DW120" s="879"/>
      <c r="DX120" s="879"/>
      <c r="DY120" s="879"/>
      <c r="DZ120" s="880"/>
    </row>
    <row r="121" spans="1:130" s="230" customFormat="1" ht="26.25" customHeight="1" x14ac:dyDescent="0.15">
      <c r="A121" s="856"/>
      <c r="B121" s="857"/>
      <c r="C121" s="899" t="s">
        <v>465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130</v>
      </c>
      <c r="AB121" s="816"/>
      <c r="AC121" s="816"/>
      <c r="AD121" s="816"/>
      <c r="AE121" s="817"/>
      <c r="AF121" s="818" t="s">
        <v>130</v>
      </c>
      <c r="AG121" s="816"/>
      <c r="AH121" s="816"/>
      <c r="AI121" s="816"/>
      <c r="AJ121" s="817"/>
      <c r="AK121" s="818" t="s">
        <v>130</v>
      </c>
      <c r="AL121" s="816"/>
      <c r="AM121" s="816"/>
      <c r="AN121" s="816"/>
      <c r="AO121" s="817"/>
      <c r="AP121" s="860" t="s">
        <v>130</v>
      </c>
      <c r="AQ121" s="861"/>
      <c r="AR121" s="861"/>
      <c r="AS121" s="861"/>
      <c r="AT121" s="862"/>
      <c r="AU121" s="919"/>
      <c r="AV121" s="920"/>
      <c r="AW121" s="920"/>
      <c r="AX121" s="920"/>
      <c r="AY121" s="921"/>
      <c r="AZ121" s="851" t="s">
        <v>466</v>
      </c>
      <c r="BA121" s="788"/>
      <c r="BB121" s="788"/>
      <c r="BC121" s="788"/>
      <c r="BD121" s="788"/>
      <c r="BE121" s="788"/>
      <c r="BF121" s="788"/>
      <c r="BG121" s="788"/>
      <c r="BH121" s="788"/>
      <c r="BI121" s="788"/>
      <c r="BJ121" s="788"/>
      <c r="BK121" s="788"/>
      <c r="BL121" s="788"/>
      <c r="BM121" s="788"/>
      <c r="BN121" s="788"/>
      <c r="BO121" s="788"/>
      <c r="BP121" s="789"/>
      <c r="BQ121" s="852">
        <v>1925528</v>
      </c>
      <c r="BR121" s="853"/>
      <c r="BS121" s="853"/>
      <c r="BT121" s="853"/>
      <c r="BU121" s="853"/>
      <c r="BV121" s="853">
        <v>2189503</v>
      </c>
      <c r="BW121" s="853"/>
      <c r="BX121" s="853"/>
      <c r="BY121" s="853"/>
      <c r="BZ121" s="853"/>
      <c r="CA121" s="853">
        <v>2363646</v>
      </c>
      <c r="CB121" s="853"/>
      <c r="CC121" s="853"/>
      <c r="CD121" s="853"/>
      <c r="CE121" s="853"/>
      <c r="CF121" s="911">
        <v>15.2</v>
      </c>
      <c r="CG121" s="912"/>
      <c r="CH121" s="912"/>
      <c r="CI121" s="912"/>
      <c r="CJ121" s="912"/>
      <c r="CK121" s="905"/>
      <c r="CL121" s="891"/>
      <c r="CM121" s="891"/>
      <c r="CN121" s="891"/>
      <c r="CO121" s="892"/>
      <c r="CP121" s="871" t="s">
        <v>408</v>
      </c>
      <c r="CQ121" s="872"/>
      <c r="CR121" s="872"/>
      <c r="CS121" s="872"/>
      <c r="CT121" s="872"/>
      <c r="CU121" s="872"/>
      <c r="CV121" s="872"/>
      <c r="CW121" s="872"/>
      <c r="CX121" s="872"/>
      <c r="CY121" s="872"/>
      <c r="CZ121" s="872"/>
      <c r="DA121" s="872"/>
      <c r="DB121" s="872"/>
      <c r="DC121" s="872"/>
      <c r="DD121" s="872"/>
      <c r="DE121" s="872"/>
      <c r="DF121" s="873"/>
      <c r="DG121" s="852">
        <v>5294841</v>
      </c>
      <c r="DH121" s="853"/>
      <c r="DI121" s="853"/>
      <c r="DJ121" s="853"/>
      <c r="DK121" s="853"/>
      <c r="DL121" s="853">
        <v>5334848</v>
      </c>
      <c r="DM121" s="853"/>
      <c r="DN121" s="853"/>
      <c r="DO121" s="853"/>
      <c r="DP121" s="853"/>
      <c r="DQ121" s="853">
        <v>5579268</v>
      </c>
      <c r="DR121" s="853"/>
      <c r="DS121" s="853"/>
      <c r="DT121" s="853"/>
      <c r="DU121" s="853"/>
      <c r="DV121" s="830">
        <v>35.9</v>
      </c>
      <c r="DW121" s="830"/>
      <c r="DX121" s="830"/>
      <c r="DY121" s="830"/>
      <c r="DZ121" s="831"/>
    </row>
    <row r="122" spans="1:130" s="230" customFormat="1" ht="26.25" customHeight="1" x14ac:dyDescent="0.15">
      <c r="A122" s="856"/>
      <c r="B122" s="857"/>
      <c r="C122" s="851" t="s">
        <v>447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130</v>
      </c>
      <c r="AB122" s="816"/>
      <c r="AC122" s="816"/>
      <c r="AD122" s="816"/>
      <c r="AE122" s="817"/>
      <c r="AF122" s="818" t="s">
        <v>130</v>
      </c>
      <c r="AG122" s="816"/>
      <c r="AH122" s="816"/>
      <c r="AI122" s="816"/>
      <c r="AJ122" s="817"/>
      <c r="AK122" s="818" t="s">
        <v>130</v>
      </c>
      <c r="AL122" s="816"/>
      <c r="AM122" s="816"/>
      <c r="AN122" s="816"/>
      <c r="AO122" s="817"/>
      <c r="AP122" s="860" t="s">
        <v>130</v>
      </c>
      <c r="AQ122" s="861"/>
      <c r="AR122" s="861"/>
      <c r="AS122" s="861"/>
      <c r="AT122" s="862"/>
      <c r="AU122" s="919"/>
      <c r="AV122" s="920"/>
      <c r="AW122" s="920"/>
      <c r="AX122" s="920"/>
      <c r="AY122" s="921"/>
      <c r="AZ122" s="874" t="s">
        <v>467</v>
      </c>
      <c r="BA122" s="875"/>
      <c r="BB122" s="875"/>
      <c r="BC122" s="875"/>
      <c r="BD122" s="875"/>
      <c r="BE122" s="875"/>
      <c r="BF122" s="875"/>
      <c r="BG122" s="875"/>
      <c r="BH122" s="875"/>
      <c r="BI122" s="875"/>
      <c r="BJ122" s="875"/>
      <c r="BK122" s="875"/>
      <c r="BL122" s="875"/>
      <c r="BM122" s="875"/>
      <c r="BN122" s="875"/>
      <c r="BO122" s="875"/>
      <c r="BP122" s="876"/>
      <c r="BQ122" s="915">
        <v>36578597</v>
      </c>
      <c r="BR122" s="881"/>
      <c r="BS122" s="881"/>
      <c r="BT122" s="881"/>
      <c r="BU122" s="881"/>
      <c r="BV122" s="881">
        <v>36590434</v>
      </c>
      <c r="BW122" s="881"/>
      <c r="BX122" s="881"/>
      <c r="BY122" s="881"/>
      <c r="BZ122" s="881"/>
      <c r="CA122" s="881">
        <v>35153625</v>
      </c>
      <c r="CB122" s="881"/>
      <c r="CC122" s="881"/>
      <c r="CD122" s="881"/>
      <c r="CE122" s="881"/>
      <c r="CF122" s="882">
        <v>226.1</v>
      </c>
      <c r="CG122" s="883"/>
      <c r="CH122" s="883"/>
      <c r="CI122" s="883"/>
      <c r="CJ122" s="883"/>
      <c r="CK122" s="905"/>
      <c r="CL122" s="891"/>
      <c r="CM122" s="891"/>
      <c r="CN122" s="891"/>
      <c r="CO122" s="892"/>
      <c r="CP122" s="871" t="s">
        <v>405</v>
      </c>
      <c r="CQ122" s="872"/>
      <c r="CR122" s="872"/>
      <c r="CS122" s="872"/>
      <c r="CT122" s="872"/>
      <c r="CU122" s="872"/>
      <c r="CV122" s="872"/>
      <c r="CW122" s="872"/>
      <c r="CX122" s="872"/>
      <c r="CY122" s="872"/>
      <c r="CZ122" s="872"/>
      <c r="DA122" s="872"/>
      <c r="DB122" s="872"/>
      <c r="DC122" s="872"/>
      <c r="DD122" s="872"/>
      <c r="DE122" s="872"/>
      <c r="DF122" s="873"/>
      <c r="DG122" s="852">
        <v>612682</v>
      </c>
      <c r="DH122" s="853"/>
      <c r="DI122" s="853"/>
      <c r="DJ122" s="853"/>
      <c r="DK122" s="853"/>
      <c r="DL122" s="853">
        <v>694894</v>
      </c>
      <c r="DM122" s="853"/>
      <c r="DN122" s="853"/>
      <c r="DO122" s="853"/>
      <c r="DP122" s="853"/>
      <c r="DQ122" s="853">
        <v>809239</v>
      </c>
      <c r="DR122" s="853"/>
      <c r="DS122" s="853"/>
      <c r="DT122" s="853"/>
      <c r="DU122" s="853"/>
      <c r="DV122" s="830">
        <v>5.2</v>
      </c>
      <c r="DW122" s="830"/>
      <c r="DX122" s="830"/>
      <c r="DY122" s="830"/>
      <c r="DZ122" s="831"/>
    </row>
    <row r="123" spans="1:130" s="230" customFormat="1" ht="26.25" customHeight="1" x14ac:dyDescent="0.15">
      <c r="A123" s="856"/>
      <c r="B123" s="857"/>
      <c r="C123" s="851" t="s">
        <v>453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130</v>
      </c>
      <c r="AG123" s="816"/>
      <c r="AH123" s="816"/>
      <c r="AI123" s="816"/>
      <c r="AJ123" s="817"/>
      <c r="AK123" s="818" t="s">
        <v>130</v>
      </c>
      <c r="AL123" s="816"/>
      <c r="AM123" s="816"/>
      <c r="AN123" s="816"/>
      <c r="AO123" s="817"/>
      <c r="AP123" s="860" t="s">
        <v>130</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468</v>
      </c>
      <c r="BP123" s="914"/>
      <c r="BQ123" s="868">
        <v>54068405</v>
      </c>
      <c r="BR123" s="869"/>
      <c r="BS123" s="869"/>
      <c r="BT123" s="869"/>
      <c r="BU123" s="869"/>
      <c r="BV123" s="869">
        <v>57035420</v>
      </c>
      <c r="BW123" s="869"/>
      <c r="BX123" s="869"/>
      <c r="BY123" s="869"/>
      <c r="BZ123" s="869"/>
      <c r="CA123" s="869">
        <v>54273705</v>
      </c>
      <c r="CB123" s="869"/>
      <c r="CC123" s="869"/>
      <c r="CD123" s="869"/>
      <c r="CE123" s="869"/>
      <c r="CF123" s="784"/>
      <c r="CG123" s="785"/>
      <c r="CH123" s="785"/>
      <c r="CI123" s="785"/>
      <c r="CJ123" s="870"/>
      <c r="CK123" s="905"/>
      <c r="CL123" s="891"/>
      <c r="CM123" s="891"/>
      <c r="CN123" s="891"/>
      <c r="CO123" s="892"/>
      <c r="CP123" s="871" t="s">
        <v>409</v>
      </c>
      <c r="CQ123" s="872"/>
      <c r="CR123" s="872"/>
      <c r="CS123" s="872"/>
      <c r="CT123" s="872"/>
      <c r="CU123" s="872"/>
      <c r="CV123" s="872"/>
      <c r="CW123" s="872"/>
      <c r="CX123" s="872"/>
      <c r="CY123" s="872"/>
      <c r="CZ123" s="872"/>
      <c r="DA123" s="872"/>
      <c r="DB123" s="872"/>
      <c r="DC123" s="872"/>
      <c r="DD123" s="872"/>
      <c r="DE123" s="872"/>
      <c r="DF123" s="873"/>
      <c r="DG123" s="815" t="s">
        <v>130</v>
      </c>
      <c r="DH123" s="816"/>
      <c r="DI123" s="816"/>
      <c r="DJ123" s="816"/>
      <c r="DK123" s="817"/>
      <c r="DL123" s="818" t="s">
        <v>130</v>
      </c>
      <c r="DM123" s="816"/>
      <c r="DN123" s="816"/>
      <c r="DO123" s="816"/>
      <c r="DP123" s="817"/>
      <c r="DQ123" s="818" t="s">
        <v>130</v>
      </c>
      <c r="DR123" s="816"/>
      <c r="DS123" s="816"/>
      <c r="DT123" s="816"/>
      <c r="DU123" s="817"/>
      <c r="DV123" s="860" t="s">
        <v>130</v>
      </c>
      <c r="DW123" s="861"/>
      <c r="DX123" s="861"/>
      <c r="DY123" s="861"/>
      <c r="DZ123" s="862"/>
    </row>
    <row r="124" spans="1:130" s="230" customFormat="1" ht="26.25" customHeight="1" thickBot="1" x14ac:dyDescent="0.2">
      <c r="A124" s="856"/>
      <c r="B124" s="857"/>
      <c r="C124" s="851" t="s">
        <v>456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130</v>
      </c>
      <c r="AB124" s="816"/>
      <c r="AC124" s="816"/>
      <c r="AD124" s="816"/>
      <c r="AE124" s="817"/>
      <c r="AF124" s="818" t="s">
        <v>130</v>
      </c>
      <c r="AG124" s="816"/>
      <c r="AH124" s="816"/>
      <c r="AI124" s="816"/>
      <c r="AJ124" s="817"/>
      <c r="AK124" s="818" t="s">
        <v>130</v>
      </c>
      <c r="AL124" s="816"/>
      <c r="AM124" s="816"/>
      <c r="AN124" s="816"/>
      <c r="AO124" s="817"/>
      <c r="AP124" s="860" t="s">
        <v>130</v>
      </c>
      <c r="AQ124" s="861"/>
      <c r="AR124" s="861"/>
      <c r="AS124" s="861"/>
      <c r="AT124" s="862"/>
      <c r="AU124" s="863" t="s">
        <v>469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11.6</v>
      </c>
      <c r="BR124" s="867"/>
      <c r="BS124" s="867"/>
      <c r="BT124" s="867"/>
      <c r="BU124" s="867"/>
      <c r="BV124" s="867">
        <v>20.5</v>
      </c>
      <c r="BW124" s="867"/>
      <c r="BX124" s="867"/>
      <c r="BY124" s="867"/>
      <c r="BZ124" s="867"/>
      <c r="CA124" s="867">
        <v>29.6</v>
      </c>
      <c r="CB124" s="867"/>
      <c r="CC124" s="867"/>
      <c r="CD124" s="867"/>
      <c r="CE124" s="867"/>
      <c r="CF124" s="762"/>
      <c r="CG124" s="763"/>
      <c r="CH124" s="763"/>
      <c r="CI124" s="763"/>
      <c r="CJ124" s="898"/>
      <c r="CK124" s="906"/>
      <c r="CL124" s="906"/>
      <c r="CM124" s="906"/>
      <c r="CN124" s="906"/>
      <c r="CO124" s="907"/>
      <c r="CP124" s="871" t="s">
        <v>470</v>
      </c>
      <c r="CQ124" s="872"/>
      <c r="CR124" s="872"/>
      <c r="CS124" s="872"/>
      <c r="CT124" s="872"/>
      <c r="CU124" s="872"/>
      <c r="CV124" s="872"/>
      <c r="CW124" s="872"/>
      <c r="CX124" s="872"/>
      <c r="CY124" s="872"/>
      <c r="CZ124" s="872"/>
      <c r="DA124" s="872"/>
      <c r="DB124" s="872"/>
      <c r="DC124" s="872"/>
      <c r="DD124" s="872"/>
      <c r="DE124" s="872"/>
      <c r="DF124" s="873"/>
      <c r="DG124" s="799" t="s">
        <v>130</v>
      </c>
      <c r="DH124" s="800"/>
      <c r="DI124" s="800"/>
      <c r="DJ124" s="800"/>
      <c r="DK124" s="801"/>
      <c r="DL124" s="802" t="s">
        <v>130</v>
      </c>
      <c r="DM124" s="800"/>
      <c r="DN124" s="800"/>
      <c r="DO124" s="800"/>
      <c r="DP124" s="801"/>
      <c r="DQ124" s="802" t="s">
        <v>130</v>
      </c>
      <c r="DR124" s="800"/>
      <c r="DS124" s="800"/>
      <c r="DT124" s="800"/>
      <c r="DU124" s="801"/>
      <c r="DV124" s="884" t="s">
        <v>130</v>
      </c>
      <c r="DW124" s="885"/>
      <c r="DX124" s="885"/>
      <c r="DY124" s="885"/>
      <c r="DZ124" s="886"/>
    </row>
    <row r="125" spans="1:130" s="230" customFormat="1" ht="26.25" customHeight="1" x14ac:dyDescent="0.15">
      <c r="A125" s="856"/>
      <c r="B125" s="857"/>
      <c r="C125" s="851" t="s">
        <v>458</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130</v>
      </c>
      <c r="AG125" s="816"/>
      <c r="AH125" s="816"/>
      <c r="AI125" s="816"/>
      <c r="AJ125" s="817"/>
      <c r="AK125" s="818" t="s">
        <v>130</v>
      </c>
      <c r="AL125" s="816"/>
      <c r="AM125" s="816"/>
      <c r="AN125" s="816"/>
      <c r="AO125" s="817"/>
      <c r="AP125" s="860" t="s">
        <v>130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471</v>
      </c>
      <c r="CL125" s="888"/>
      <c r="CM125" s="888"/>
      <c r="CN125" s="888"/>
      <c r="CO125" s="889"/>
      <c r="CP125" s="896" t="s">
        <v>472</v>
      </c>
      <c r="CQ125" s="844"/>
      <c r="CR125" s="844"/>
      <c r="CS125" s="844"/>
      <c r="CT125" s="844"/>
      <c r="CU125" s="844"/>
      <c r="CV125" s="844"/>
      <c r="CW125" s="844"/>
      <c r="CX125" s="844"/>
      <c r="CY125" s="844"/>
      <c r="CZ125" s="844"/>
      <c r="DA125" s="844"/>
      <c r="DB125" s="844"/>
      <c r="DC125" s="844"/>
      <c r="DD125" s="844"/>
      <c r="DE125" s="844"/>
      <c r="DF125" s="845"/>
      <c r="DG125" s="897" t="s">
        <v>130</v>
      </c>
      <c r="DH125" s="878"/>
      <c r="DI125" s="878"/>
      <c r="DJ125" s="878"/>
      <c r="DK125" s="878"/>
      <c r="DL125" s="878" t="s">
        <v>130</v>
      </c>
      <c r="DM125" s="878"/>
      <c r="DN125" s="878"/>
      <c r="DO125" s="878"/>
      <c r="DP125" s="878"/>
      <c r="DQ125" s="878" t="s">
        <v>130</v>
      </c>
      <c r="DR125" s="878"/>
      <c r="DS125" s="878"/>
      <c r="DT125" s="878"/>
      <c r="DU125" s="878"/>
      <c r="DV125" s="879" t="s">
        <v>130</v>
      </c>
      <c r="DW125" s="879"/>
      <c r="DX125" s="879"/>
      <c r="DY125" s="879"/>
      <c r="DZ125" s="880"/>
    </row>
    <row r="126" spans="1:130" s="230" customFormat="1" ht="26.25" customHeight="1" thickBot="1" x14ac:dyDescent="0.2">
      <c r="A126" s="856"/>
      <c r="B126" s="857"/>
      <c r="C126" s="851" t="s">
        <v>460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130</v>
      </c>
      <c r="AB126" s="816"/>
      <c r="AC126" s="816"/>
      <c r="AD126" s="816"/>
      <c r="AE126" s="817"/>
      <c r="AF126" s="818" t="s">
        <v>130</v>
      </c>
      <c r="AG126" s="816"/>
      <c r="AH126" s="816"/>
      <c r="AI126" s="816"/>
      <c r="AJ126" s="817"/>
      <c r="AK126" s="818" t="s">
        <v>130</v>
      </c>
      <c r="AL126" s="816"/>
      <c r="AM126" s="816"/>
      <c r="AN126" s="816"/>
      <c r="AO126" s="817"/>
      <c r="AP126" s="860" t="s">
        <v>130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473</v>
      </c>
      <c r="CQ126" s="788"/>
      <c r="CR126" s="788"/>
      <c r="CS126" s="788"/>
      <c r="CT126" s="788"/>
      <c r="CU126" s="788"/>
      <c r="CV126" s="788"/>
      <c r="CW126" s="788"/>
      <c r="CX126" s="788"/>
      <c r="CY126" s="788"/>
      <c r="CZ126" s="788"/>
      <c r="DA126" s="788"/>
      <c r="DB126" s="788"/>
      <c r="DC126" s="788"/>
      <c r="DD126" s="788"/>
      <c r="DE126" s="788"/>
      <c r="DF126" s="789"/>
      <c r="DG126" s="852" t="s">
        <v>130</v>
      </c>
      <c r="DH126" s="853"/>
      <c r="DI126" s="853"/>
      <c r="DJ126" s="853"/>
      <c r="DK126" s="853"/>
      <c r="DL126" s="853" t="s">
        <v>130</v>
      </c>
      <c r="DM126" s="853"/>
      <c r="DN126" s="853"/>
      <c r="DO126" s="853"/>
      <c r="DP126" s="853"/>
      <c r="DQ126" s="853" t="s">
        <v>130</v>
      </c>
      <c r="DR126" s="853"/>
      <c r="DS126" s="853"/>
      <c r="DT126" s="853"/>
      <c r="DU126" s="853"/>
      <c r="DV126" s="830" t="s">
        <v>130</v>
      </c>
      <c r="DW126" s="830"/>
      <c r="DX126" s="830"/>
      <c r="DY126" s="830"/>
      <c r="DZ126" s="831"/>
    </row>
    <row r="127" spans="1:130" s="230" customFormat="1" ht="26.25" customHeight="1" x14ac:dyDescent="0.15">
      <c r="A127" s="858"/>
      <c r="B127" s="859"/>
      <c r="C127" s="874" t="s">
        <v>474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277</v>
      </c>
      <c r="AB127" s="816"/>
      <c r="AC127" s="816"/>
      <c r="AD127" s="816"/>
      <c r="AE127" s="817"/>
      <c r="AF127" s="818">
        <v>218</v>
      </c>
      <c r="AG127" s="816"/>
      <c r="AH127" s="816"/>
      <c r="AI127" s="816"/>
      <c r="AJ127" s="817"/>
      <c r="AK127" s="818">
        <v>159</v>
      </c>
      <c r="AL127" s="816"/>
      <c r="AM127" s="816"/>
      <c r="AN127" s="816"/>
      <c r="AO127" s="817"/>
      <c r="AP127" s="860">
        <v>0</v>
      </c>
      <c r="AQ127" s="861"/>
      <c r="AR127" s="861"/>
      <c r="AS127" s="861"/>
      <c r="AT127" s="862"/>
      <c r="AU127" s="232"/>
      <c r="AV127" s="232"/>
      <c r="AW127" s="232"/>
      <c r="AX127" s="877" t="s">
        <v>475</v>
      </c>
      <c r="AY127" s="848"/>
      <c r="AZ127" s="848"/>
      <c r="BA127" s="848"/>
      <c r="BB127" s="848"/>
      <c r="BC127" s="848"/>
      <c r="BD127" s="848"/>
      <c r="BE127" s="849"/>
      <c r="BF127" s="847" t="s">
        <v>476</v>
      </c>
      <c r="BG127" s="848"/>
      <c r="BH127" s="848"/>
      <c r="BI127" s="848"/>
      <c r="BJ127" s="848"/>
      <c r="BK127" s="848"/>
      <c r="BL127" s="849"/>
      <c r="BM127" s="847" t="s">
        <v>477</v>
      </c>
      <c r="BN127" s="848"/>
      <c r="BO127" s="848"/>
      <c r="BP127" s="848"/>
      <c r="BQ127" s="848"/>
      <c r="BR127" s="848"/>
      <c r="BS127" s="849"/>
      <c r="BT127" s="847" t="s">
        <v>478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479</v>
      </c>
      <c r="CQ127" s="788"/>
      <c r="CR127" s="788"/>
      <c r="CS127" s="788"/>
      <c r="CT127" s="788"/>
      <c r="CU127" s="788"/>
      <c r="CV127" s="788"/>
      <c r="CW127" s="788"/>
      <c r="CX127" s="788"/>
      <c r="CY127" s="788"/>
      <c r="CZ127" s="788"/>
      <c r="DA127" s="788"/>
      <c r="DB127" s="788"/>
      <c r="DC127" s="788"/>
      <c r="DD127" s="788"/>
      <c r="DE127" s="788"/>
      <c r="DF127" s="789"/>
      <c r="DG127" s="852" t="s">
        <v>130</v>
      </c>
      <c r="DH127" s="853"/>
      <c r="DI127" s="853"/>
      <c r="DJ127" s="853"/>
      <c r="DK127" s="853"/>
      <c r="DL127" s="853" t="s">
        <v>130</v>
      </c>
      <c r="DM127" s="853"/>
      <c r="DN127" s="853"/>
      <c r="DO127" s="853"/>
      <c r="DP127" s="853"/>
      <c r="DQ127" s="853" t="s">
        <v>130</v>
      </c>
      <c r="DR127" s="853"/>
      <c r="DS127" s="853"/>
      <c r="DT127" s="853"/>
      <c r="DU127" s="853"/>
      <c r="DV127" s="830" t="s">
        <v>130</v>
      </c>
      <c r="DW127" s="830"/>
      <c r="DX127" s="830"/>
      <c r="DY127" s="830"/>
      <c r="DZ127" s="831"/>
    </row>
    <row r="128" spans="1:130" s="230" customFormat="1" ht="26.25" customHeight="1" thickBot="1" x14ac:dyDescent="0.2">
      <c r="A128" s="832" t="s">
        <v>480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481</v>
      </c>
      <c r="X128" s="834"/>
      <c r="Y128" s="834"/>
      <c r="Z128" s="835"/>
      <c r="AA128" s="836">
        <v>253408</v>
      </c>
      <c r="AB128" s="837"/>
      <c r="AC128" s="837"/>
      <c r="AD128" s="837"/>
      <c r="AE128" s="838"/>
      <c r="AF128" s="839">
        <v>250807</v>
      </c>
      <c r="AG128" s="837"/>
      <c r="AH128" s="837"/>
      <c r="AI128" s="837"/>
      <c r="AJ128" s="838"/>
      <c r="AK128" s="839">
        <v>254774</v>
      </c>
      <c r="AL128" s="837"/>
      <c r="AM128" s="837"/>
      <c r="AN128" s="837"/>
      <c r="AO128" s="838"/>
      <c r="AP128" s="840"/>
      <c r="AQ128" s="841"/>
      <c r="AR128" s="841"/>
      <c r="AS128" s="841"/>
      <c r="AT128" s="842"/>
      <c r="AU128" s="232"/>
      <c r="AV128" s="232"/>
      <c r="AW128" s="232"/>
      <c r="AX128" s="843" t="s">
        <v>482</v>
      </c>
      <c r="AY128" s="844"/>
      <c r="AZ128" s="844"/>
      <c r="BA128" s="844"/>
      <c r="BB128" s="844"/>
      <c r="BC128" s="844"/>
      <c r="BD128" s="844"/>
      <c r="BE128" s="845"/>
      <c r="BF128" s="822" t="s">
        <v>130</v>
      </c>
      <c r="BG128" s="823"/>
      <c r="BH128" s="823"/>
      <c r="BI128" s="823"/>
      <c r="BJ128" s="823"/>
      <c r="BK128" s="823"/>
      <c r="BL128" s="846"/>
      <c r="BM128" s="822">
        <v>12.58</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483</v>
      </c>
      <c r="CQ128" s="766"/>
      <c r="CR128" s="766"/>
      <c r="CS128" s="766"/>
      <c r="CT128" s="766"/>
      <c r="CU128" s="766"/>
      <c r="CV128" s="766"/>
      <c r="CW128" s="766"/>
      <c r="CX128" s="766"/>
      <c r="CY128" s="766"/>
      <c r="CZ128" s="766"/>
      <c r="DA128" s="766"/>
      <c r="DB128" s="766"/>
      <c r="DC128" s="766"/>
      <c r="DD128" s="766"/>
      <c r="DE128" s="766"/>
      <c r="DF128" s="767"/>
      <c r="DG128" s="826" t="s">
        <v>130</v>
      </c>
      <c r="DH128" s="827"/>
      <c r="DI128" s="827"/>
      <c r="DJ128" s="827"/>
      <c r="DK128" s="827"/>
      <c r="DL128" s="827" t="s">
        <v>130</v>
      </c>
      <c r="DM128" s="827"/>
      <c r="DN128" s="827"/>
      <c r="DO128" s="827"/>
      <c r="DP128" s="827"/>
      <c r="DQ128" s="827" t="s">
        <v>130</v>
      </c>
      <c r="DR128" s="827"/>
      <c r="DS128" s="827"/>
      <c r="DT128" s="827"/>
      <c r="DU128" s="827"/>
      <c r="DV128" s="828" t="s">
        <v>130</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484</v>
      </c>
      <c r="X129" s="813"/>
      <c r="Y129" s="813"/>
      <c r="Z129" s="814"/>
      <c r="AA129" s="815">
        <v>18234083</v>
      </c>
      <c r="AB129" s="816"/>
      <c r="AC129" s="816"/>
      <c r="AD129" s="816"/>
      <c r="AE129" s="817"/>
      <c r="AF129" s="818">
        <v>18811730</v>
      </c>
      <c r="AG129" s="816"/>
      <c r="AH129" s="816"/>
      <c r="AI129" s="816"/>
      <c r="AJ129" s="817"/>
      <c r="AK129" s="818">
        <v>18294300</v>
      </c>
      <c r="AL129" s="816"/>
      <c r="AM129" s="816"/>
      <c r="AN129" s="816"/>
      <c r="AO129" s="817"/>
      <c r="AP129" s="819"/>
      <c r="AQ129" s="820"/>
      <c r="AR129" s="820"/>
      <c r="AS129" s="820"/>
      <c r="AT129" s="821"/>
      <c r="AU129" s="233"/>
      <c r="AV129" s="233"/>
      <c r="AW129" s="233"/>
      <c r="AX129" s="787" t="s">
        <v>485</v>
      </c>
      <c r="AY129" s="788"/>
      <c r="AZ129" s="788"/>
      <c r="BA129" s="788"/>
      <c r="BB129" s="788"/>
      <c r="BC129" s="788"/>
      <c r="BD129" s="788"/>
      <c r="BE129" s="789"/>
      <c r="BF129" s="806" t="s">
        <v>130</v>
      </c>
      <c r="BG129" s="807"/>
      <c r="BH129" s="807"/>
      <c r="BI129" s="807"/>
      <c r="BJ129" s="807"/>
      <c r="BK129" s="807"/>
      <c r="BL129" s="808"/>
      <c r="BM129" s="806">
        <v>17.579999999999998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486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487</v>
      </c>
      <c r="X130" s="813"/>
      <c r="Y130" s="813"/>
      <c r="Z130" s="814"/>
      <c r="AA130" s="815">
        <v>2945639</v>
      </c>
      <c r="AB130" s="816"/>
      <c r="AC130" s="816"/>
      <c r="AD130" s="816"/>
      <c r="AE130" s="817"/>
      <c r="AF130" s="818">
        <v>2832956</v>
      </c>
      <c r="AG130" s="816"/>
      <c r="AH130" s="816"/>
      <c r="AI130" s="816"/>
      <c r="AJ130" s="817"/>
      <c r="AK130" s="818">
        <v>2743094</v>
      </c>
      <c r="AL130" s="816"/>
      <c r="AM130" s="816"/>
      <c r="AN130" s="816"/>
      <c r="AO130" s="817"/>
      <c r="AP130" s="819"/>
      <c r="AQ130" s="820"/>
      <c r="AR130" s="820"/>
      <c r="AS130" s="820"/>
      <c r="AT130" s="821"/>
      <c r="AU130" s="233"/>
      <c r="AV130" s="233"/>
      <c r="AW130" s="233"/>
      <c r="AX130" s="787" t="s">
        <v>488</v>
      </c>
      <c r="AY130" s="788"/>
      <c r="AZ130" s="788"/>
      <c r="BA130" s="788"/>
      <c r="BB130" s="788"/>
      <c r="BC130" s="788"/>
      <c r="BD130" s="788"/>
      <c r="BE130" s="789"/>
      <c r="BF130" s="790">
        <v>8.6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489</v>
      </c>
      <c r="X131" s="797"/>
      <c r="Y131" s="797"/>
      <c r="Z131" s="798"/>
      <c r="AA131" s="799">
        <v>15288444</v>
      </c>
      <c r="AB131" s="800"/>
      <c r="AC131" s="800"/>
      <c r="AD131" s="800"/>
      <c r="AE131" s="801"/>
      <c r="AF131" s="802">
        <v>15978774</v>
      </c>
      <c r="AG131" s="800"/>
      <c r="AH131" s="800"/>
      <c r="AI131" s="800"/>
      <c r="AJ131" s="801"/>
      <c r="AK131" s="802">
        <v>15551206</v>
      </c>
      <c r="AL131" s="800"/>
      <c r="AM131" s="800"/>
      <c r="AN131" s="800"/>
      <c r="AO131" s="801"/>
      <c r="AP131" s="803"/>
      <c r="AQ131" s="804"/>
      <c r="AR131" s="804"/>
      <c r="AS131" s="804"/>
      <c r="AT131" s="805"/>
      <c r="AU131" s="233"/>
      <c r="AV131" s="233"/>
      <c r="AW131" s="233"/>
      <c r="AX131" s="765" t="s">
        <v>490</v>
      </c>
      <c r="AY131" s="766"/>
      <c r="AZ131" s="766"/>
      <c r="BA131" s="766"/>
      <c r="BB131" s="766"/>
      <c r="BC131" s="766"/>
      <c r="BD131" s="766"/>
      <c r="BE131" s="767"/>
      <c r="BF131" s="768">
        <v>29.6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492</v>
      </c>
      <c r="W132" s="778"/>
      <c r="X132" s="778"/>
      <c r="Y132" s="778"/>
      <c r="Z132" s="779"/>
      <c r="AA132" s="780">
        <v>7.6657964669999998</v>
      </c>
      <c r="AB132" s="781"/>
      <c r="AC132" s="781"/>
      <c r="AD132" s="781"/>
      <c r="AE132" s="782"/>
      <c r="AF132" s="783">
        <v>8.0487026099999994</v>
      </c>
      <c r="AG132" s="781"/>
      <c r="AH132" s="781"/>
      <c r="AI132" s="781"/>
      <c r="AJ132" s="782"/>
      <c r="AK132" s="783">
        <v>10.28751082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493</v>
      </c>
      <c r="W133" s="757"/>
      <c r="X133" s="757"/>
      <c r="Y133" s="757"/>
      <c r="Z133" s="758"/>
      <c r="AA133" s="759">
        <v>8.1999999999999993</v>
      </c>
      <c r="AB133" s="760"/>
      <c r="AC133" s="760"/>
      <c r="AD133" s="760"/>
      <c r="AE133" s="761"/>
      <c r="AF133" s="759">
        <v>7.8</v>
      </c>
      <c r="AG133" s="760"/>
      <c r="AH133" s="760"/>
      <c r="AI133" s="760"/>
      <c r="AJ133" s="761"/>
      <c r="AK133" s="759">
        <v>8.6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3GKwO2PhadlXSnQHjvGUsoy+qf2ZNSbV+Jecjr+6Zz9iAWYWPHqKewD1PKSGnh2azlIKe++mfpeFRcErza2aA==" saltValue="OC84YYPHmayjVv+JrMHi1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6dTjxoDEG+vf3HEUJmhqv/KndeAMYQLjU2yV0osQCGL2hxt6oV8gr8qtUbPLEg2xXaLXUsKT3gVbXv76+P8Sg==" saltValue="xn8G5s1MG57F0rc1tmwp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7Nbm7GX7NsmUp9b7kQecmKG6pabRp46bY5UjQfINN7Ie0U9uDVsrM1THyYF4VrurPDzLTzLCpEbEi2ssyvDrw==" saltValue="D2PvxpbTD6GKWazgdZ67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497</v>
      </c>
      <c r="AP7" s="272"/>
      <c r="AQ7" s="273" t="s">
        <v>498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499</v>
      </c>
      <c r="AQ8" s="279" t="s">
        <v>500</v>
      </c>
      <c r="AR8" s="280" t="s">
        <v>501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502</v>
      </c>
      <c r="AL9" s="1167"/>
      <c r="AM9" s="1167"/>
      <c r="AN9" s="1168"/>
      <c r="AO9" s="281">
        <v>3236046</v>
      </c>
      <c r="AP9" s="281">
        <v>54826</v>
      </c>
      <c r="AQ9" s="282">
        <v>86855</v>
      </c>
      <c r="AR9" s="283">
        <v>-36.9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503</v>
      </c>
      <c r="AL10" s="1167"/>
      <c r="AM10" s="1167"/>
      <c r="AN10" s="1168"/>
      <c r="AO10" s="284">
        <v>1261968</v>
      </c>
      <c r="AP10" s="284">
        <v>21381</v>
      </c>
      <c r="AQ10" s="285">
        <v>6847</v>
      </c>
      <c r="AR10" s="286">
        <v>212.3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504</v>
      </c>
      <c r="AL11" s="1167"/>
      <c r="AM11" s="1167"/>
      <c r="AN11" s="1168"/>
      <c r="AO11" s="284">
        <v>145783</v>
      </c>
      <c r="AP11" s="284">
        <v>2470</v>
      </c>
      <c r="AQ11" s="285">
        <v>1522</v>
      </c>
      <c r="AR11" s="286">
        <v>62.3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505</v>
      </c>
      <c r="AL12" s="1167"/>
      <c r="AM12" s="1167"/>
      <c r="AN12" s="1168"/>
      <c r="AO12" s="284" t="s">
        <v>506</v>
      </c>
      <c r="AP12" s="284" t="s">
        <v>506</v>
      </c>
      <c r="AQ12" s="285">
        <v>12</v>
      </c>
      <c r="AR12" s="286" t="s">
        <v>506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507</v>
      </c>
      <c r="AL13" s="1167"/>
      <c r="AM13" s="1167"/>
      <c r="AN13" s="1168"/>
      <c r="AO13" s="284">
        <v>154081</v>
      </c>
      <c r="AP13" s="284">
        <v>2610</v>
      </c>
      <c r="AQ13" s="285">
        <v>3290</v>
      </c>
      <c r="AR13" s="286">
        <v>-20.7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508</v>
      </c>
      <c r="AL14" s="1167"/>
      <c r="AM14" s="1167"/>
      <c r="AN14" s="1168"/>
      <c r="AO14" s="284">
        <v>118399</v>
      </c>
      <c r="AP14" s="284">
        <v>2006</v>
      </c>
      <c r="AQ14" s="285">
        <v>1835</v>
      </c>
      <c r="AR14" s="286">
        <v>9.3000000000000007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509</v>
      </c>
      <c r="AL15" s="1170"/>
      <c r="AM15" s="1170"/>
      <c r="AN15" s="1171"/>
      <c r="AO15" s="284">
        <v>-265641</v>
      </c>
      <c r="AP15" s="284">
        <v>-4501</v>
      </c>
      <c r="AQ15" s="285">
        <v>-6144</v>
      </c>
      <c r="AR15" s="286">
        <v>-26.7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187</v>
      </c>
      <c r="AL16" s="1170"/>
      <c r="AM16" s="1170"/>
      <c r="AN16" s="1171"/>
      <c r="AO16" s="284">
        <v>4650636</v>
      </c>
      <c r="AP16" s="284">
        <v>78792</v>
      </c>
      <c r="AQ16" s="285">
        <v>94217</v>
      </c>
      <c r="AR16" s="286">
        <v>-16.399999999999999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511</v>
      </c>
      <c r="AP20" s="293" t="s">
        <v>512</v>
      </c>
      <c r="AQ20" s="294" t="s">
        <v>513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514</v>
      </c>
      <c r="AL21" s="1173"/>
      <c r="AM21" s="1173"/>
      <c r="AN21" s="1174"/>
      <c r="AO21" s="297">
        <v>5.76</v>
      </c>
      <c r="AP21" s="298">
        <v>8.67</v>
      </c>
      <c r="AQ21" s="299">
        <v>-2.91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515</v>
      </c>
      <c r="AL22" s="1173"/>
      <c r="AM22" s="1173"/>
      <c r="AN22" s="1174"/>
      <c r="AO22" s="302">
        <v>96.6</v>
      </c>
      <c r="AP22" s="303">
        <v>97.8</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516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497</v>
      </c>
      <c r="AP30" s="272"/>
      <c r="AQ30" s="273" t="s">
        <v>498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499</v>
      </c>
      <c r="AQ31" s="279" t="s">
        <v>500</v>
      </c>
      <c r="AR31" s="280" t="s">
        <v>501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519</v>
      </c>
      <c r="AL32" s="1157"/>
      <c r="AM32" s="1157"/>
      <c r="AN32" s="1158"/>
      <c r="AO32" s="312">
        <v>2924187</v>
      </c>
      <c r="AP32" s="312">
        <v>49542</v>
      </c>
      <c r="AQ32" s="313">
        <v>62389</v>
      </c>
      <c r="AR32" s="314">
        <v>-20.6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520</v>
      </c>
      <c r="AL33" s="1157"/>
      <c r="AM33" s="1157"/>
      <c r="AN33" s="1158"/>
      <c r="AO33" s="312" t="s">
        <v>506</v>
      </c>
      <c r="AP33" s="312" t="s">
        <v>506</v>
      </c>
      <c r="AQ33" s="313" t="s">
        <v>506</v>
      </c>
      <c r="AR33" s="314" t="s">
        <v>506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521</v>
      </c>
      <c r="AL34" s="1157"/>
      <c r="AM34" s="1157"/>
      <c r="AN34" s="1158"/>
      <c r="AO34" s="312" t="s">
        <v>506</v>
      </c>
      <c r="AP34" s="312" t="s">
        <v>506</v>
      </c>
      <c r="AQ34" s="313">
        <v>3</v>
      </c>
      <c r="AR34" s="314" t="s">
        <v>506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522</v>
      </c>
      <c r="AL35" s="1157"/>
      <c r="AM35" s="1157"/>
      <c r="AN35" s="1158"/>
      <c r="AO35" s="312">
        <v>1652549</v>
      </c>
      <c r="AP35" s="312">
        <v>27998</v>
      </c>
      <c r="AQ35" s="313">
        <v>14672</v>
      </c>
      <c r="AR35" s="314">
        <v>90.8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523</v>
      </c>
      <c r="AL36" s="1157"/>
      <c r="AM36" s="1157"/>
      <c r="AN36" s="1158"/>
      <c r="AO36" s="312">
        <v>20805</v>
      </c>
      <c r="AP36" s="312">
        <v>352</v>
      </c>
      <c r="AQ36" s="313">
        <v>1817</v>
      </c>
      <c r="AR36" s="314">
        <v>-80.599999999999994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524</v>
      </c>
      <c r="AL37" s="1157"/>
      <c r="AM37" s="1157"/>
      <c r="AN37" s="1158"/>
      <c r="AO37" s="312">
        <v>159</v>
      </c>
      <c r="AP37" s="312">
        <v>3</v>
      </c>
      <c r="AQ37" s="313">
        <v>585</v>
      </c>
      <c r="AR37" s="314">
        <v>-99.5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525</v>
      </c>
      <c r="AL38" s="1160"/>
      <c r="AM38" s="1160"/>
      <c r="AN38" s="1161"/>
      <c r="AO38" s="315" t="s">
        <v>506</v>
      </c>
      <c r="AP38" s="315" t="s">
        <v>506</v>
      </c>
      <c r="AQ38" s="316">
        <v>1</v>
      </c>
      <c r="AR38" s="304" t="s">
        <v>506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526</v>
      </c>
      <c r="AL39" s="1160"/>
      <c r="AM39" s="1160"/>
      <c r="AN39" s="1161"/>
      <c r="AO39" s="312">
        <v>-254774</v>
      </c>
      <c r="AP39" s="312">
        <v>-4316</v>
      </c>
      <c r="AQ39" s="313">
        <v>-3091</v>
      </c>
      <c r="AR39" s="314">
        <v>39.6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527</v>
      </c>
      <c r="AL40" s="1157"/>
      <c r="AM40" s="1157"/>
      <c r="AN40" s="1158"/>
      <c r="AO40" s="312">
        <v>-2743094</v>
      </c>
      <c r="AP40" s="312">
        <v>-46474</v>
      </c>
      <c r="AQ40" s="313">
        <v>-54269</v>
      </c>
      <c r="AR40" s="314">
        <v>-14.4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300</v>
      </c>
      <c r="AL41" s="1163"/>
      <c r="AM41" s="1163"/>
      <c r="AN41" s="1164"/>
      <c r="AO41" s="312">
        <v>1599832</v>
      </c>
      <c r="AP41" s="312">
        <v>27105</v>
      </c>
      <c r="AQ41" s="313">
        <v>22106</v>
      </c>
      <c r="AR41" s="314">
        <v>22.6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497</v>
      </c>
      <c r="AN49" s="1151" t="s">
        <v>531</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532</v>
      </c>
      <c r="AO50" s="329" t="s">
        <v>533</v>
      </c>
      <c r="AP50" s="330" t="s">
        <v>534</v>
      </c>
      <c r="AQ50" s="331" t="s">
        <v>535</v>
      </c>
      <c r="AR50" s="332" t="s">
        <v>536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537</v>
      </c>
      <c r="AL51" s="325"/>
      <c r="AM51" s="333">
        <v>4239399</v>
      </c>
      <c r="AN51" s="334">
        <v>68691</v>
      </c>
      <c r="AO51" s="335">
        <v>37.799999999999997</v>
      </c>
      <c r="AP51" s="336">
        <v>69185</v>
      </c>
      <c r="AQ51" s="337">
        <v>-2</v>
      </c>
      <c r="AR51" s="338">
        <v>39.799999999999997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538</v>
      </c>
      <c r="AM52" s="341">
        <v>3084499</v>
      </c>
      <c r="AN52" s="342">
        <v>49978</v>
      </c>
      <c r="AO52" s="343">
        <v>75</v>
      </c>
      <c r="AP52" s="344">
        <v>38519</v>
      </c>
      <c r="AQ52" s="345">
        <v>3</v>
      </c>
      <c r="AR52" s="346">
        <v>72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539</v>
      </c>
      <c r="AL53" s="325"/>
      <c r="AM53" s="333">
        <v>6467489</v>
      </c>
      <c r="AN53" s="334">
        <v>105908</v>
      </c>
      <c r="AO53" s="335">
        <v>54.2</v>
      </c>
      <c r="AP53" s="336">
        <v>70166</v>
      </c>
      <c r="AQ53" s="337">
        <v>1.4</v>
      </c>
      <c r="AR53" s="338">
        <v>52.8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538</v>
      </c>
      <c r="AM54" s="341">
        <v>4120807</v>
      </c>
      <c r="AN54" s="342">
        <v>67480</v>
      </c>
      <c r="AO54" s="343">
        <v>35</v>
      </c>
      <c r="AP54" s="344">
        <v>36115</v>
      </c>
      <c r="AQ54" s="345">
        <v>-6.2</v>
      </c>
      <c r="AR54" s="346">
        <v>41.2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540</v>
      </c>
      <c r="AL55" s="325"/>
      <c r="AM55" s="333">
        <v>7566344</v>
      </c>
      <c r="AN55" s="334">
        <v>125385</v>
      </c>
      <c r="AO55" s="335">
        <v>18.399999999999999</v>
      </c>
      <c r="AP55" s="336">
        <v>70329</v>
      </c>
      <c r="AQ55" s="337">
        <v>0.2</v>
      </c>
      <c r="AR55" s="338">
        <v>18.2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538</v>
      </c>
      <c r="AM56" s="341">
        <v>6032769</v>
      </c>
      <c r="AN56" s="342">
        <v>99971</v>
      </c>
      <c r="AO56" s="343">
        <v>48.1</v>
      </c>
      <c r="AP56" s="344">
        <v>39403</v>
      </c>
      <c r="AQ56" s="345">
        <v>9.1</v>
      </c>
      <c r="AR56" s="346">
        <v>39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541</v>
      </c>
      <c r="AL57" s="325"/>
      <c r="AM57" s="333">
        <v>4878820</v>
      </c>
      <c r="AN57" s="334">
        <v>81769</v>
      </c>
      <c r="AO57" s="335">
        <v>-34.799999999999997</v>
      </c>
      <c r="AP57" s="336">
        <v>71871</v>
      </c>
      <c r="AQ57" s="337">
        <v>2.2000000000000002</v>
      </c>
      <c r="AR57" s="338">
        <v>-37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538</v>
      </c>
      <c r="AM58" s="341">
        <v>1748138</v>
      </c>
      <c r="AN58" s="342">
        <v>29299</v>
      </c>
      <c r="AO58" s="343">
        <v>-70.7</v>
      </c>
      <c r="AP58" s="344">
        <v>38232</v>
      </c>
      <c r="AQ58" s="345">
        <v>-3</v>
      </c>
      <c r="AR58" s="346">
        <v>-67.7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542</v>
      </c>
      <c r="AL59" s="325"/>
      <c r="AM59" s="333">
        <v>6570640</v>
      </c>
      <c r="AN59" s="334">
        <v>111321</v>
      </c>
      <c r="AO59" s="335">
        <v>36.1</v>
      </c>
      <c r="AP59" s="336">
        <v>71807</v>
      </c>
      <c r="AQ59" s="337">
        <v>-0.1</v>
      </c>
      <c r="AR59" s="338">
        <v>36.200000000000003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538</v>
      </c>
      <c r="AM60" s="341">
        <v>3754321</v>
      </c>
      <c r="AN60" s="342">
        <v>63607</v>
      </c>
      <c r="AO60" s="343">
        <v>117.1</v>
      </c>
      <c r="AP60" s="344">
        <v>37333</v>
      </c>
      <c r="AQ60" s="345">
        <v>-2.4</v>
      </c>
      <c r="AR60" s="346">
        <v>119.5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543</v>
      </c>
      <c r="AL61" s="347"/>
      <c r="AM61" s="348">
        <v>5944538</v>
      </c>
      <c r="AN61" s="349">
        <v>98615</v>
      </c>
      <c r="AO61" s="350">
        <v>22.3</v>
      </c>
      <c r="AP61" s="351">
        <v>70672</v>
      </c>
      <c r="AQ61" s="352">
        <v>0.3</v>
      </c>
      <c r="AR61" s="338">
        <v>22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538</v>
      </c>
      <c r="AM62" s="341">
        <v>3748107</v>
      </c>
      <c r="AN62" s="342">
        <v>62067</v>
      </c>
      <c r="AO62" s="343">
        <v>40.9</v>
      </c>
      <c r="AP62" s="344">
        <v>37920</v>
      </c>
      <c r="AQ62" s="345">
        <v>0.1</v>
      </c>
      <c r="AR62" s="346">
        <v>40.799999999999997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38t2jQw6o102kIUW/v1wnZjcKC1XzenSfU0JUnI7/S/b44cWDsCWidECdfW/rk7vwrc8sDO30RS98cIjTg1YA==" saltValue="cFuk9P3pNTls6jDEFq+L2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545</v>
      </c>
    </row>
    <row r="121" spans="125:125" ht="13.5" hidden="1" customHeight="1" x14ac:dyDescent="0.15">
      <c r="DU121" s="259"/>
    </row>
  </sheetData>
  <sheetProtection algorithmName="SHA-512" hashValue="zbTc+0U8twtv8DKe9RrrI9W1kS5C+C1VmyLNGveZz6Enei5qmz5nv01Y+YiHuN9EOryG3rHbkEkHmfIkFJDMaQ==" saltValue="bmPQZ5oFkKx7t6Rl7iyd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546</v>
      </c>
    </row>
  </sheetData>
  <sheetProtection algorithmName="SHA-512" hashValue="dhwlggTr7sFx9XcWO7IdQvVpA0j9V/BKlUf/dvGfmJ8BayfGtxs8ohi0LrckUR48MkEeECDRVsp0tUCQhTyiXg==" saltValue="QquUcLe2QJeDKcLTzb8F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75" t="s">
        <v>3</v>
      </c>
      <c r="D47" s="1175"/>
      <c r="E47" s="1176"/>
      <c r="F47" s="11">
        <v>30.65</v>
      </c>
      <c r="G47" s="12">
        <v>29.47</v>
      </c>
      <c r="H47" s="12">
        <v>23.64</v>
      </c>
      <c r="I47" s="12">
        <v>30.75</v>
      </c>
      <c r="J47" s="13">
        <v>32.83</v>
      </c>
    </row>
    <row r="48" spans="2:10" ht="57.75" customHeight="1" x14ac:dyDescent="0.15">
      <c r="B48" s="14"/>
      <c r="C48" s="1177" t="s">
        <v>4</v>
      </c>
      <c r="D48" s="1177"/>
      <c r="E48" s="1178"/>
      <c r="F48" s="15">
        <v>7.57</v>
      </c>
      <c r="G48" s="16">
        <v>7.52</v>
      </c>
      <c r="H48" s="16">
        <v>11.81</v>
      </c>
      <c r="I48" s="16">
        <v>11.18</v>
      </c>
      <c r="J48" s="17">
        <v>8.51</v>
      </c>
    </row>
    <row r="49" spans="2:10" ht="57.75" customHeight="1" thickBot="1" x14ac:dyDescent="0.2">
      <c r="B49" s="18"/>
      <c r="C49" s="1179" t="s">
        <v>5</v>
      </c>
      <c r="D49" s="1179"/>
      <c r="E49" s="1180"/>
      <c r="F49" s="19" t="s">
        <v>552</v>
      </c>
      <c r="G49" s="20" t="s">
        <v>553</v>
      </c>
      <c r="H49" s="20" t="s">
        <v>554</v>
      </c>
      <c r="I49" s="20" t="s">
        <v>555</v>
      </c>
      <c r="J49" s="21" t="s">
        <v>556</v>
      </c>
    </row>
    <row r="50" spans="2:10" x14ac:dyDescent="0.15"/>
  </sheetData>
  <sheetProtection algorithmName="SHA-512" hashValue="GGW88fCbfs5Ts17jYvTlDOaiElMX51VsmfkumrBk21Yhw11OvPqvwyKF3I5cZZR65LNveO+VPU7UgT/n0ZdVQQ==" saltValue="SexjIV9qAJ2tFFAFy+tt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87" t="s">
        <v>557</v>
      </c>
      <c r="D34" s="1187"/>
      <c r="E34" s="1188"/>
      <c r="F34" s="32">
        <v>7.75</v>
      </c>
      <c r="G34" s="33">
        <v>7.41</v>
      </c>
      <c r="H34" s="33">
        <v>7.26</v>
      </c>
      <c r="I34" s="33">
        <v>8.6199999999999992</v>
      </c>
      <c r="J34" s="34">
        <v>10.86</v>
      </c>
      <c r="K34" s="22"/>
      <c r="L34" s="22"/>
      <c r="M34" s="22"/>
      <c r="N34" s="22"/>
      <c r="O34" s="22"/>
      <c r="P34" s="22"/>
    </row>
    <row r="35" spans="1:16" ht="39" customHeight="1" x14ac:dyDescent="0.15">
      <c r="A35" s="22"/>
      <c r="B35" s="35"/>
      <c r="C35" s="1181" t="s">
        <v>558</v>
      </c>
      <c r="D35" s="1182"/>
      <c r="E35" s="1183"/>
      <c r="F35" s="36">
        <v>7.56</v>
      </c>
      <c r="G35" s="37">
        <v>7.52</v>
      </c>
      <c r="H35" s="37">
        <v>11.8</v>
      </c>
      <c r="I35" s="37">
        <v>11.18</v>
      </c>
      <c r="J35" s="38">
        <v>8.51</v>
      </c>
      <c r="K35" s="22"/>
      <c r="L35" s="22"/>
      <c r="M35" s="22"/>
      <c r="N35" s="22"/>
      <c r="O35" s="22"/>
      <c r="P35" s="22"/>
    </row>
    <row r="36" spans="1:16" ht="39" customHeight="1" x14ac:dyDescent="0.15">
      <c r="A36" s="22"/>
      <c r="B36" s="35"/>
      <c r="C36" s="1181" t="s">
        <v>559</v>
      </c>
      <c r="D36" s="1182"/>
      <c r="E36" s="1183"/>
      <c r="F36" s="36" t="s">
        <v>560</v>
      </c>
      <c r="G36" s="37" t="s">
        <v>561</v>
      </c>
      <c r="H36" s="37">
        <v>0.09</v>
      </c>
      <c r="I36" s="37">
        <v>1.82</v>
      </c>
      <c r="J36" s="38">
        <v>3.18</v>
      </c>
      <c r="K36" s="22"/>
      <c r="L36" s="22"/>
      <c r="M36" s="22"/>
      <c r="N36" s="22"/>
      <c r="O36" s="22"/>
      <c r="P36" s="22"/>
    </row>
    <row r="37" spans="1:16" ht="39" customHeight="1" x14ac:dyDescent="0.15">
      <c r="A37" s="22"/>
      <c r="B37" s="35"/>
      <c r="C37" s="1181" t="s">
        <v>562</v>
      </c>
      <c r="D37" s="1182"/>
      <c r="E37" s="1183"/>
      <c r="F37" s="36">
        <v>0.91</v>
      </c>
      <c r="G37" s="37">
        <v>0.6</v>
      </c>
      <c r="H37" s="37">
        <v>0.46</v>
      </c>
      <c r="I37" s="37">
        <v>0.49</v>
      </c>
      <c r="J37" s="38">
        <v>1.55</v>
      </c>
      <c r="K37" s="22"/>
      <c r="L37" s="22"/>
      <c r="M37" s="22"/>
      <c r="N37" s="22"/>
      <c r="O37" s="22"/>
      <c r="P37" s="22"/>
    </row>
    <row r="38" spans="1:16" ht="39" customHeight="1" x14ac:dyDescent="0.15">
      <c r="A38" s="22"/>
      <c r="B38" s="35"/>
      <c r="C38" s="1181" t="s">
        <v>563</v>
      </c>
      <c r="D38" s="1182"/>
      <c r="E38" s="1183"/>
      <c r="F38" s="36">
        <v>1.36</v>
      </c>
      <c r="G38" s="37">
        <v>1.25</v>
      </c>
      <c r="H38" s="37">
        <v>1.19</v>
      </c>
      <c r="I38" s="37">
        <v>1.0900000000000001</v>
      </c>
      <c r="J38" s="38">
        <v>1.1599999999999999</v>
      </c>
      <c r="K38" s="22"/>
      <c r="L38" s="22"/>
      <c r="M38" s="22"/>
      <c r="N38" s="22"/>
      <c r="O38" s="22"/>
      <c r="P38" s="22"/>
    </row>
    <row r="39" spans="1:16" ht="39" customHeight="1" x14ac:dyDescent="0.15">
      <c r="A39" s="22"/>
      <c r="B39" s="35"/>
      <c r="C39" s="1181" t="s">
        <v>564</v>
      </c>
      <c r="D39" s="1182"/>
      <c r="E39" s="1183"/>
      <c r="F39" s="36">
        <v>1.63</v>
      </c>
      <c r="G39" s="37">
        <v>1.4</v>
      </c>
      <c r="H39" s="37">
        <v>1.07</v>
      </c>
      <c r="I39" s="37">
        <v>0.84</v>
      </c>
      <c r="J39" s="38">
        <v>0.76</v>
      </c>
      <c r="K39" s="22"/>
      <c r="L39" s="22"/>
      <c r="M39" s="22"/>
      <c r="N39" s="22"/>
      <c r="O39" s="22"/>
      <c r="P39" s="22"/>
    </row>
    <row r="40" spans="1:16" ht="39" customHeight="1" x14ac:dyDescent="0.15">
      <c r="A40" s="22"/>
      <c r="B40" s="35"/>
      <c r="C40" s="1181" t="s">
        <v>565</v>
      </c>
      <c r="D40" s="1182"/>
      <c r="E40" s="1183"/>
      <c r="F40" s="36">
        <v>7.0000000000000007E-2</v>
      </c>
      <c r="G40" s="37">
        <v>0.09</v>
      </c>
      <c r="H40" s="37">
        <v>0.1</v>
      </c>
      <c r="I40" s="37">
        <v>0.12</v>
      </c>
      <c r="J40" s="38">
        <v>0.13</v>
      </c>
      <c r="K40" s="22"/>
      <c r="L40" s="22"/>
      <c r="M40" s="22"/>
      <c r="N40" s="22"/>
      <c r="O40" s="22"/>
      <c r="P40" s="22"/>
    </row>
    <row r="41" spans="1:16" ht="39" customHeight="1" x14ac:dyDescent="0.15">
      <c r="A41" s="22"/>
      <c r="B41" s="35"/>
      <c r="C41" s="1181" t="s">
        <v>566</v>
      </c>
      <c r="D41" s="1182"/>
      <c r="E41" s="1183"/>
      <c r="F41" s="36">
        <v>0</v>
      </c>
      <c r="G41" s="37">
        <v>0</v>
      </c>
      <c r="H41" s="37">
        <v>0</v>
      </c>
      <c r="I41" s="37">
        <v>0</v>
      </c>
      <c r="J41" s="38">
        <v>0</v>
      </c>
      <c r="K41" s="22"/>
      <c r="L41" s="22"/>
      <c r="M41" s="22"/>
      <c r="N41" s="22"/>
      <c r="O41" s="22"/>
      <c r="P41" s="22"/>
    </row>
    <row r="42" spans="1:16" ht="39" customHeight="1" x14ac:dyDescent="0.15">
      <c r="A42" s="22"/>
      <c r="B42" s="39"/>
      <c r="C42" s="1181" t="s">
        <v>567</v>
      </c>
      <c r="D42" s="1182"/>
      <c r="E42" s="1183"/>
      <c r="F42" s="36" t="s">
        <v>506</v>
      </c>
      <c r="G42" s="37" t="s">
        <v>506</v>
      </c>
      <c r="H42" s="37" t="s">
        <v>506</v>
      </c>
      <c r="I42" s="37" t="s">
        <v>506</v>
      </c>
      <c r="J42" s="38" t="s">
        <v>506</v>
      </c>
      <c r="K42" s="22"/>
      <c r="L42" s="22"/>
      <c r="M42" s="22"/>
      <c r="N42" s="22"/>
      <c r="O42" s="22"/>
      <c r="P42" s="22"/>
    </row>
    <row r="43" spans="1:16" ht="39" customHeight="1" thickBot="1" x14ac:dyDescent="0.2">
      <c r="A43" s="22"/>
      <c r="B43" s="40"/>
      <c r="C43" s="1184" t="s">
        <v>568</v>
      </c>
      <c r="D43" s="1185"/>
      <c r="E43" s="1186"/>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UAWj5KCK8ytE+Za51ZcE04T96kZq2aPAoPUC0ByWEQUl1Q0r5QcBH/JRe1GNxK14n32cUXwS7zpAZzM1B5I1g==" saltValue="6uwjTqEbSy9Dqwgggz99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3033</v>
      </c>
      <c r="L45" s="60">
        <v>2826</v>
      </c>
      <c r="M45" s="60">
        <v>2711</v>
      </c>
      <c r="N45" s="60">
        <v>2714</v>
      </c>
      <c r="O45" s="61">
        <v>2924</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506</v>
      </c>
      <c r="L46" s="64" t="s">
        <v>506</v>
      </c>
      <c r="M46" s="64" t="s">
        <v>506</v>
      </c>
      <c r="N46" s="64" t="s">
        <v>506</v>
      </c>
      <c r="O46" s="65" t="s">
        <v>506</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506</v>
      </c>
      <c r="L47" s="64" t="s">
        <v>506</v>
      </c>
      <c r="M47" s="64" t="s">
        <v>506</v>
      </c>
      <c r="N47" s="64" t="s">
        <v>506</v>
      </c>
      <c r="O47" s="65" t="s">
        <v>506</v>
      </c>
      <c r="P47" s="48"/>
      <c r="Q47" s="48"/>
      <c r="R47" s="48"/>
      <c r="S47" s="48"/>
      <c r="T47" s="48"/>
      <c r="U47" s="48"/>
    </row>
    <row r="48" spans="1:21" ht="30.75" customHeight="1" x14ac:dyDescent="0.15">
      <c r="A48" s="48"/>
      <c r="B48" s="1214"/>
      <c r="C48" s="1215"/>
      <c r="D48" s="62"/>
      <c r="E48" s="1191" t="s">
        <v>14</v>
      </c>
      <c r="F48" s="1191"/>
      <c r="G48" s="1191"/>
      <c r="H48" s="1191"/>
      <c r="I48" s="1191"/>
      <c r="J48" s="1192"/>
      <c r="K48" s="63">
        <v>1587</v>
      </c>
      <c r="L48" s="64">
        <v>1560</v>
      </c>
      <c r="M48" s="64">
        <v>1543</v>
      </c>
      <c r="N48" s="64">
        <v>1527</v>
      </c>
      <c r="O48" s="65">
        <v>1653</v>
      </c>
      <c r="P48" s="48"/>
      <c r="Q48" s="48"/>
      <c r="R48" s="48"/>
      <c r="S48" s="48"/>
      <c r="T48" s="48"/>
      <c r="U48" s="48"/>
    </row>
    <row r="49" spans="1:21" ht="30.75" customHeight="1" x14ac:dyDescent="0.15">
      <c r="A49" s="48"/>
      <c r="B49" s="1214"/>
      <c r="C49" s="1215"/>
      <c r="D49" s="62"/>
      <c r="E49" s="1191" t="s">
        <v>15</v>
      </c>
      <c r="F49" s="1191"/>
      <c r="G49" s="1191"/>
      <c r="H49" s="1191"/>
      <c r="I49" s="1191"/>
      <c r="J49" s="1192"/>
      <c r="K49" s="63">
        <v>107</v>
      </c>
      <c r="L49" s="64">
        <v>97</v>
      </c>
      <c r="M49" s="64">
        <v>117</v>
      </c>
      <c r="N49" s="64">
        <v>128</v>
      </c>
      <c r="O49" s="65">
        <v>21</v>
      </c>
      <c r="P49" s="48"/>
      <c r="Q49" s="48"/>
      <c r="R49" s="48"/>
      <c r="S49" s="48"/>
      <c r="T49" s="48"/>
      <c r="U49" s="48"/>
    </row>
    <row r="50" spans="1:21" ht="30.75" customHeight="1" x14ac:dyDescent="0.15">
      <c r="A50" s="48"/>
      <c r="B50" s="1214"/>
      <c r="C50" s="1215"/>
      <c r="D50" s="62"/>
      <c r="E50" s="1191" t="s">
        <v>16</v>
      </c>
      <c r="F50" s="1191"/>
      <c r="G50" s="1191"/>
      <c r="H50" s="1191"/>
      <c r="I50" s="1191"/>
      <c r="J50" s="1192"/>
      <c r="K50" s="63">
        <v>0</v>
      </c>
      <c r="L50" s="64">
        <v>0</v>
      </c>
      <c r="M50" s="64">
        <v>0</v>
      </c>
      <c r="N50" s="64">
        <v>0</v>
      </c>
      <c r="O50" s="65">
        <v>0</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506</v>
      </c>
      <c r="L51" s="64" t="s">
        <v>506</v>
      </c>
      <c r="M51" s="64" t="s">
        <v>506</v>
      </c>
      <c r="N51" s="64" t="s">
        <v>506</v>
      </c>
      <c r="O51" s="65" t="s">
        <v>506</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3370</v>
      </c>
      <c r="L52" s="64">
        <v>3326</v>
      </c>
      <c r="M52" s="64">
        <v>3199</v>
      </c>
      <c r="N52" s="64">
        <v>3084</v>
      </c>
      <c r="O52" s="65">
        <v>2998</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1357</v>
      </c>
      <c r="L53" s="69">
        <v>1157</v>
      </c>
      <c r="M53" s="69">
        <v>1172</v>
      </c>
      <c r="N53" s="69">
        <v>1285</v>
      </c>
      <c r="O53" s="70">
        <v>1600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egQWo5DgwYfAXH/lkTXtHJ+hmaWGn4P0ghPBG2JR4EKg6uN5w6tpGEf1Tu3bFEV0J3BLLlsQuvvkTre7nyrgg==" saltValue="Qp1SuQCFmjOZy/ohF1gO6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547</v>
      </c>
      <c r="J40" s="103" t="s">
        <v>548</v>
      </c>
      <c r="K40" s="103" t="s">
        <v>549</v>
      </c>
      <c r="L40" s="103" t="s">
        <v>550</v>
      </c>
      <c r="M40" s="104" t="s">
        <v>551</v>
      </c>
    </row>
    <row r="41" spans="2:13" ht="27.75" customHeight="1" x14ac:dyDescent="0.15">
      <c r="B41" s="1232" t="s">
        <v>31</v>
      </c>
      <c r="C41" s="1233"/>
      <c r="D41" s="105"/>
      <c r="E41" s="1234" t="s">
        <v>32</v>
      </c>
      <c r="F41" s="1234"/>
      <c r="G41" s="1234"/>
      <c r="H41" s="1235"/>
      <c r="I41" s="355">
        <v>28626</v>
      </c>
      <c r="J41" s="356">
        <v>31154</v>
      </c>
      <c r="K41" s="356">
        <v>34895</v>
      </c>
      <c r="L41" s="356">
        <v>35801</v>
      </c>
      <c r="M41" s="357">
        <v>34586</v>
      </c>
    </row>
    <row r="42" spans="2:13" ht="27.75" customHeight="1" x14ac:dyDescent="0.15">
      <c r="B42" s="1222"/>
      <c r="C42" s="1223"/>
      <c r="D42" s="106"/>
      <c r="E42" s="1226" t="s">
        <v>33</v>
      </c>
      <c r="F42" s="1226"/>
      <c r="G42" s="1226"/>
      <c r="H42" s="1227"/>
      <c r="I42" s="358" t="s">
        <v>506</v>
      </c>
      <c r="J42" s="359" t="s">
        <v>506</v>
      </c>
      <c r="K42" s="359" t="s">
        <v>506</v>
      </c>
      <c r="L42" s="359">
        <v>3410</v>
      </c>
      <c r="M42" s="360">
        <v>3261</v>
      </c>
    </row>
    <row r="43" spans="2:13" ht="27.75" customHeight="1" x14ac:dyDescent="0.15">
      <c r="B43" s="1222"/>
      <c r="C43" s="1223"/>
      <c r="D43" s="106"/>
      <c r="E43" s="1226" t="s">
        <v>34</v>
      </c>
      <c r="F43" s="1226"/>
      <c r="G43" s="1226"/>
      <c r="H43" s="1227"/>
      <c r="I43" s="358">
        <v>17920</v>
      </c>
      <c r="J43" s="359">
        <v>17570</v>
      </c>
      <c r="K43" s="359">
        <v>16731</v>
      </c>
      <c r="L43" s="359">
        <v>17001</v>
      </c>
      <c r="M43" s="360">
        <v>17059</v>
      </c>
    </row>
    <row r="44" spans="2:13" ht="27.75" customHeight="1" x14ac:dyDescent="0.15">
      <c r="B44" s="1222"/>
      <c r="C44" s="1223"/>
      <c r="D44" s="106"/>
      <c r="E44" s="1226" t="s">
        <v>35</v>
      </c>
      <c r="F44" s="1226"/>
      <c r="G44" s="1226"/>
      <c r="H44" s="1227"/>
      <c r="I44" s="358">
        <v>749</v>
      </c>
      <c r="J44" s="359">
        <v>730</v>
      </c>
      <c r="K44" s="359">
        <v>2067</v>
      </c>
      <c r="L44" s="359">
        <v>1973</v>
      </c>
      <c r="M44" s="360">
        <v>1826</v>
      </c>
    </row>
    <row r="45" spans="2:13" ht="27.75" customHeight="1" x14ac:dyDescent="0.15">
      <c r="B45" s="1222"/>
      <c r="C45" s="1223"/>
      <c r="D45" s="106"/>
      <c r="E45" s="1226" t="s">
        <v>36</v>
      </c>
      <c r="F45" s="1226"/>
      <c r="G45" s="1226"/>
      <c r="H45" s="1227"/>
      <c r="I45" s="358">
        <v>2594</v>
      </c>
      <c r="J45" s="359">
        <v>2310</v>
      </c>
      <c r="K45" s="359">
        <v>2154</v>
      </c>
      <c r="L45" s="359">
        <v>2135</v>
      </c>
      <c r="M45" s="360">
        <v>2159</v>
      </c>
    </row>
    <row r="46" spans="2:13" ht="27.75" customHeight="1" x14ac:dyDescent="0.15">
      <c r="B46" s="1222"/>
      <c r="C46" s="1223"/>
      <c r="D46" s="107"/>
      <c r="E46" s="1226" t="s">
        <v>37</v>
      </c>
      <c r="F46" s="1226"/>
      <c r="G46" s="1226"/>
      <c r="H46" s="1227"/>
      <c r="I46" s="358" t="s">
        <v>506</v>
      </c>
      <c r="J46" s="359" t="s">
        <v>506</v>
      </c>
      <c r="K46" s="359" t="s">
        <v>506</v>
      </c>
      <c r="L46" s="359" t="s">
        <v>506</v>
      </c>
      <c r="M46" s="360" t="s">
        <v>506</v>
      </c>
    </row>
    <row r="47" spans="2:13" ht="27.75" customHeight="1" x14ac:dyDescent="0.15">
      <c r="B47" s="1222"/>
      <c r="C47" s="1223"/>
      <c r="D47" s="108"/>
      <c r="E47" s="1236" t="s">
        <v>38</v>
      </c>
      <c r="F47" s="1237"/>
      <c r="G47" s="1237"/>
      <c r="H47" s="1238"/>
      <c r="I47" s="358" t="s">
        <v>506</v>
      </c>
      <c r="J47" s="359" t="s">
        <v>506</v>
      </c>
      <c r="K47" s="359" t="s">
        <v>506</v>
      </c>
      <c r="L47" s="359" t="s">
        <v>506</v>
      </c>
      <c r="M47" s="360" t="s">
        <v>506</v>
      </c>
    </row>
    <row r="48" spans="2:13" ht="27.75" customHeight="1" x14ac:dyDescent="0.15">
      <c r="B48" s="1222"/>
      <c r="C48" s="1223"/>
      <c r="D48" s="106"/>
      <c r="E48" s="1226" t="s">
        <v>39</v>
      </c>
      <c r="F48" s="1226"/>
      <c r="G48" s="1226"/>
      <c r="H48" s="1227"/>
      <c r="I48" s="358" t="s">
        <v>506</v>
      </c>
      <c r="J48" s="359" t="s">
        <v>506</v>
      </c>
      <c r="K48" s="359" t="s">
        <v>506</v>
      </c>
      <c r="L48" s="359" t="s">
        <v>506</v>
      </c>
      <c r="M48" s="360" t="s">
        <v>506</v>
      </c>
    </row>
    <row r="49" spans="2:13" ht="27.75" customHeight="1" x14ac:dyDescent="0.15">
      <c r="B49" s="1224"/>
      <c r="C49" s="1225"/>
      <c r="D49" s="106"/>
      <c r="E49" s="1226" t="s">
        <v>40</v>
      </c>
      <c r="F49" s="1226"/>
      <c r="G49" s="1226"/>
      <c r="H49" s="1227"/>
      <c r="I49" s="358" t="s">
        <v>506</v>
      </c>
      <c r="J49" s="359" t="s">
        <v>506</v>
      </c>
      <c r="K49" s="359" t="s">
        <v>506</v>
      </c>
      <c r="L49" s="359" t="s">
        <v>506</v>
      </c>
      <c r="M49" s="360" t="s">
        <v>506</v>
      </c>
    </row>
    <row r="50" spans="2:13" ht="27.75" customHeight="1" x14ac:dyDescent="0.15">
      <c r="B50" s="1220" t="s">
        <v>41</v>
      </c>
      <c r="C50" s="1221"/>
      <c r="D50" s="109"/>
      <c r="E50" s="1226" t="s">
        <v>42</v>
      </c>
      <c r="F50" s="1226"/>
      <c r="G50" s="1226"/>
      <c r="H50" s="1227"/>
      <c r="I50" s="358">
        <v>16191</v>
      </c>
      <c r="J50" s="359">
        <v>16363</v>
      </c>
      <c r="K50" s="359">
        <v>15564</v>
      </c>
      <c r="L50" s="359">
        <v>18255</v>
      </c>
      <c r="M50" s="360">
        <v>16756</v>
      </c>
    </row>
    <row r="51" spans="2:13" ht="27.75" customHeight="1" x14ac:dyDescent="0.15">
      <c r="B51" s="1222"/>
      <c r="C51" s="1223"/>
      <c r="D51" s="106"/>
      <c r="E51" s="1226" t="s">
        <v>43</v>
      </c>
      <c r="F51" s="1226"/>
      <c r="G51" s="1226"/>
      <c r="H51" s="1227"/>
      <c r="I51" s="358">
        <v>2229</v>
      </c>
      <c r="J51" s="359">
        <v>2207</v>
      </c>
      <c r="K51" s="359">
        <v>1926</v>
      </c>
      <c r="L51" s="359">
        <v>2190</v>
      </c>
      <c r="M51" s="360">
        <v>2364</v>
      </c>
    </row>
    <row r="52" spans="2:13" ht="27.75" customHeight="1" x14ac:dyDescent="0.15">
      <c r="B52" s="1224"/>
      <c r="C52" s="1225"/>
      <c r="D52" s="106"/>
      <c r="E52" s="1226" t="s">
        <v>44</v>
      </c>
      <c r="F52" s="1226"/>
      <c r="G52" s="1226"/>
      <c r="H52" s="1227"/>
      <c r="I52" s="358">
        <v>33610</v>
      </c>
      <c r="J52" s="359">
        <v>35046</v>
      </c>
      <c r="K52" s="359">
        <v>36579</v>
      </c>
      <c r="L52" s="359">
        <v>36590</v>
      </c>
      <c r="M52" s="360">
        <v>35154</v>
      </c>
    </row>
    <row r="53" spans="2:13" ht="27.75" customHeight="1" thickBot="1" x14ac:dyDescent="0.2">
      <c r="B53" s="1228" t="s">
        <v>45</v>
      </c>
      <c r="C53" s="1229"/>
      <c r="D53" s="110"/>
      <c r="E53" s="1230" t="s">
        <v>46</v>
      </c>
      <c r="F53" s="1230"/>
      <c r="G53" s="1230"/>
      <c r="H53" s="1231"/>
      <c r="I53" s="361">
        <v>-2141</v>
      </c>
      <c r="J53" s="362">
        <v>-1852</v>
      </c>
      <c r="K53" s="362">
        <v>1778</v>
      </c>
      <c r="L53" s="362">
        <v>3284</v>
      </c>
      <c r="M53" s="363">
        <v>4617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lsQQKQR2XWI0TzB4QDIPO8ePIESDVQJssE505FeOV6hX5YdeQGAF4+saGevIOYvQvIp6TTrF06KuEYAdAkLs9g==" saltValue="4B7701WraggBZThRCFv8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549</v>
      </c>
      <c r="G54" s="119" t="s">
        <v>550</v>
      </c>
      <c r="H54" s="120" t="s">
        <v>551</v>
      </c>
    </row>
    <row r="55" spans="2:8" ht="52.5" customHeight="1" x14ac:dyDescent="0.15">
      <c r="B55" s="121"/>
      <c r="C55" s="1247" t="s">
        <v>49</v>
      </c>
      <c r="D55" s="1247"/>
      <c r="E55" s="1248"/>
      <c r="F55" s="122">
        <v>4310</v>
      </c>
      <c r="G55" s="122">
        <v>5785</v>
      </c>
      <c r="H55" s="123">
        <v>6007</v>
      </c>
    </row>
    <row r="56" spans="2:8" ht="52.5" customHeight="1" x14ac:dyDescent="0.15">
      <c r="B56" s="124"/>
      <c r="C56" s="1249" t="s">
        <v>50</v>
      </c>
      <c r="D56" s="1249"/>
      <c r="E56" s="1250"/>
      <c r="F56" s="125">
        <v>3371</v>
      </c>
      <c r="G56" s="125">
        <v>3335</v>
      </c>
      <c r="H56" s="126">
        <v>3397</v>
      </c>
    </row>
    <row r="57" spans="2:8" ht="53.25" customHeight="1" x14ac:dyDescent="0.15">
      <c r="B57" s="124"/>
      <c r="C57" s="1251" t="s">
        <v>51</v>
      </c>
      <c r="D57" s="1251"/>
      <c r="E57" s="1252"/>
      <c r="F57" s="127">
        <v>8357</v>
      </c>
      <c r="G57" s="127">
        <v>8929</v>
      </c>
      <c r="H57" s="128">
        <v>7323</v>
      </c>
    </row>
    <row r="58" spans="2:8" ht="45.75" customHeight="1" x14ac:dyDescent="0.15">
      <c r="B58" s="129"/>
      <c r="C58" s="1239" t="s">
        <v>589</v>
      </c>
      <c r="D58" s="1240"/>
      <c r="E58" s="1241"/>
      <c r="F58" s="130">
        <v>2649</v>
      </c>
      <c r="G58" s="130">
        <v>2574</v>
      </c>
      <c r="H58" s="131">
        <v>2541</v>
      </c>
    </row>
    <row r="59" spans="2:8" ht="45.75" customHeight="1" x14ac:dyDescent="0.15">
      <c r="B59" s="129"/>
      <c r="C59" s="1239" t="s">
        <v>590</v>
      </c>
      <c r="D59" s="1240"/>
      <c r="E59" s="1241"/>
      <c r="F59" s="130">
        <v>3492</v>
      </c>
      <c r="G59" s="130">
        <v>3288</v>
      </c>
      <c r="H59" s="131">
        <v>2031</v>
      </c>
    </row>
    <row r="60" spans="2:8" ht="45.75" customHeight="1" x14ac:dyDescent="0.15">
      <c r="B60" s="129"/>
      <c r="C60" s="1239" t="s">
        <v>591</v>
      </c>
      <c r="D60" s="1240"/>
      <c r="E60" s="1241"/>
      <c r="F60" s="130">
        <v>1470</v>
      </c>
      <c r="G60" s="130">
        <v>1473</v>
      </c>
      <c r="H60" s="131">
        <v>1446</v>
      </c>
    </row>
    <row r="61" spans="2:8" ht="45.75" customHeight="1" x14ac:dyDescent="0.15">
      <c r="B61" s="129"/>
      <c r="C61" s="1239" t="s">
        <v>592</v>
      </c>
      <c r="D61" s="1240"/>
      <c r="E61" s="1241"/>
      <c r="F61" s="130">
        <v>0</v>
      </c>
      <c r="G61" s="130">
        <v>834</v>
      </c>
      <c r="H61" s="131">
        <v>571</v>
      </c>
    </row>
    <row r="62" spans="2:8" ht="45.75" customHeight="1" thickBot="1" x14ac:dyDescent="0.2">
      <c r="B62" s="132"/>
      <c r="C62" s="1242" t="s">
        <v>593</v>
      </c>
      <c r="D62" s="1243"/>
      <c r="E62" s="1244"/>
      <c r="F62" s="133">
        <v>369</v>
      </c>
      <c r="G62" s="133">
        <v>367</v>
      </c>
      <c r="H62" s="134">
        <v>364</v>
      </c>
    </row>
    <row r="63" spans="2:8" ht="52.5" customHeight="1" thickBot="1" x14ac:dyDescent="0.2">
      <c r="B63" s="135"/>
      <c r="C63" s="1245" t="s">
        <v>52</v>
      </c>
      <c r="D63" s="1245"/>
      <c r="E63" s="1246"/>
      <c r="F63" s="136">
        <v>16038</v>
      </c>
      <c r="G63" s="136">
        <v>18050</v>
      </c>
      <c r="H63" s="137">
        <v>16726</v>
      </c>
    </row>
    <row r="64" spans="2:8" x14ac:dyDescent="0.15"/>
  </sheetData>
  <sheetProtection algorithmName="SHA-512" hashValue="Yngchhf+YfuUM6/a25iG1zu1gCVBtVqIQi4dE1cZNo8HLk+jWMJNdU2i1tkNwkAKqESFVhOptPIPD2kxHpinJw==" saltValue="/Xia/M3RUmTrrnjPBaEI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596</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547</v>
      </c>
      <c r="BQ50" s="1259"/>
      <c r="BR50" s="1259"/>
      <c r="BS50" s="1259"/>
      <c r="BT50" s="1259"/>
      <c r="BU50" s="1259"/>
      <c r="BV50" s="1259"/>
      <c r="BW50" s="1259"/>
      <c r="BX50" s="1259" t="s">
        <v>548</v>
      </c>
      <c r="BY50" s="1259"/>
      <c r="BZ50" s="1259"/>
      <c r="CA50" s="1259"/>
      <c r="CB50" s="1259"/>
      <c r="CC50" s="1259"/>
      <c r="CD50" s="1259"/>
      <c r="CE50" s="1259"/>
      <c r="CF50" s="1259" t="s">
        <v>549</v>
      </c>
      <c r="CG50" s="1259"/>
      <c r="CH50" s="1259"/>
      <c r="CI50" s="1259"/>
      <c r="CJ50" s="1259"/>
      <c r="CK50" s="1259"/>
      <c r="CL50" s="1259"/>
      <c r="CM50" s="1259"/>
      <c r="CN50" s="1259" t="s">
        <v>550</v>
      </c>
      <c r="CO50" s="1259"/>
      <c r="CP50" s="1259"/>
      <c r="CQ50" s="1259"/>
      <c r="CR50" s="1259"/>
      <c r="CS50" s="1259"/>
      <c r="CT50" s="1259"/>
      <c r="CU50" s="1259"/>
      <c r="CV50" s="1259" t="s">
        <v>551</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598</v>
      </c>
      <c r="AO51" s="1258"/>
      <c r="AP51" s="1258"/>
      <c r="AQ51" s="1258"/>
      <c r="AR51" s="1258"/>
      <c r="AS51" s="1258"/>
      <c r="AT51" s="1258"/>
      <c r="AU51" s="1258"/>
      <c r="AV51" s="1258"/>
      <c r="AW51" s="1258"/>
      <c r="AX51" s="1258"/>
      <c r="AY51" s="1258"/>
      <c r="AZ51" s="1258"/>
      <c r="BA51" s="1258"/>
      <c r="BB51" s="1258" t="s">
        <v>599</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v>11.6</v>
      </c>
      <c r="CG51" s="1255"/>
      <c r="CH51" s="1255"/>
      <c r="CI51" s="1255"/>
      <c r="CJ51" s="1255"/>
      <c r="CK51" s="1255"/>
      <c r="CL51" s="1255"/>
      <c r="CM51" s="1255"/>
      <c r="CN51" s="1255">
        <v>20.5</v>
      </c>
      <c r="CO51" s="1255"/>
      <c r="CP51" s="1255"/>
      <c r="CQ51" s="1255"/>
      <c r="CR51" s="1255"/>
      <c r="CS51" s="1255"/>
      <c r="CT51" s="1255"/>
      <c r="CU51" s="1255"/>
      <c r="CV51" s="1255">
        <v>29.6</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600</v>
      </c>
      <c r="BC53" s="1258"/>
      <c r="BD53" s="1258"/>
      <c r="BE53" s="1258"/>
      <c r="BF53" s="1258"/>
      <c r="BG53" s="1258"/>
      <c r="BH53" s="1258"/>
      <c r="BI53" s="1258"/>
      <c r="BJ53" s="1258"/>
      <c r="BK53" s="1258"/>
      <c r="BL53" s="1258"/>
      <c r="BM53" s="1258"/>
      <c r="BN53" s="1258"/>
      <c r="BO53" s="1258"/>
      <c r="BP53" s="1255">
        <v>65.3</v>
      </c>
      <c r="BQ53" s="1255"/>
      <c r="BR53" s="1255"/>
      <c r="BS53" s="1255"/>
      <c r="BT53" s="1255"/>
      <c r="BU53" s="1255"/>
      <c r="BV53" s="1255"/>
      <c r="BW53" s="1255"/>
      <c r="BX53" s="1255">
        <v>61.1</v>
      </c>
      <c r="BY53" s="1255"/>
      <c r="BZ53" s="1255"/>
      <c r="CA53" s="1255"/>
      <c r="CB53" s="1255"/>
      <c r="CC53" s="1255"/>
      <c r="CD53" s="1255"/>
      <c r="CE53" s="1255"/>
      <c r="CF53" s="1255">
        <v>62.4</v>
      </c>
      <c r="CG53" s="1255"/>
      <c r="CH53" s="1255"/>
      <c r="CI53" s="1255"/>
      <c r="CJ53" s="1255"/>
      <c r="CK53" s="1255"/>
      <c r="CL53" s="1255"/>
      <c r="CM53" s="1255"/>
      <c r="CN53" s="1255">
        <v>64.900000000000006</v>
      </c>
      <c r="CO53" s="1255"/>
      <c r="CP53" s="1255"/>
      <c r="CQ53" s="1255"/>
      <c r="CR53" s="1255"/>
      <c r="CS53" s="1255"/>
      <c r="CT53" s="1255"/>
      <c r="CU53" s="1255"/>
      <c r="CV53" s="1255">
        <v>60.9</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601</v>
      </c>
      <c r="AO55" s="1259"/>
      <c r="AP55" s="1259"/>
      <c r="AQ55" s="1259"/>
      <c r="AR55" s="1259"/>
      <c r="AS55" s="1259"/>
      <c r="AT55" s="1259"/>
      <c r="AU55" s="1259"/>
      <c r="AV55" s="1259"/>
      <c r="AW55" s="1259"/>
      <c r="AX55" s="1259"/>
      <c r="AY55" s="1259"/>
      <c r="AZ55" s="1259"/>
      <c r="BA55" s="1259"/>
      <c r="BB55" s="1258" t="s">
        <v>599</v>
      </c>
      <c r="BC55" s="1258"/>
      <c r="BD55" s="1258"/>
      <c r="BE55" s="1258"/>
      <c r="BF55" s="1258"/>
      <c r="BG55" s="1258"/>
      <c r="BH55" s="1258"/>
      <c r="BI55" s="1258"/>
      <c r="BJ55" s="1258"/>
      <c r="BK55" s="1258"/>
      <c r="BL55" s="1258"/>
      <c r="BM55" s="1258"/>
      <c r="BN55" s="1258"/>
      <c r="BO55" s="1258"/>
      <c r="BP55" s="1255">
        <v>25.4</v>
      </c>
      <c r="BQ55" s="1255"/>
      <c r="BR55" s="1255"/>
      <c r="BS55" s="1255"/>
      <c r="BT55" s="1255"/>
      <c r="BU55" s="1255"/>
      <c r="BV55" s="1255"/>
      <c r="BW55" s="1255"/>
      <c r="BX55" s="1255">
        <v>23</v>
      </c>
      <c r="BY55" s="1255"/>
      <c r="BZ55" s="1255"/>
      <c r="CA55" s="1255"/>
      <c r="CB55" s="1255"/>
      <c r="CC55" s="1255"/>
      <c r="CD55" s="1255"/>
      <c r="CE55" s="1255"/>
      <c r="CF55" s="1255">
        <v>28</v>
      </c>
      <c r="CG55" s="1255"/>
      <c r="CH55" s="1255"/>
      <c r="CI55" s="1255"/>
      <c r="CJ55" s="1255"/>
      <c r="CK55" s="1255"/>
      <c r="CL55" s="1255"/>
      <c r="CM55" s="1255"/>
      <c r="CN55" s="1255">
        <v>19.2</v>
      </c>
      <c r="CO55" s="1255"/>
      <c r="CP55" s="1255"/>
      <c r="CQ55" s="1255"/>
      <c r="CR55" s="1255"/>
      <c r="CS55" s="1255"/>
      <c r="CT55" s="1255"/>
      <c r="CU55" s="1255"/>
      <c r="CV55" s="1255">
        <v>4</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600</v>
      </c>
      <c r="BC57" s="1258"/>
      <c r="BD57" s="1258"/>
      <c r="BE57" s="1258"/>
      <c r="BF57" s="1258"/>
      <c r="BG57" s="1258"/>
      <c r="BH57" s="1258"/>
      <c r="BI57" s="1258"/>
      <c r="BJ57" s="1258"/>
      <c r="BK57" s="1258"/>
      <c r="BL57" s="1258"/>
      <c r="BM57" s="1258"/>
      <c r="BN57" s="1258"/>
      <c r="BO57" s="1258"/>
      <c r="BP57" s="1255">
        <v>60</v>
      </c>
      <c r="BQ57" s="1255"/>
      <c r="BR57" s="1255"/>
      <c r="BS57" s="1255"/>
      <c r="BT57" s="1255"/>
      <c r="BU57" s="1255"/>
      <c r="BV57" s="1255"/>
      <c r="BW57" s="1255"/>
      <c r="BX57" s="1255">
        <v>60.6</v>
      </c>
      <c r="BY57" s="1255"/>
      <c r="BZ57" s="1255"/>
      <c r="CA57" s="1255"/>
      <c r="CB57" s="1255"/>
      <c r="CC57" s="1255"/>
      <c r="CD57" s="1255"/>
      <c r="CE57" s="1255"/>
      <c r="CF57" s="1255">
        <v>62.3</v>
      </c>
      <c r="CG57" s="1255"/>
      <c r="CH57" s="1255"/>
      <c r="CI57" s="1255"/>
      <c r="CJ57" s="1255"/>
      <c r="CK57" s="1255"/>
      <c r="CL57" s="1255"/>
      <c r="CM57" s="1255"/>
      <c r="CN57" s="1255">
        <v>62.2</v>
      </c>
      <c r="CO57" s="1255"/>
      <c r="CP57" s="1255"/>
      <c r="CQ57" s="1255"/>
      <c r="CR57" s="1255"/>
      <c r="CS57" s="1255"/>
      <c r="CT57" s="1255"/>
      <c r="CU57" s="1255"/>
      <c r="CV57" s="1255">
        <v>63.5</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604</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547</v>
      </c>
      <c r="BQ72" s="1259"/>
      <c r="BR72" s="1259"/>
      <c r="BS72" s="1259"/>
      <c r="BT72" s="1259"/>
      <c r="BU72" s="1259"/>
      <c r="BV72" s="1259"/>
      <c r="BW72" s="1259"/>
      <c r="BX72" s="1259" t="s">
        <v>548</v>
      </c>
      <c r="BY72" s="1259"/>
      <c r="BZ72" s="1259"/>
      <c r="CA72" s="1259"/>
      <c r="CB72" s="1259"/>
      <c r="CC72" s="1259"/>
      <c r="CD72" s="1259"/>
      <c r="CE72" s="1259"/>
      <c r="CF72" s="1259" t="s">
        <v>549</v>
      </c>
      <c r="CG72" s="1259"/>
      <c r="CH72" s="1259"/>
      <c r="CI72" s="1259"/>
      <c r="CJ72" s="1259"/>
      <c r="CK72" s="1259"/>
      <c r="CL72" s="1259"/>
      <c r="CM72" s="1259"/>
      <c r="CN72" s="1259" t="s">
        <v>550</v>
      </c>
      <c r="CO72" s="1259"/>
      <c r="CP72" s="1259"/>
      <c r="CQ72" s="1259"/>
      <c r="CR72" s="1259"/>
      <c r="CS72" s="1259"/>
      <c r="CT72" s="1259"/>
      <c r="CU72" s="1259"/>
      <c r="CV72" s="1259" t="s">
        <v>551</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598</v>
      </c>
      <c r="AO73" s="1258"/>
      <c r="AP73" s="1258"/>
      <c r="AQ73" s="1258"/>
      <c r="AR73" s="1258"/>
      <c r="AS73" s="1258"/>
      <c r="AT73" s="1258"/>
      <c r="AU73" s="1258"/>
      <c r="AV73" s="1258"/>
      <c r="AW73" s="1258"/>
      <c r="AX73" s="1258"/>
      <c r="AY73" s="1258"/>
      <c r="AZ73" s="1258"/>
      <c r="BA73" s="1258"/>
      <c r="BB73" s="1258" t="s">
        <v>599</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v>11.6</v>
      </c>
      <c r="CG73" s="1255"/>
      <c r="CH73" s="1255"/>
      <c r="CI73" s="1255"/>
      <c r="CJ73" s="1255"/>
      <c r="CK73" s="1255"/>
      <c r="CL73" s="1255"/>
      <c r="CM73" s="1255"/>
      <c r="CN73" s="1255">
        <v>20.5</v>
      </c>
      <c r="CO73" s="1255"/>
      <c r="CP73" s="1255"/>
      <c r="CQ73" s="1255"/>
      <c r="CR73" s="1255"/>
      <c r="CS73" s="1255"/>
      <c r="CT73" s="1255"/>
      <c r="CU73" s="1255"/>
      <c r="CV73" s="1255">
        <v>29.6</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603</v>
      </c>
      <c r="BC75" s="1258"/>
      <c r="BD75" s="1258"/>
      <c r="BE75" s="1258"/>
      <c r="BF75" s="1258"/>
      <c r="BG75" s="1258"/>
      <c r="BH75" s="1258"/>
      <c r="BI75" s="1258"/>
      <c r="BJ75" s="1258"/>
      <c r="BK75" s="1258"/>
      <c r="BL75" s="1258"/>
      <c r="BM75" s="1258"/>
      <c r="BN75" s="1258"/>
      <c r="BO75" s="1258"/>
      <c r="BP75" s="1255">
        <v>9.3000000000000007</v>
      </c>
      <c r="BQ75" s="1255"/>
      <c r="BR75" s="1255"/>
      <c r="BS75" s="1255"/>
      <c r="BT75" s="1255"/>
      <c r="BU75" s="1255"/>
      <c r="BV75" s="1255"/>
      <c r="BW75" s="1255"/>
      <c r="BX75" s="1255">
        <v>8.6999999999999993</v>
      </c>
      <c r="BY75" s="1255"/>
      <c r="BZ75" s="1255"/>
      <c r="CA75" s="1255"/>
      <c r="CB75" s="1255"/>
      <c r="CC75" s="1255"/>
      <c r="CD75" s="1255"/>
      <c r="CE75" s="1255"/>
      <c r="CF75" s="1255">
        <v>8.1999999999999993</v>
      </c>
      <c r="CG75" s="1255"/>
      <c r="CH75" s="1255"/>
      <c r="CI75" s="1255"/>
      <c r="CJ75" s="1255"/>
      <c r="CK75" s="1255"/>
      <c r="CL75" s="1255"/>
      <c r="CM75" s="1255"/>
      <c r="CN75" s="1255">
        <v>7.8</v>
      </c>
      <c r="CO75" s="1255"/>
      <c r="CP75" s="1255"/>
      <c r="CQ75" s="1255"/>
      <c r="CR75" s="1255"/>
      <c r="CS75" s="1255"/>
      <c r="CT75" s="1255"/>
      <c r="CU75" s="1255"/>
      <c r="CV75" s="1255">
        <v>8.6</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601</v>
      </c>
      <c r="AO77" s="1259"/>
      <c r="AP77" s="1259"/>
      <c r="AQ77" s="1259"/>
      <c r="AR77" s="1259"/>
      <c r="AS77" s="1259"/>
      <c r="AT77" s="1259"/>
      <c r="AU77" s="1259"/>
      <c r="AV77" s="1259"/>
      <c r="AW77" s="1259"/>
      <c r="AX77" s="1259"/>
      <c r="AY77" s="1259"/>
      <c r="AZ77" s="1259"/>
      <c r="BA77" s="1259"/>
      <c r="BB77" s="1258" t="s">
        <v>599</v>
      </c>
      <c r="BC77" s="1258"/>
      <c r="BD77" s="1258"/>
      <c r="BE77" s="1258"/>
      <c r="BF77" s="1258"/>
      <c r="BG77" s="1258"/>
      <c r="BH77" s="1258"/>
      <c r="BI77" s="1258"/>
      <c r="BJ77" s="1258"/>
      <c r="BK77" s="1258"/>
      <c r="BL77" s="1258"/>
      <c r="BM77" s="1258"/>
      <c r="BN77" s="1258"/>
      <c r="BO77" s="1258"/>
      <c r="BP77" s="1255">
        <v>25.4</v>
      </c>
      <c r="BQ77" s="1255"/>
      <c r="BR77" s="1255"/>
      <c r="BS77" s="1255"/>
      <c r="BT77" s="1255"/>
      <c r="BU77" s="1255"/>
      <c r="BV77" s="1255"/>
      <c r="BW77" s="1255"/>
      <c r="BX77" s="1255">
        <v>23</v>
      </c>
      <c r="BY77" s="1255"/>
      <c r="BZ77" s="1255"/>
      <c r="CA77" s="1255"/>
      <c r="CB77" s="1255"/>
      <c r="CC77" s="1255"/>
      <c r="CD77" s="1255"/>
      <c r="CE77" s="1255"/>
      <c r="CF77" s="1255">
        <v>28</v>
      </c>
      <c r="CG77" s="1255"/>
      <c r="CH77" s="1255"/>
      <c r="CI77" s="1255"/>
      <c r="CJ77" s="1255"/>
      <c r="CK77" s="1255"/>
      <c r="CL77" s="1255"/>
      <c r="CM77" s="1255"/>
      <c r="CN77" s="1255">
        <v>19.2</v>
      </c>
      <c r="CO77" s="1255"/>
      <c r="CP77" s="1255"/>
      <c r="CQ77" s="1255"/>
      <c r="CR77" s="1255"/>
      <c r="CS77" s="1255"/>
      <c r="CT77" s="1255"/>
      <c r="CU77" s="1255"/>
      <c r="CV77" s="1255">
        <v>4</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603</v>
      </c>
      <c r="BC79" s="1258"/>
      <c r="BD79" s="1258"/>
      <c r="BE79" s="1258"/>
      <c r="BF79" s="1258"/>
      <c r="BG79" s="1258"/>
      <c r="BH79" s="1258"/>
      <c r="BI79" s="1258"/>
      <c r="BJ79" s="1258"/>
      <c r="BK79" s="1258"/>
      <c r="BL79" s="1258"/>
      <c r="BM79" s="1258"/>
      <c r="BN79" s="1258"/>
      <c r="BO79" s="1258"/>
      <c r="BP79" s="1255">
        <v>7.8</v>
      </c>
      <c r="BQ79" s="1255"/>
      <c r="BR79" s="1255"/>
      <c r="BS79" s="1255"/>
      <c r="BT79" s="1255"/>
      <c r="BU79" s="1255"/>
      <c r="BV79" s="1255"/>
      <c r="BW79" s="1255"/>
      <c r="BX79" s="1255">
        <v>7.7</v>
      </c>
      <c r="BY79" s="1255"/>
      <c r="BZ79" s="1255"/>
      <c r="CA79" s="1255"/>
      <c r="CB79" s="1255"/>
      <c r="CC79" s="1255"/>
      <c r="CD79" s="1255"/>
      <c r="CE79" s="1255"/>
      <c r="CF79" s="1255">
        <v>7.5</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9pJNkwvrD68cARNpsqzG35OfsYsANYficjIdJR/bH2/hbv7IO9eZEWiq2j1ccDV/UwTzD8GPtYhVxx8GbHrlkQ==" saltValue="BXz+yXIeYCUJ8R92eeKrO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494</v>
      </c>
    </row>
  </sheetData>
  <sheetProtection algorithmName="SHA-512" hashValue="L54VR30OReH2hThrJ3VwdhezpsZJO1wS+KP8q7hcPG6cw2IgykkTxuYnwYZ2A7LISuyZXO1vXby9/gN6w97h0g==" saltValue="qiN53fGn+CRHL2UPOAXW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494</v>
      </c>
    </row>
  </sheetData>
  <sheetProtection algorithmName="SHA-512" hashValue="eGm2Et7Suc7mMrAvecalNKQhZvYQphO8FLog75qKnfWdj7d+Q8JFgHvUUDjEs6mwEzFJyWbE2aUwNTrRk9bQrg==" saltValue="NWUrdsSMR5uxed4G2I8x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544</v>
      </c>
      <c r="G2" s="151"/>
      <c r="H2" s="152"/>
    </row>
    <row r="3" spans="1:8" x14ac:dyDescent="0.15">
      <c r="A3" s="148" t="s">
        <v>537</v>
      </c>
      <c r="B3" s="153"/>
      <c r="C3" s="154"/>
      <c r="D3" s="155">
        <v>68691</v>
      </c>
      <c r="E3" s="156"/>
      <c r="F3" s="157">
        <v>69185</v>
      </c>
      <c r="G3" s="158"/>
      <c r="H3" s="159"/>
    </row>
    <row r="4" spans="1:8" x14ac:dyDescent="0.15">
      <c r="A4" s="160"/>
      <c r="B4" s="161"/>
      <c r="C4" s="162"/>
      <c r="D4" s="163">
        <v>49978</v>
      </c>
      <c r="E4" s="164"/>
      <c r="F4" s="165">
        <v>38519</v>
      </c>
      <c r="G4" s="166"/>
      <c r="H4" s="167"/>
    </row>
    <row r="5" spans="1:8" x14ac:dyDescent="0.15">
      <c r="A5" s="148" t="s">
        <v>539</v>
      </c>
      <c r="B5" s="153"/>
      <c r="C5" s="154"/>
      <c r="D5" s="155">
        <v>105908</v>
      </c>
      <c r="E5" s="156"/>
      <c r="F5" s="157">
        <v>70166</v>
      </c>
      <c r="G5" s="158"/>
      <c r="H5" s="159"/>
    </row>
    <row r="6" spans="1:8" x14ac:dyDescent="0.15">
      <c r="A6" s="160"/>
      <c r="B6" s="161"/>
      <c r="C6" s="162"/>
      <c r="D6" s="163">
        <v>67480</v>
      </c>
      <c r="E6" s="164"/>
      <c r="F6" s="165">
        <v>36115</v>
      </c>
      <c r="G6" s="166"/>
      <c r="H6" s="167"/>
    </row>
    <row r="7" spans="1:8" x14ac:dyDescent="0.15">
      <c r="A7" s="148" t="s">
        <v>540</v>
      </c>
      <c r="B7" s="153"/>
      <c r="C7" s="154"/>
      <c r="D7" s="155">
        <v>125385</v>
      </c>
      <c r="E7" s="156"/>
      <c r="F7" s="157">
        <v>70329</v>
      </c>
      <c r="G7" s="158"/>
      <c r="H7" s="159"/>
    </row>
    <row r="8" spans="1:8" x14ac:dyDescent="0.15">
      <c r="A8" s="160"/>
      <c r="B8" s="161"/>
      <c r="C8" s="162"/>
      <c r="D8" s="163">
        <v>99971</v>
      </c>
      <c r="E8" s="164"/>
      <c r="F8" s="165">
        <v>39403</v>
      </c>
      <c r="G8" s="166"/>
      <c r="H8" s="167"/>
    </row>
    <row r="9" spans="1:8" x14ac:dyDescent="0.15">
      <c r="A9" s="148" t="s">
        <v>541</v>
      </c>
      <c r="B9" s="153"/>
      <c r="C9" s="154"/>
      <c r="D9" s="155">
        <v>81769</v>
      </c>
      <c r="E9" s="156"/>
      <c r="F9" s="157">
        <v>71871</v>
      </c>
      <c r="G9" s="158"/>
      <c r="H9" s="159"/>
    </row>
    <row r="10" spans="1:8" x14ac:dyDescent="0.15">
      <c r="A10" s="160"/>
      <c r="B10" s="161"/>
      <c r="C10" s="162"/>
      <c r="D10" s="163">
        <v>29299</v>
      </c>
      <c r="E10" s="164"/>
      <c r="F10" s="165">
        <v>38232</v>
      </c>
      <c r="G10" s="166"/>
      <c r="H10" s="167"/>
    </row>
    <row r="11" spans="1:8" x14ac:dyDescent="0.15">
      <c r="A11" s="148" t="s">
        <v>542</v>
      </c>
      <c r="B11" s="153"/>
      <c r="C11" s="154"/>
      <c r="D11" s="155">
        <v>111321</v>
      </c>
      <c r="E11" s="156"/>
      <c r="F11" s="157">
        <v>71807</v>
      </c>
      <c r="G11" s="158"/>
      <c r="H11" s="159"/>
    </row>
    <row r="12" spans="1:8" x14ac:dyDescent="0.15">
      <c r="A12" s="160"/>
      <c r="B12" s="161"/>
      <c r="C12" s="168"/>
      <c r="D12" s="163">
        <v>63607</v>
      </c>
      <c r="E12" s="164"/>
      <c r="F12" s="165">
        <v>37333</v>
      </c>
      <c r="G12" s="166"/>
      <c r="H12" s="167"/>
    </row>
    <row r="13" spans="1:8" x14ac:dyDescent="0.15">
      <c r="A13" s="148"/>
      <c r="B13" s="153"/>
      <c r="C13" s="169"/>
      <c r="D13" s="170">
        <v>98615</v>
      </c>
      <c r="E13" s="171"/>
      <c r="F13" s="172">
        <v>70672</v>
      </c>
      <c r="G13" s="173"/>
      <c r="H13" s="159"/>
    </row>
    <row r="14" spans="1:8" x14ac:dyDescent="0.15">
      <c r="A14" s="160"/>
      <c r="B14" s="161"/>
      <c r="C14" s="162"/>
      <c r="D14" s="163">
        <v>62067</v>
      </c>
      <c r="E14" s="164"/>
      <c r="F14" s="165">
        <v>37920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7.57</v>
      </c>
      <c r="C19" s="174">
        <f>ROUND(VALUE(SUBSTITUTE(実質収支比率等に係る経年分析!G$48,"▲","-")),2)</f>
        <v>7.52</v>
      </c>
      <c r="D19" s="174">
        <f>ROUND(VALUE(SUBSTITUTE(実質収支比率等に係る経年分析!H$48,"▲","-")),2)</f>
        <v>11.81</v>
      </c>
      <c r="E19" s="174">
        <f>ROUND(VALUE(SUBSTITUTE(実質収支比率等に係る経年分析!I$48,"▲","-")),2)</f>
        <v>11.18</v>
      </c>
      <c r="F19" s="174">
        <f>ROUND(VALUE(SUBSTITUTE(実質収支比率等に係る経年分析!J$48,"▲","-")),2)</f>
        <v>8.51</v>
      </c>
    </row>
    <row r="20" spans="1:11" x14ac:dyDescent="0.15">
      <c r="A20" s="174" t="s">
        <v>56</v>
      </c>
      <c r="B20" s="174">
        <f>ROUND(VALUE(SUBSTITUTE(実質収支比率等に係る経年分析!F$47,"▲","-")),2)</f>
        <v>30.65</v>
      </c>
      <c r="C20" s="174">
        <f>ROUND(VALUE(SUBSTITUTE(実質収支比率等に係る経年分析!G$47,"▲","-")),2)</f>
        <v>29.47</v>
      </c>
      <c r="D20" s="174">
        <f>ROUND(VALUE(SUBSTITUTE(実質収支比率等に係る経年分析!H$47,"▲","-")),2)</f>
        <v>23.64</v>
      </c>
      <c r="E20" s="174">
        <f>ROUND(VALUE(SUBSTITUTE(実質収支比率等に係る経年分析!I$47,"▲","-")),2)</f>
        <v>30.75</v>
      </c>
      <c r="F20" s="174">
        <f>ROUND(VALUE(SUBSTITUTE(実質収支比率等に係る経年分析!J$47,"▲","-")),2)</f>
        <v>32.83</v>
      </c>
    </row>
    <row r="21" spans="1:11" x14ac:dyDescent="0.15">
      <c r="A21" s="174" t="s">
        <v>57</v>
      </c>
      <c r="B21" s="174">
        <f>IF(ISNUMBER(VALUE(SUBSTITUTE(実質収支比率等に係る経年分析!F$49,"▲","-"))),ROUND(VALUE(SUBSTITUTE(実質収支比率等に係る経年分析!F$49,"▲","-")),2),NA())</f>
        <v>-3.32</v>
      </c>
      <c r="C21" s="174">
        <f>IF(ISNUMBER(VALUE(SUBSTITUTE(実質収支比率等に係る経年分析!G$49,"▲","-"))),ROUND(VALUE(SUBSTITUTE(実質収支比率等に係る経年分析!G$49,"▲","-")),2),NA())</f>
        <v>-4.76</v>
      </c>
      <c r="D21" s="174">
        <f>IF(ISNUMBER(VALUE(SUBSTITUTE(実質収支比率等に係る経年分析!H$49,"▲","-"))),ROUND(VALUE(SUBSTITUTE(実質収支比率等に係る経年分析!H$49,"▲","-")),2),NA())</f>
        <v>-4.2</v>
      </c>
      <c r="E21" s="174">
        <f>IF(ISNUMBER(VALUE(SUBSTITUTE(実質収支比率等に係る経年分析!I$49,"▲","-"))),ROUND(VALUE(SUBSTITUTE(実質収支比率等に係る経年分析!I$49,"▲","-")),2),NA())</f>
        <v>-1.72</v>
      </c>
      <c r="F21" s="174">
        <f>IF(ISNUMBER(VALUE(SUBSTITUTE(実質収支比率等に係る経年分析!J$49,"▲","-"))),ROUND(VALUE(SUBSTITUTE(実質収支比率等に係る経年分析!J$49,"▲","-")),2),NA())</f>
        <v>-8.8800000000000008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温泉事業特別会計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1.63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0.76</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1.0900000000000001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1.1599999999999999</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1.55</v>
      </c>
    </row>
    <row r="34" spans="1:16" x14ac:dyDescent="0.15">
      <c r="A34" s="175" t="str">
        <f>IF(連結実質赤字比率に係る赤字・黒字の構成分析!C$36="",NA(),連結実質赤字比率に係る赤字・黒字の構成分析!C$36)</f>
        <v>病院事業会計</v>
      </c>
      <c r="B34" s="175">
        <f>IF(ROUND(VALUE(SUBSTITUTE(連結実質赤字比率に係る赤字・黒字の構成分析!F$36,"▲", "-")), 2) &lt; 0, ABS(ROUND(VALUE(SUBSTITUTE(連結実質赤字比率に係る赤字・黒字の構成分析!F$36,"▲", "-")), 2)), NA())</f>
        <v>0.68</v>
      </c>
      <c r="C34" s="175" t="e">
        <f>IF(ROUND(VALUE(SUBSTITUTE(連結実質赤字比率に係る赤字・黒字の構成分析!F$36,"▲", "-")), 2) &gt;= 0, ABS(ROUND(VALUE(SUBSTITUTE(連結実質赤字比率に係る赤字・黒字の構成分析!F$36,"▲", "-")), 2)), NA())</f>
        <v>#N/A</v>
      </c>
      <c r="D34" s="175">
        <f>IF(ROUND(VALUE(SUBSTITUTE(連結実質赤字比率に係る赤字・黒字の構成分析!G$36,"▲", "-")), 2) &lt; 0, ABS(ROUND(VALUE(SUBSTITUTE(連結実質赤字比率に係る赤字・黒字の構成分析!G$36,"▲", "-")), 2)), NA())</f>
        <v>1.06</v>
      </c>
      <c r="E34" s="175" t="e">
        <f>IF(ROUND(VALUE(SUBSTITUTE(連結実質赤字比率に係る赤字・黒字の構成分析!G$36,"▲", "-")), 2) &gt;= 0, ABS(ROUND(VALUE(SUBSTITUTE(連結実質赤字比率に係る赤字・黒字の構成分析!G$36,"▲", "-")), 2)), NA())</f>
        <v>#N/A</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7.56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8.51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8.6199999999999992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10.86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3370</v>
      </c>
      <c r="E42" s="176"/>
      <c r="F42" s="176"/>
      <c r="G42" s="176">
        <f>'実質公債費比率（分子）の構造'!L$52</f>
        <v>3326</v>
      </c>
      <c r="H42" s="176"/>
      <c r="I42" s="176"/>
      <c r="J42" s="176">
        <f>'実質公債費比率（分子）の構造'!M$52</f>
        <v>3199</v>
      </c>
      <c r="K42" s="176"/>
      <c r="L42" s="176"/>
      <c r="M42" s="176">
        <f>'実質公債費比率（分子）の構造'!N$52</f>
        <v>3084</v>
      </c>
      <c r="N42" s="176"/>
      <c r="O42" s="176"/>
      <c r="P42" s="176">
        <f>'実質公債費比率（分子）の構造'!O$52</f>
        <v>2998</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67</v>
      </c>
      <c r="B45" s="176">
        <f>'実質公債費比率（分子）の構造'!K$49</f>
        <v>107</v>
      </c>
      <c r="C45" s="176"/>
      <c r="D45" s="176"/>
      <c r="E45" s="176">
        <f>'実質公債費比率（分子）の構造'!L$49</f>
        <v>97</v>
      </c>
      <c r="F45" s="176"/>
      <c r="G45" s="176"/>
      <c r="H45" s="176">
        <f>'実質公債費比率（分子）の構造'!M$49</f>
        <v>117</v>
      </c>
      <c r="I45" s="176"/>
      <c r="J45" s="176"/>
      <c r="K45" s="176">
        <f>'実質公債費比率（分子）の構造'!N$49</f>
        <v>128</v>
      </c>
      <c r="L45" s="176"/>
      <c r="M45" s="176"/>
      <c r="N45" s="176">
        <f>'実質公債費比率（分子）の構造'!O$49</f>
        <v>21</v>
      </c>
      <c r="O45" s="176"/>
      <c r="P45" s="176"/>
    </row>
    <row r="46" spans="1:16" x14ac:dyDescent="0.15">
      <c r="A46" s="176" t="s">
        <v>68</v>
      </c>
      <c r="B46" s="176">
        <f>'実質公債費比率（分子）の構造'!K$48</f>
        <v>1587</v>
      </c>
      <c r="C46" s="176"/>
      <c r="D46" s="176"/>
      <c r="E46" s="176">
        <f>'実質公債費比率（分子）の構造'!L$48</f>
        <v>1560</v>
      </c>
      <c r="F46" s="176"/>
      <c r="G46" s="176"/>
      <c r="H46" s="176">
        <f>'実質公債費比率（分子）の構造'!M$48</f>
        <v>1543</v>
      </c>
      <c r="I46" s="176"/>
      <c r="J46" s="176"/>
      <c r="K46" s="176">
        <f>'実質公債費比率（分子）の構造'!N$48</f>
        <v>1527</v>
      </c>
      <c r="L46" s="176"/>
      <c r="M46" s="176"/>
      <c r="N46" s="176">
        <f>'実質公債費比率（分子）の構造'!O$48</f>
        <v>1653</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3033</v>
      </c>
      <c r="C49" s="176"/>
      <c r="D49" s="176"/>
      <c r="E49" s="176">
        <f>'実質公債費比率（分子）の構造'!L$45</f>
        <v>2826</v>
      </c>
      <c r="F49" s="176"/>
      <c r="G49" s="176"/>
      <c r="H49" s="176">
        <f>'実質公債費比率（分子）の構造'!M$45</f>
        <v>2711</v>
      </c>
      <c r="I49" s="176"/>
      <c r="J49" s="176"/>
      <c r="K49" s="176">
        <f>'実質公債費比率（分子）の構造'!N$45</f>
        <v>2714</v>
      </c>
      <c r="L49" s="176"/>
      <c r="M49" s="176"/>
      <c r="N49" s="176">
        <f>'実質公債費比率（分子）の構造'!O$45</f>
        <v>2924</v>
      </c>
      <c r="O49" s="176"/>
      <c r="P49" s="176"/>
    </row>
    <row r="50" spans="1:16" x14ac:dyDescent="0.15">
      <c r="A50" s="176" t="s">
        <v>72</v>
      </c>
      <c r="B50" s="176" t="e">
        <f>NA()</f>
        <v>#N/A</v>
      </c>
      <c r="C50" s="176">
        <f>IF(ISNUMBER('実質公債費比率（分子）の構造'!K$53),'実質公債費比率（分子）の構造'!K$53,NA())</f>
        <v>1357</v>
      </c>
      <c r="D50" s="176" t="e">
        <f>NA()</f>
        <v>#N/A</v>
      </c>
      <c r="E50" s="176" t="e">
        <f>NA()</f>
        <v>#N/A</v>
      </c>
      <c r="F50" s="176">
        <f>IF(ISNUMBER('実質公債費比率（分子）の構造'!L$53),'実質公債費比率（分子）の構造'!L$53,NA())</f>
        <v>1157</v>
      </c>
      <c r="G50" s="176" t="e">
        <f>NA()</f>
        <v>#N/A</v>
      </c>
      <c r="H50" s="176" t="e">
        <f>NA()</f>
        <v>#N/A</v>
      </c>
      <c r="I50" s="176">
        <f>IF(ISNUMBER('実質公債費比率（分子）の構造'!M$53),'実質公債費比率（分子）の構造'!M$53,NA())</f>
        <v>1172</v>
      </c>
      <c r="J50" s="176" t="e">
        <f>NA()</f>
        <v>#N/A</v>
      </c>
      <c r="K50" s="176" t="e">
        <f>NA()</f>
        <v>#N/A</v>
      </c>
      <c r="L50" s="176">
        <f>IF(ISNUMBER('実質公債費比率（分子）の構造'!N$53),'実質公債費比率（分子）の構造'!N$53,NA())</f>
        <v>1285</v>
      </c>
      <c r="M50" s="176" t="e">
        <f>NA()</f>
        <v>#N/A</v>
      </c>
      <c r="N50" s="176" t="e">
        <f>NA()</f>
        <v>#N/A</v>
      </c>
      <c r="O50" s="176">
        <f>IF(ISNUMBER('実質公債費比率（分子）の構造'!O$53),'実質公債費比率（分子）の構造'!O$53,NA())</f>
        <v>1600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33610</v>
      </c>
      <c r="E56" s="175"/>
      <c r="F56" s="175"/>
      <c r="G56" s="175">
        <f>'将来負担比率（分子）の構造'!J$52</f>
        <v>35046</v>
      </c>
      <c r="H56" s="175"/>
      <c r="I56" s="175"/>
      <c r="J56" s="175">
        <f>'将来負担比率（分子）の構造'!K$52</f>
        <v>36579</v>
      </c>
      <c r="K56" s="175"/>
      <c r="L56" s="175"/>
      <c r="M56" s="175">
        <f>'将来負担比率（分子）の構造'!L$52</f>
        <v>36590</v>
      </c>
      <c r="N56" s="175"/>
      <c r="O56" s="175"/>
      <c r="P56" s="175">
        <f>'将来負担比率（分子）の構造'!M$52</f>
        <v>35154</v>
      </c>
    </row>
    <row r="57" spans="1:16" x14ac:dyDescent="0.15">
      <c r="A57" s="175" t="s">
        <v>43</v>
      </c>
      <c r="B57" s="175"/>
      <c r="C57" s="175"/>
      <c r="D57" s="175">
        <f>'将来負担比率（分子）の構造'!I$51</f>
        <v>2229</v>
      </c>
      <c r="E57" s="175"/>
      <c r="F57" s="175"/>
      <c r="G57" s="175">
        <f>'将来負担比率（分子）の構造'!J$51</f>
        <v>2207</v>
      </c>
      <c r="H57" s="175"/>
      <c r="I57" s="175"/>
      <c r="J57" s="175">
        <f>'将来負担比率（分子）の構造'!K$51</f>
        <v>1926</v>
      </c>
      <c r="K57" s="175"/>
      <c r="L57" s="175"/>
      <c r="M57" s="175">
        <f>'将来負担比率（分子）の構造'!L$51</f>
        <v>2190</v>
      </c>
      <c r="N57" s="175"/>
      <c r="O57" s="175"/>
      <c r="P57" s="175">
        <f>'将来負担比率（分子）の構造'!M$51</f>
        <v>2364</v>
      </c>
    </row>
    <row r="58" spans="1:16" x14ac:dyDescent="0.15">
      <c r="A58" s="175" t="s">
        <v>42</v>
      </c>
      <c r="B58" s="175"/>
      <c r="C58" s="175"/>
      <c r="D58" s="175">
        <f>'将来負担比率（分子）の構造'!I$50</f>
        <v>16191</v>
      </c>
      <c r="E58" s="175"/>
      <c r="F58" s="175"/>
      <c r="G58" s="175">
        <f>'将来負担比率（分子）の構造'!J$50</f>
        <v>16363</v>
      </c>
      <c r="H58" s="175"/>
      <c r="I58" s="175"/>
      <c r="J58" s="175">
        <f>'将来負担比率（分子）の構造'!K$50</f>
        <v>15564</v>
      </c>
      <c r="K58" s="175"/>
      <c r="L58" s="175"/>
      <c r="M58" s="175">
        <f>'将来負担比率（分子）の構造'!L$50</f>
        <v>18255</v>
      </c>
      <c r="N58" s="175"/>
      <c r="O58" s="175"/>
      <c r="P58" s="175">
        <f>'将来負担比率（分子）の構造'!M$50</f>
        <v>16756</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2594</v>
      </c>
      <c r="C62" s="175"/>
      <c r="D62" s="175"/>
      <c r="E62" s="175">
        <f>'将来負担比率（分子）の構造'!J$45</f>
        <v>2310</v>
      </c>
      <c r="F62" s="175"/>
      <c r="G62" s="175"/>
      <c r="H62" s="175">
        <f>'将来負担比率（分子）の構造'!K$45</f>
        <v>2154</v>
      </c>
      <c r="I62" s="175"/>
      <c r="J62" s="175"/>
      <c r="K62" s="175">
        <f>'将来負担比率（分子）の構造'!L$45</f>
        <v>2135</v>
      </c>
      <c r="L62" s="175"/>
      <c r="M62" s="175"/>
      <c r="N62" s="175">
        <f>'将来負担比率（分子）の構造'!M$45</f>
        <v>2159</v>
      </c>
      <c r="O62" s="175"/>
      <c r="P62" s="175"/>
    </row>
    <row r="63" spans="1:16" x14ac:dyDescent="0.15">
      <c r="A63" s="175" t="s">
        <v>35</v>
      </c>
      <c r="B63" s="175">
        <f>'将来負担比率（分子）の構造'!I$44</f>
        <v>749</v>
      </c>
      <c r="C63" s="175"/>
      <c r="D63" s="175"/>
      <c r="E63" s="175">
        <f>'将来負担比率（分子）の構造'!J$44</f>
        <v>730</v>
      </c>
      <c r="F63" s="175"/>
      <c r="G63" s="175"/>
      <c r="H63" s="175">
        <f>'将来負担比率（分子）の構造'!K$44</f>
        <v>2067</v>
      </c>
      <c r="I63" s="175"/>
      <c r="J63" s="175"/>
      <c r="K63" s="175">
        <f>'将来負担比率（分子）の構造'!L$44</f>
        <v>1973</v>
      </c>
      <c r="L63" s="175"/>
      <c r="M63" s="175"/>
      <c r="N63" s="175">
        <f>'将来負担比率（分子）の構造'!M$44</f>
        <v>1826</v>
      </c>
      <c r="O63" s="175"/>
      <c r="P63" s="175"/>
    </row>
    <row r="64" spans="1:16" x14ac:dyDescent="0.15">
      <c r="A64" s="175" t="s">
        <v>34</v>
      </c>
      <c r="B64" s="175">
        <f>'将来負担比率（分子）の構造'!I$43</f>
        <v>17920</v>
      </c>
      <c r="C64" s="175"/>
      <c r="D64" s="175"/>
      <c r="E64" s="175">
        <f>'将来負担比率（分子）の構造'!J$43</f>
        <v>17570</v>
      </c>
      <c r="F64" s="175"/>
      <c r="G64" s="175"/>
      <c r="H64" s="175">
        <f>'将来負担比率（分子）の構造'!K$43</f>
        <v>16731</v>
      </c>
      <c r="I64" s="175"/>
      <c r="J64" s="175"/>
      <c r="K64" s="175">
        <f>'将来負担比率（分子）の構造'!L$43</f>
        <v>17001</v>
      </c>
      <c r="L64" s="175"/>
      <c r="M64" s="175"/>
      <c r="N64" s="175">
        <f>'将来負担比率（分子）の構造'!M$43</f>
        <v>17059</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f>'将来負担比率（分子）の構造'!L$42</f>
        <v>3410</v>
      </c>
      <c r="L65" s="175"/>
      <c r="M65" s="175"/>
      <c r="N65" s="175">
        <f>'将来負担比率（分子）の構造'!M$42</f>
        <v>3261</v>
      </c>
      <c r="O65" s="175"/>
      <c r="P65" s="175"/>
    </row>
    <row r="66" spans="1:16" x14ac:dyDescent="0.15">
      <c r="A66" s="175" t="s">
        <v>32</v>
      </c>
      <c r="B66" s="175">
        <f>'将来負担比率（分子）の構造'!I$41</f>
        <v>28626</v>
      </c>
      <c r="C66" s="175"/>
      <c r="D66" s="175"/>
      <c r="E66" s="175">
        <f>'将来負担比率（分子）の構造'!J$41</f>
        <v>31154</v>
      </c>
      <c r="F66" s="175"/>
      <c r="G66" s="175"/>
      <c r="H66" s="175">
        <f>'将来負担比率（分子）の構造'!K$41</f>
        <v>34895</v>
      </c>
      <c r="I66" s="175"/>
      <c r="J66" s="175"/>
      <c r="K66" s="175">
        <f>'将来負担比率（分子）の構造'!L$41</f>
        <v>35801</v>
      </c>
      <c r="L66" s="175"/>
      <c r="M66" s="175"/>
      <c r="N66" s="175">
        <f>'将来負担比率（分子）の構造'!M$41</f>
        <v>34586</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1778</v>
      </c>
      <c r="J67" s="175" t="e">
        <f>NA()</f>
        <v>#N/A</v>
      </c>
      <c r="K67" s="175" t="e">
        <f>NA()</f>
        <v>#N/A</v>
      </c>
      <c r="L67" s="175">
        <f>IF(ISNUMBER('将来負担比率（分子）の構造'!L$53), IF('将来負担比率（分子）の構造'!L$53 &lt; 0, 0, '将来負担比率（分子）の構造'!L$53), NA())</f>
        <v>3284</v>
      </c>
      <c r="M67" s="175" t="e">
        <f>NA()</f>
        <v>#N/A</v>
      </c>
      <c r="N67" s="175" t="e">
        <f>NA()</f>
        <v>#N/A</v>
      </c>
      <c r="O67" s="175">
        <f>IF(ISNUMBER('将来負担比率（分子）の構造'!M$53), IF('将来負担比率（分子）の構造'!M$53 &lt; 0, 0, '将来負担比率（分子）の構造'!M$53), NA())</f>
        <v>4617</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4310</v>
      </c>
      <c r="C72" s="179">
        <f>基金残高に係る経年分析!G55</f>
        <v>5785</v>
      </c>
      <c r="D72" s="179">
        <f>基金残高に係る経年分析!H55</f>
        <v>6007</v>
      </c>
    </row>
    <row r="73" spans="1:16" x14ac:dyDescent="0.15">
      <c r="A73" s="178" t="s">
        <v>79</v>
      </c>
      <c r="B73" s="179">
        <f>基金残高に係る経年分析!F56</f>
        <v>3371</v>
      </c>
      <c r="C73" s="179">
        <f>基金残高に係る経年分析!G56</f>
        <v>3335</v>
      </c>
      <c r="D73" s="179">
        <f>基金残高に係る経年分析!H56</f>
        <v>3397</v>
      </c>
    </row>
    <row r="74" spans="1:16" x14ac:dyDescent="0.15">
      <c r="A74" s="178" t="s">
        <v>80</v>
      </c>
      <c r="B74" s="179">
        <f>基金残高に係る経年分析!F57</f>
        <v>8357</v>
      </c>
      <c r="C74" s="179">
        <f>基金残高に係る経年分析!G57</f>
        <v>8929</v>
      </c>
      <c r="D74" s="179">
        <f>基金残高に係る経年分析!H57</f>
        <v>7323</v>
      </c>
    </row>
  </sheetData>
  <sheetProtection algorithmName="SHA-512" hashValue="NY7MfZUyLzfiobvZLarLxaLTM2WlvnnaZzYPkkmMDk+uJ/7rbX5NrL1eppinQqmLXpmiKToMHXSTaGcXUgF1uA==" saltValue="fmMsY4iqXtFAYU7hzK4jZ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2024-08-30T00:37:40Z</cp:lastPrinted>
  <dcterms:modified xsi:type="dcterms:W3CDTF">2024-09-20T06:13:12Z</dcterms:modified>
</cp:coreProperties>
</file>