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W34" i="9" l="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<sst xmlns="http://schemas.openxmlformats.org/spreadsheetml/2006/main" count="1001" uniqueCount="566">
  <si>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</si>
  <si>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</si>
  <si>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</si>
  <si>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</si>
  <si>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</si>
  <si>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</si>
  <si>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</si>
  <si>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</si>
  <si>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</si>
  <si>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</si>
  <si>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</si>
  <si>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</si>
  <si>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</si>
  <si>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</si>
  <si>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</si>
  <si>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</si>
  <si>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</si>
  <si>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</si>
  <si>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</si>
  <si>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</si>
  <si>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</si>
  <si>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</si>
  <si>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</si>
  <si>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</si>
  <si>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</si>
  <si>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</si>
  <si>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</si>
  <si>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</si>
  <si>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</si>
  <si>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</si>
  <si>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</si>
  <si>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</si>
  <si>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</si>
  <si>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</si>
  <si>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</si>
  <si>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</si>
  <si>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</si>
  <si>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</si>
  <si>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</si>
  <si>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</si>
  <si>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</si>
  <si>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</si>
  <si>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</si>
  <si>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</si>
  <si>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</si>
  <si>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</si>
  <si>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</si>
  <si>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</si>
  <si>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</si>
  <si>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</si>
  <si>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</si>
  <si>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</si>
  <si>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</si>
  <si>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</si>
  <si>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</si>
  <si>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</si>
  <si>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</si>
  <si>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</si>
  <si>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</si>
  <si>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</si>
  <si>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</si>
  <si>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</si>
  <si>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</si>
  <si>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</si>
  <si>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</si>
  <si>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</si>
  <si>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</si>
  <si>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</si>
  <si>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</si>
  <si>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</si>
  <si>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</si>
  <si>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</si>
  <si>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</si>
  <si>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</si>
  <si>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</si>
  <si>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</si>
  <si>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</si>
  <si>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</si>
  <si>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</si>
  <si>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</si>
  <si>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</si>
  <si>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</si>
  <si>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</si>
  <si>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</si>
  <si>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</si>
  <si>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</si>
  <si>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</si>
  <si>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</si>
  <si>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</si>
  <si>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</si>
  <si>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</si>
  <si>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</si>
  <si>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</si>
  <si>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</si>
  <si>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</si>
  <si>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</si>
  <si>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</si>
  <si>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</si>
  <si>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</si>
  <si>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</si>
  <si>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</si>
  <si>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</si>
  <si>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</si>
  <si>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</si>
  <si>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</si>
  <si>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</si>
  <si>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</si>
  <si>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</si>
  <si>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</si>
  <si>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</si>
  <si>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</si>
  <si>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</si>
  <si>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</si>
  <si>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</si>
  <si>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</si>
  <si>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</si>
  <si>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</si>
  <si>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</si>
  <si>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</si>
  <si>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</si>
  <si>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</si>
  <si>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</si>
  <si>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</si>
  <si>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</si>
  <si>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</si>
  <si>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</si>
  <si>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</si>
  <si>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</si>
  <si>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</si>
  <si>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</si>
  <si>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</si>
  <si>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</si>
  <si>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</si>
  <si>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</si>
  <si>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</si>
  <si>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</si>
  <si>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</si>
  <si>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</si>
  <si>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</si>
  <si>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</si>
  <si>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</si>
  <si>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</si>
  <si>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</si>
  <si>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</si>
  <si>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</si>
  <si>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</si>
  <si>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</si>
  <si>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</si>
  <si>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</si>
  <si>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</si>
  <si>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</si>
  <si>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</si>
  <si>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</si>
  <si>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</si>
  <si>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</si>
  <si>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</si>
  <si>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</si>
  <si>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</si>
  <si>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</si>
  <si>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</si>
  <si>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</si>
  <si>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</si>
  <si>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</si>
  <si>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</si>
  <si>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</si>
  <si>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</si>
  <si>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</si>
  <si>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</si>
  <si>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</si>
  <si>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</si>
  <si>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</si>
  <si>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</si>
  <si>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</si>
  <si>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</si>
  <si>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</si>
  <si>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</si>
  <si>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</si>
  <si>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</si>
  <si>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</si>
  <si>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</si>
  <si>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</si>
  <si>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</si>
  <si>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</si>
  <si>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</si>
  <si>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</si>
  <si>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</si>
  <si>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</si>
  <si>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</si>
  <si>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</si>
  <si>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</si>
  <si>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</si>
  <si>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</si>
  <si>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</si>
  <si>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</si>
  <si>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</si>
  <si>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青森県むつ市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</si>
  <si>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</si>
  <si>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</si>
  <si>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</si>
  <si>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</si>
  <si>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</si>
  <si>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</si>
  <si>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</si>
  <si>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</si>
  <si>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</si>
  <si>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</si>
  <si>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</si>
  <si>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</si>
  <si>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</si>
  <si>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</si>
  <si>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</si>
  <si>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</si>
  <si>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</si>
  <si>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</si>
  <si>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</si>
  <si>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</si>
  <si>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</si>
  <si>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</si>
  <si>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</si>
  <si>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</si>
  <si>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</si>
  <si>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</si>
  <si>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</si>
  <si>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</si>
  <si>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</si>
  <si>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</si>
  <si>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</si>
  <si>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</si>
  <si>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</si>
  <si>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</si>
  <si>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</si>
  <si>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</si>
  <si>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</si>
  <si>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</si>
  <si>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</si>
  <si>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</si>
  <si>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</si>
  <si>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</si>
  <si>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</si>
  <si>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</si>
  <si>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</si>
  <si>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</si>
  <si>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</si>
  <si>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</si>
  <si>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</si>
  <si>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</si>
  <si>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</si>
  <si>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</si>
  <si>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</si>
  <si>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</si>
  <si>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</si>
  <si>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</si>
  <si>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</si>
  <si>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</si>
  <si>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</si>
  <si>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</si>
  <si>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</si>
  <si>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</si>
  <si>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</si>
  <si>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</si>
  <si>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</si>
  <si>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</si>
  <si>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</si>
  <si>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</si>
  <si>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</si>
  <si>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</si>
  <si>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</si>
  <si>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</si>
  <si>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</si>
  <si>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</si>
  <si>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</si>
  <si>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</si>
  <si>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</si>
  <si>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</si>
  <si>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</si>
  <si>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</si>
  <si>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</si>
  <si>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</si>
  <si>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</si>
  <si>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</si>
  <si>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</si>
  <si>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</si>
  <si>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</si>
  <si>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</si>
  <si>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</si>
  <si>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</si>
  <si>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</si>
  <si>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</si>
  <si>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</si>
  <si>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</si>
  <si>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</si>
  <si>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</si>
  <si>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</si>
  <si>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</si>
  <si>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</si>
  <si>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</si>
  <si>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</si>
  <si>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</si>
  <si>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</si>
  <si>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</si>
  <si>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</si>
  <si>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</si>
  <si>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</si>
  <si>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</si>
  <si>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</si>
  <si>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</si>
  <si>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</si>
  <si>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</si>
  <si>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</si>
  <si>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</si>
  <si>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</si>
  <si>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</si>
  <si>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</si>
  <si>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</si>
  <si>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</si>
  <si>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</si>
  <si>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</si>
  <si>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</si>
  <si>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</si>
  <si>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</si>
  <si>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</si>
  <si>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</si>
  <si>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</si>
  <si>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</si>
  <si>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</si>
  <si>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</si>
  <si>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</si>
  <si>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</si>
  <si>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</si>
  <si>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</si>
  <si>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</si>
  <si>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</si>
  <si>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</si>
  <si>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</si>
  <si>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</si>
  <si>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</si>
  <si>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</si>
  <si>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</si>
  <si>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</si>
  <si>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</si>
  <si>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</si>
  <si>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</si>
  <si>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</si>
  <si>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</si>
  <si>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青森県むつ市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</si>
  <si>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</si>
  <si>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</si>
  <si>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</si>
  <si>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</si>
  <si>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</si>
  <si>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</si>
  <si>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</si>
  <si>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</si>
  <si>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</si>
  <si>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</si>
  <si>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</si>
  <si>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</si>
  <si>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</si>
  <si>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</si>
  <si>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</si>
  <si>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</si>
  <si>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</si>
  <si>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</si>
  <si>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</si>
  <si>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</si>
  <si>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</si>
  <si>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</si>
  <si>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</si>
  <si>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</si>
  <si>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</si>
  <si>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</si>
  <si>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</si>
  <si>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</si>
  <si>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</si>
  <si>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</si>
  <si>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</si>
  <si>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</si>
  <si>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</si>
  <si>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</si>
  <si>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</si>
  <si>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</si>
  <si>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</si>
  <si>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</si>
  <si>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</si>
  <si>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</si>
  <si>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</si>
  <si>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</si>
  <si>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</si>
  <si>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</si>
  <si>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</si>
  <si>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</si>
  <si>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</si>
  <si>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</si>
  <si>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</si>
  <si>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</si>
  <si>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</si>
  <si>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</si>
  <si>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</si>
  <si>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</si>
  <si>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</si>
  <si>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</si>
  <si>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</si>
  <si>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</si>
  <si>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</si>
  <si>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</si>
  <si>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</si>
  <si>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</si>
  <si>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</si>
  <si>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</si>
  <si>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</si>
  <si>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</si>
  <si>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</si>
  <si>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</si>
  <si>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</si>
  <si>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</si>
  <si>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</si>
  <si>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</si>
  <si>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</si>
  <si>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</si>
  <si>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</si>
  <si>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</si>
  <si>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</si>
  <si>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</si>
  <si>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</si>
  <si>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</si>
  <si>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</si>
  <si>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</si>
  <si>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</si>
  <si>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</si>
  <si>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</si>
  <si>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</si>
  <si>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</si>
  <si>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</si>
  <si>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</si>
  <si>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</si>
  <si>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</si>
  <si>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</si>
  <si>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</si>
  <si>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</si>
  <si>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</si>
  <si>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</si>
  <si>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</si>
  <si>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</si>
  <si>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</si>
  <si>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</si>
  <si>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</si>
  <si>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</si>
  <si>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</si>
  <si>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</si>
  <si>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</si>
  <si>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</si>
  <si>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</si>
  <si>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</si>
  <si>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</si>
  <si>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</si>
  <si>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</si>
  <si>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</si>
  <si>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</si>
  <si>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</si>
  <si>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</si>
  <si>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</si>
  <si>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</si>
  <si>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</si>
  <si>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</si>
  <si>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</si>
  <si>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</si>
  <si>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</si>
  <si>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</si>
  <si>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</si>
  <si>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</si>
  <si>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</si>
  <si>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</si>
  <si>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</si>
  <si>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</si>
  <si>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</si>
  <si>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</si>
  <si>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</si>
  <si>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</si>
  <si>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</si>
  <si>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</si>
  <si>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</si>
  <si>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</si>
  <si>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</si>
  <si>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</si>
  <si>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</si>
  <si>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</si>
  <si>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</si>
  <si>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</si>
  <si>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</si>
  <si>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</si>
  <si>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</si>
  <si>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</si>
  <si>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</si>
  <si>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</si>
  <si>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</si>
  <si>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</si>
  <si>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</si>
  <si>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</si>
  <si>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</si>
  <si>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</si>
  <si>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</si>
  <si>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</si>
  <si>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</si>
  <si>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</si>
  <si>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</si>
  <si>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</si>
  <si>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</si>
  <si>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</si>
  <si>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</si>
  <si>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</si>
  <si>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</si>
  <si>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</si>
  <si>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</si>
  <si>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</si>
  <si>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</si>
  <si>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</si>
  <si>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</si>
  <si>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</si>
  <si>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</si>
  <si>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</si>
  <si>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</si>
  <si>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</si>
  <si>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</si>
  <si>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</si>
  <si>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</si>
  <si>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</si>
  <si>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1.77</t>
  </si>
  <si>
    <t>▲ 0.09</t>
  </si>
  <si>
    <t>▲ 0.77</t>
  </si>
  <si>
    <t>国民健康保険特別会計</t>
  </si>
  <si>
    <t>▲ 2.80</t>
  </si>
  <si>
    <t>▲ 2.76</t>
  </si>
  <si>
    <t>▲ 2.97</t>
  </si>
  <si>
    <t>▲ 4.22</t>
  </si>
  <si>
    <t>▲ 4.06</t>
  </si>
  <si>
    <t>水道事業会計</t>
  </si>
  <si>
    <t>一般会計</t>
  </si>
  <si>
    <t>後期高齢者医療特別会計</t>
  </si>
  <si>
    <t>魚市場事業特別会計</t>
  </si>
  <si>
    <t>介護保険特別会計</t>
  </si>
  <si>
    <t>公共用地取得事業特別会計</t>
  </si>
  <si>
    <t>下水道事業特別会計</t>
  </si>
  <si>
    <t>その他会計（赤字）</t>
  </si>
  <si>
    <t>その他会計（黒字）</t>
  </si>
  <si>
    <t>-</t>
    <phoneticPr fontId="2"/>
  </si>
  <si>
    <t>-</t>
    <phoneticPr fontId="2"/>
  </si>
  <si>
    <t>-</t>
    <phoneticPr fontId="2"/>
  </si>
  <si>
    <t>-</t>
    <phoneticPr fontId="2"/>
  </si>
  <si>
    <t>一部事務組合下北医療センター　病院事業会計</t>
    <rPh sb="0" eb="2">
      <t>イチブ</t>
    </rPh>
    <rPh sb="2" eb="4">
      <t>ジム</t>
    </rPh>
    <rPh sb="4" eb="6">
      <t>クミアイ</t>
    </rPh>
    <rPh sb="6" eb="8">
      <t>シモキタ</t>
    </rPh>
    <rPh sb="8" eb="10">
      <t>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</si>
  <si>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</si>
  <si>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</si>
  <si>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</si>
  <si>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</si>
  <si>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2">
      <t>アオモリ</t>
    </rPh>
    <rPh sb="2" eb="3">
      <t>ケン</t>
    </rPh>
    <rPh sb="3" eb="6">
      <t>シチョウカイ</t>
    </rPh>
    <rPh sb="6" eb="7">
      <t>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</si>
  <si>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</si>
  <si>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</si>
  <si>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</si>
  <si>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むつ市教育振興会</t>
    <rPh sb="2" eb="3">
      <t>シ</t>
    </rPh>
    <rPh sb="3" eb="5">
      <t>キョウイク</t>
    </rPh>
    <rPh sb="5" eb="8">
      <t>シンコウカイ</t>
    </rPh>
    <phoneticPr fontId="2"/>
  </si>
  <si>
    <t>むつ市脇野沢農業振興公社</t>
    <rPh sb="2" eb="3">
      <t>シ</t>
    </rPh>
    <rPh sb="3" eb="6">
      <t>ワキノサワ</t>
    </rPh>
    <rPh sb="6" eb="8">
      <t>ノウギョウ</t>
    </rPh>
    <rPh sb="8" eb="10">
      <t>シンコウ</t>
    </rPh>
    <rPh sb="10" eb="12">
      <t>コウシャ</t>
    </rPh>
    <phoneticPr fontId="2"/>
  </si>
  <si>
    <t>シィライン株式会社</t>
    <rPh sb="5" eb="9">
      <t>カブシキガイシャ</t>
    </rPh>
    <phoneticPr fontId="2"/>
  </si>
  <si>
    <t>株式会社エフエムむつ</t>
    <rPh sb="0" eb="4">
      <t>カブシキガイシャ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</si>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</sst>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97244</c:v>
                </c:pt>
                <c:pt idx="1">
                  <c:v>48122</c:v>
                </c:pt>
                <c:pt idx="2">
                  <c:v>54672</c:v>
                </c:pt>
                <c:pt idx="3">
                  <c:v>41979</c:v>
                </c:pt>
                <c:pt idx="4">
                  <c:v>48544</c:v>
                </c:pt>
              </c:numCache>
            </c:numRef>
          </c:val>
          <c:smooth val="0"/>
        </c:ser>
        <c:dLbls>
          <c:showLegendKey val="0"/>
          <c:showVal val="0"/>
          <c:showCatName val="0"/>
          <c:showSerName val="0"/>
          <c:showPercent val="0"/>
          <c:showBubbleSize val="0"/>
        </c:dLbls>
        <c:marker val="1"/>
        <c:smooth val="0"/>
        <c:axId val="484665792"/>
        <c:axId val="484663440"/>
      </c:lineChart>
      <c:catAx>
        <c:axId val="484665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663440"/>
        <c:crosses val="autoZero"/>
        <c:auto val="1"/>
        <c:lblAlgn val="ctr"/>
        <c:lblOffset val="100"/>
        <c:tickLblSkip val="1"/>
        <c:tickMarkSkip val="1"/>
        <c:noMultiLvlLbl val="0"/>
      </c:catAx>
      <c:valAx>
        <c:axId val="4846634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66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2.36</c:v>
                </c:pt>
                <c:pt idx="1">
                  <c:v>0.63</c:v>
                </c:pt>
                <c:pt idx="2">
                  <c:v>2.34</c:v>
                </c:pt>
                <c:pt idx="3">
                  <c:v>1.77</c:v>
                </c:pt>
                <c:pt idx="4">
                  <c:v>1.34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0.09</c:v>
                </c:pt>
                <c:pt idx="3">
                  <c:v>0.54</c:v>
                </c:pt>
                <c:pt idx="4">
                  <c:v>0.22</c:v>
                </c:pt>
              </c:numCache>
            </c:numRef>
          </c:val>
        </c:ser>
        <c:dLbls>
          <c:showLegendKey val="0"/>
          <c:showVal val="0"/>
          <c:showCatName val="0"/>
          <c:showSerName val="0"/>
          <c:showPercent val="0"/>
          <c:showBubbleSize val="0"/>
        </c:dLbls>
        <c:gapWidth val="250"/>
        <c:overlap val="100"/>
        <c:axId val="484666576"/>
        <c:axId val="484666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6.46</c:v>
                </c:pt>
                <c:pt idx="1">
                  <c:v>-1.77</c:v>
                </c:pt>
                <c:pt idx="2">
                  <c:v>1.8</c:v>
                </c:pt>
                <c:pt idx="3">
                  <c:v>-0.09</c:v>
                </c:pt>
                <c:pt idx="4">
                  <c:v>-0.77</c:v>
                </c:pt>
              </c:numCache>
            </c:numRef>
          </c:val>
          <c:smooth val="0"/>
        </c:ser>
        <c:dLbls>
          <c:showLegendKey val="0"/>
          <c:showVal val="0"/>
          <c:showCatName val="0"/>
          <c:showSerName val="0"/>
          <c:showPercent val="0"/>
          <c:showBubbleSize val="0"/>
        </c:dLbls>
        <c:marker val="1"/>
        <c:smooth val="0"/>
        <c:axId val="484666576"/>
        <c:axId val="484666968"/>
      </c:lineChart>
      <c:catAx>
        <c:axId val="48466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4666968"/>
        <c:crosses val="autoZero"/>
        <c:auto val="1"/>
        <c:lblAlgn val="ctr"/>
        <c:lblOffset val="100"/>
        <c:tickLblSkip val="1"/>
        <c:tickMarkSkip val="1"/>
        <c:noMultiLvlLbl val="0"/>
      </c:catAx>
      <c:valAx>
        <c:axId val="484666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66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0.11</c:v>
                </c:pt>
                <c:pt idx="6">
                  <c:v>#N/A</c:v>
                </c:pt>
                <c:pt idx="7">
                  <c:v>0.18</c:v>
                </c:pt>
                <c:pt idx="8">
                  <c:v>#N/A</c:v>
                </c:pt>
                <c:pt idx="9">
                  <c:v>0</c:v>
                </c:pt>
              </c:numCache>
            </c:numRef>
          </c:val>
        </c:ser>
        <c:ser>
          <c:idx val="5"/>
          <c:order val="5"/>
          <c:tx>
            <c:strRef>
              <c:f>データシート!$A$32</c:f>
              <c:strCache>
                <c:ptCount val="1"/>
                <c:pt idx="0">
                  <c:v>魚市場事業特別会計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2.36</c:v>
                </c:pt>
                <c:pt idx="2">
                  <c:v>#N/A</c:v>
                </c:pt>
                <c:pt idx="3">
                  <c:v>0.62</c:v>
                </c:pt>
                <c:pt idx="4">
                  <c:v>#N/A</c:v>
                </c:pt>
                <c:pt idx="5">
                  <c:v>2.33</c:v>
                </c:pt>
                <c:pt idx="6">
                  <c:v>#N/A</c:v>
                </c:pt>
                <c:pt idx="7">
                  <c:v>1.76</c:v>
                </c:pt>
                <c:pt idx="8">
                  <c:v>#N/A</c:v>
                </c:pt>
                <c:pt idx="9">
                  <c:v>1.34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6.23</c:v>
                </c:pt>
                <c:pt idx="2">
                  <c:v>#N/A</c:v>
                </c:pt>
                <c:pt idx="3">
                  <c:v>5.67</c:v>
                </c:pt>
                <c:pt idx="4">
                  <c:v>#N/A</c:v>
                </c:pt>
                <c:pt idx="5">
                  <c:v>5.38</c:v>
                </c:pt>
                <c:pt idx="6">
                  <c:v>#N/A</c:v>
                </c:pt>
                <c:pt idx="7">
                  <c:v>5.43</c:v>
                </c:pt>
                <c:pt idx="8">
                  <c:v>#N/A</c:v>
                </c:pt>
                <c:pt idx="9">
                  <c:v>5.87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2.8</c:v>
                </c:pt>
                <c:pt idx="1">
                  <c:v>#N/A</c:v>
                </c:pt>
                <c:pt idx="2">
                  <c:v>2.76</c:v>
                </c:pt>
                <c:pt idx="3">
                  <c:v>#N/A</c:v>
                </c:pt>
                <c:pt idx="4">
                  <c:v>2.97</c:v>
                </c:pt>
                <c:pt idx="5">
                  <c:v>#N/A</c:v>
                </c:pt>
                <c:pt idx="6">
                  <c:v>4.22</c:v>
                </c:pt>
                <c:pt idx="7">
                  <c:v>#N/A</c:v>
                </c:pt>
                <c:pt idx="8">
                  <c:v>4.0599999999999996</c:v>
                </c:pt>
                <c:pt idx="9">
                  <c:v>#N/A</c:v>
                </c:pt>
              </c:numCache>
            </c:numRef>
          </c:val>
        </c:ser>
        <c:dLbls>
          <c:showLegendKey val="0"/>
          <c:showVal val="0"/>
          <c:showCatName val="0"/>
          <c:showSerName val="0"/>
          <c:showPercent val="0"/>
          <c:showBubbleSize val="0"/>
        </c:dLbls>
        <c:gapWidth val="150"/>
        <c:overlap val="100"/>
        <c:axId val="484667752"/>
        <c:axId val="484668144"/>
      </c:barChart>
      <c:catAx>
        <c:axId val="48466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668144"/>
        <c:crosses val="autoZero"/>
        <c:auto val="1"/>
        <c:lblAlgn val="ctr"/>
        <c:lblOffset val="100"/>
        <c:tickLblSkip val="1"/>
        <c:tickMarkSkip val="1"/>
        <c:noMultiLvlLbl val="0"/>
      </c:catAx>
      <c:valAx>
        <c:axId val="48466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667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2867</c:v>
                </c:pt>
                <c:pt idx="5">
                  <c:v>2895</c:v>
                </c:pt>
                <c:pt idx="8">
                  <c:v>2900</c:v>
                </c:pt>
                <c:pt idx="11">
                  <c:v>2996</c:v>
                </c:pt>
                <c:pt idx="14">
                  <c:v>3071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51</c:v>
                </c:pt>
                <c:pt idx="3">
                  <c:v>45</c:v>
                </c:pt>
                <c:pt idx="6">
                  <c:v>25</c:v>
                </c:pt>
                <c:pt idx="9">
                  <c:v>24</c:v>
                </c:pt>
                <c:pt idx="12">
                  <c:v>20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105</c:v>
                </c:pt>
                <c:pt idx="3">
                  <c:v>44</c:v>
                </c:pt>
                <c:pt idx="6">
                  <c:v>48</c:v>
                </c:pt>
                <c:pt idx="9">
                  <c:v>5</c:v>
                </c:pt>
                <c:pt idx="12">
                  <c:v>104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1205</c:v>
                </c:pt>
                <c:pt idx="3">
                  <c:v>1175</c:v>
                </c:pt>
                <c:pt idx="6">
                  <c:v>1124</c:v>
                </c:pt>
                <c:pt idx="9">
                  <c:v>1237</c:v>
                </c:pt>
                <c:pt idx="12">
                  <c:v>1249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625</c:v>
                </c:pt>
                <c:pt idx="3">
                  <c:v>654</c:v>
                </c:pt>
                <c:pt idx="6">
                  <c:v>684</c:v>
                </c:pt>
                <c:pt idx="9">
                  <c:v>681</c:v>
                </c:pt>
                <c:pt idx="12">
                  <c:v>715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3845</c:v>
                </c:pt>
                <c:pt idx="3">
                  <c:v>3793</c:v>
                </c:pt>
                <c:pt idx="6">
                  <c:v>3705</c:v>
                </c:pt>
                <c:pt idx="9">
                  <c:v>3610</c:v>
                </c:pt>
                <c:pt idx="12">
                  <c:v>3587</c:v>
                </c:pt>
              </c:numCache>
            </c:numRef>
          </c:val>
        </c:ser>
        <c:dLbls>
          <c:showLegendKey val="0"/>
          <c:showVal val="0"/>
          <c:showCatName val="0"/>
          <c:showSerName val="0"/>
          <c:showPercent val="0"/>
          <c:showBubbleSize val="0"/>
        </c:dLbls>
        <c:gapWidth val="100"/>
        <c:overlap val="100"/>
        <c:axId val="484665008"/>
        <c:axId val="484668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2964</c:v>
                </c:pt>
                <c:pt idx="2">
                  <c:v>#N/A</c:v>
                </c:pt>
                <c:pt idx="3">
                  <c:v>#N/A</c:v>
                </c:pt>
                <c:pt idx="4">
                  <c:v>2816</c:v>
                </c:pt>
                <c:pt idx="5">
                  <c:v>#N/A</c:v>
                </c:pt>
                <c:pt idx="6">
                  <c:v>#N/A</c:v>
                </c:pt>
                <c:pt idx="7">
                  <c:v>2686</c:v>
                </c:pt>
                <c:pt idx="8">
                  <c:v>#N/A</c:v>
                </c:pt>
                <c:pt idx="9">
                  <c:v>#N/A</c:v>
                </c:pt>
                <c:pt idx="10">
                  <c:v>2561</c:v>
                </c:pt>
                <c:pt idx="11">
                  <c:v>#N/A</c:v>
                </c:pt>
                <c:pt idx="12">
                  <c:v>#N/A</c:v>
                </c:pt>
                <c:pt idx="13">
                  <c:v>2604</c:v>
                </c:pt>
                <c:pt idx="14">
                  <c:v>#N/A</c:v>
                </c:pt>
              </c:numCache>
            </c:numRef>
          </c:val>
          <c:smooth val="0"/>
        </c:ser>
        <c:dLbls>
          <c:showLegendKey val="0"/>
          <c:showVal val="0"/>
          <c:showCatName val="0"/>
          <c:showSerName val="0"/>
          <c:showPercent val="0"/>
          <c:showBubbleSize val="0"/>
        </c:dLbls>
        <c:marker val="1"/>
        <c:smooth val="0"/>
        <c:axId val="484665008"/>
        <c:axId val="484668536"/>
      </c:lineChart>
      <c:catAx>
        <c:axId val="48466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668536"/>
        <c:crosses val="autoZero"/>
        <c:auto val="1"/>
        <c:lblAlgn val="ctr"/>
        <c:lblOffset val="100"/>
        <c:tickLblSkip val="1"/>
        <c:tickMarkSkip val="1"/>
        <c:noMultiLvlLbl val="0"/>
      </c:catAx>
      <c:valAx>
        <c:axId val="484668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66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32124</c:v>
                </c:pt>
                <c:pt idx="5">
                  <c:v>32684</c:v>
                </c:pt>
                <c:pt idx="8">
                  <c:v>32102</c:v>
                </c:pt>
                <c:pt idx="11">
                  <c:v>32464</c:v>
                </c:pt>
                <c:pt idx="14">
                  <c:v>32297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3540</c:v>
                </c:pt>
                <c:pt idx="5">
                  <c:v>3705</c:v>
                </c:pt>
                <c:pt idx="8">
                  <c:v>3526</c:v>
                </c:pt>
                <c:pt idx="11">
                  <c:v>3386</c:v>
                </c:pt>
                <c:pt idx="14">
                  <c:v>3132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1336</c:v>
                </c:pt>
                <c:pt idx="5">
                  <c:v>1916</c:v>
                </c:pt>
                <c:pt idx="8">
                  <c:v>2552</c:v>
                </c:pt>
                <c:pt idx="11">
                  <c:v>1089</c:v>
                </c:pt>
                <c:pt idx="14">
                  <c:v>1073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3527</c:v>
                </c:pt>
                <c:pt idx="3">
                  <c:v>2814</c:v>
                </c:pt>
                <c:pt idx="6">
                  <c:v>1652</c:v>
                </c:pt>
                <c:pt idx="9">
                  <c:v>811</c:v>
                </c:pt>
                <c:pt idx="12">
                  <c:v>405</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7073</c:v>
                </c:pt>
                <c:pt idx="3">
                  <c:v>6645</c:v>
                </c:pt>
                <c:pt idx="6">
                  <c:v>6307</c:v>
                </c:pt>
                <c:pt idx="9">
                  <c:v>5882</c:v>
                </c:pt>
                <c:pt idx="12">
                  <c:v>5295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8971</c:v>
                </c:pt>
                <c:pt idx="3">
                  <c:v>8523</c:v>
                </c:pt>
                <c:pt idx="6">
                  <c:v>8139</c:v>
                </c:pt>
                <c:pt idx="9">
                  <c:v>7807</c:v>
                </c:pt>
                <c:pt idx="12">
                  <c:v>7721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12214</c:v>
                </c:pt>
                <c:pt idx="3">
                  <c:v>12775</c:v>
                </c:pt>
                <c:pt idx="6">
                  <c:v>12847</c:v>
                </c:pt>
                <c:pt idx="9">
                  <c:v>12769</c:v>
                </c:pt>
                <c:pt idx="12">
                  <c:v>12675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3491</c:v>
                </c:pt>
                <c:pt idx="3">
                  <c:v>3405</c:v>
                </c:pt>
                <c:pt idx="6">
                  <c:v>3365</c:v>
                </c:pt>
                <c:pt idx="9">
                  <c:v>3365</c:v>
                </c:pt>
                <c:pt idx="12">
                  <c:v>3265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37428</c:v>
                </c:pt>
                <c:pt idx="3">
                  <c:v>37589</c:v>
                </c:pt>
                <c:pt idx="6">
                  <c:v>38094</c:v>
                </c:pt>
                <c:pt idx="9">
                  <c:v>37407</c:v>
                </c:pt>
                <c:pt idx="12">
                  <c:v>36773</c:v>
                </c:pt>
              </c:numCache>
            </c:numRef>
          </c:val>
        </c:ser>
        <c:dLbls>
          <c:showLegendKey val="0"/>
          <c:showVal val="0"/>
          <c:showCatName val="0"/>
          <c:showSerName val="0"/>
          <c:showPercent val="0"/>
          <c:showBubbleSize val="0"/>
        </c:dLbls>
        <c:gapWidth val="100"/>
        <c:overlap val="100"/>
        <c:axId val="484669712"/>
        <c:axId val="484661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35704</c:v>
                </c:pt>
                <c:pt idx="2">
                  <c:v>#N/A</c:v>
                </c:pt>
                <c:pt idx="3">
                  <c:v>#N/A</c:v>
                </c:pt>
                <c:pt idx="4">
                  <c:v>33445</c:v>
                </c:pt>
                <c:pt idx="5">
                  <c:v>#N/A</c:v>
                </c:pt>
                <c:pt idx="6">
                  <c:v>#N/A</c:v>
                </c:pt>
                <c:pt idx="7">
                  <c:v>32225</c:v>
                </c:pt>
                <c:pt idx="8">
                  <c:v>#N/A</c:v>
                </c:pt>
                <c:pt idx="9">
                  <c:v>#N/A</c:v>
                </c:pt>
                <c:pt idx="10">
                  <c:v>31101</c:v>
                </c:pt>
                <c:pt idx="11">
                  <c:v>#N/A</c:v>
                </c:pt>
                <c:pt idx="12">
                  <c:v>#N/A</c:v>
                </c:pt>
                <c:pt idx="13">
                  <c:v>29631</c:v>
                </c:pt>
                <c:pt idx="14">
                  <c:v>#N/A</c:v>
                </c:pt>
              </c:numCache>
            </c:numRef>
          </c:val>
          <c:smooth val="0"/>
        </c:ser>
        <c:dLbls>
          <c:showLegendKey val="0"/>
          <c:showVal val="0"/>
          <c:showCatName val="0"/>
          <c:showSerName val="0"/>
          <c:showPercent val="0"/>
          <c:showBubbleSize val="0"/>
        </c:dLbls>
        <c:marker val="1"/>
        <c:smooth val="0"/>
        <c:axId val="484669712"/>
        <c:axId val="484661088"/>
      </c:lineChart>
      <c:catAx>
        <c:axId val="48466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661088"/>
        <c:crosses val="autoZero"/>
        <c:auto val="1"/>
        <c:lblAlgn val="ctr"/>
        <c:lblOffset val="100"/>
        <c:tickLblSkip val="1"/>
        <c:tickMarkSkip val="1"/>
        <c:noMultiLvlLbl val="0"/>
      </c:catAx>
      <c:valAx>
        <c:axId val="48466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66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61,568
61,420
864.16
32,919,322
32,354,550
239,209
17,844,859
36,605,136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198.3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経済基盤が脆弱で市税等自主財源の割合が低いことにより、類似団体平均を</a:t>
          </a:r>
          <a:r>
            <a:rPr kumimoji="1" lang="en-US" altLang="ja-JP" sz="1300">
              <a:latin typeface="ＭＳ Ｐゴシック"/>
            </a:rPr>
            <a:t>0.25</a:t>
          </a:r>
          <a:r>
            <a:rPr kumimoji="1" lang="ja-JP" altLang="en-US" sz="1300">
              <a:latin typeface="ＭＳ Ｐゴシック"/>
            </a:rPr>
            <a:t>ポイント下回っている。歳入確保に努めるとともに、退職者一部不補充等の職員数減による人件費の削減、普通建設事業及び地方債の抑制による公債費の削減に取り組むなど、類似団体平均との差を縮めるべく、行財政の効率化、財政の健全化に向けた不断の努力が必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2" name="直線コネクタ 71"/>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5" name="直線コネクタ 74"/>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85470</xdr:rowOff>
    </xdr:from>
    <xdr:ext cx="762000" cy="259045"/>
    <xdr:sp macro="" textlink="">
      <xdr:nvSpPr>
        <xdr:cNvPr id="89"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青森県内最大の行政面積であり、市域の大半が過疎地域かつ連担性が低く、行財政の効率化を進め難い側面があることなどから、類似団体平均を</a:t>
          </a:r>
          <a:r>
            <a:rPr kumimoji="1" lang="en-US" altLang="ja-JP" sz="1300">
              <a:latin typeface="ＭＳ Ｐゴシック"/>
            </a:rPr>
            <a:t>5.7</a:t>
          </a:r>
          <a:r>
            <a:rPr kumimoji="1" lang="ja-JP" altLang="en-US" sz="1300">
              <a:latin typeface="ＭＳ Ｐゴシック"/>
            </a:rPr>
            <a:t>ポイント上回っている。公共施設等の適正配置を図りつつ経常経費の削減を進め、人件費、公債費といった義務的経費の削減に繋げていくことで、財政構造の弾力性確保に努める。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63</xdr:row>
      <xdr:rowOff>75692</xdr:rowOff>
    </xdr:to>
    <xdr:cxnSp macro="">
      <xdr:nvCxnSpPr>
        <xdr:cNvPr id="130" name="直線コネクタ 129"/>
        <xdr:cNvCxnSpPr/>
      </xdr:nvCxnSpPr>
      <xdr:spPr>
        <a:xfrm flipV="1">
          <a:off x="4114800" y="108722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75692</xdr:rowOff>
    </xdr:from>
    <xdr:to>
      <xdr:col>6</xdr:col>
      <xdr:colOff>0</xdr:colOff>
      <xdr:row>63</xdr:row>
      <xdr:rowOff>99822</xdr:rowOff>
    </xdr:to>
    <xdr:cxnSp macro="">
      <xdr:nvCxnSpPr>
        <xdr:cNvPr id="133" name="直線コネクタ 132"/>
        <xdr:cNvCxnSpPr/>
      </xdr:nvCxnSpPr>
      <xdr:spPr>
        <a:xfrm flipV="1">
          <a:off x="3225800" y="108770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138430</xdr:rowOff>
    </xdr:to>
    <xdr:cxnSp macro="">
      <xdr:nvCxnSpPr>
        <xdr:cNvPr id="136" name="直線コネクタ 135"/>
        <xdr:cNvCxnSpPr/>
      </xdr:nvCxnSpPr>
      <xdr:spPr>
        <a:xfrm flipV="1">
          <a:off x="2336800" y="1090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12954</xdr:rowOff>
    </xdr:from>
    <xdr:to>
      <xdr:col>3</xdr:col>
      <xdr:colOff>279400</xdr:colOff>
      <xdr:row>63</xdr:row>
      <xdr:rowOff>138430</xdr:rowOff>
    </xdr:to>
    <xdr:cxnSp macro="">
      <xdr:nvCxnSpPr>
        <xdr:cNvPr id="139" name="直線コネクタ 138"/>
        <xdr:cNvCxnSpPr/>
      </xdr:nvCxnSpPr>
      <xdr:spPr>
        <a:xfrm>
          <a:off x="1447800" y="108143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9" name="円/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50"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24892</xdr:rowOff>
    </xdr:from>
    <xdr:to>
      <xdr:col>6</xdr:col>
      <xdr:colOff>50800</xdr:colOff>
      <xdr:row>63</xdr:row>
      <xdr:rowOff>126492</xdr:rowOff>
    </xdr:to>
    <xdr:sp macro="" textlink="">
      <xdr:nvSpPr>
        <xdr:cNvPr id="151" name="円/楕円 150"/>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111269</xdr:rowOff>
    </xdr:from>
    <xdr:ext cx="736600" cy="259045"/>
    <xdr:sp macro="" textlink="">
      <xdr:nvSpPr>
        <xdr:cNvPr id="152" name="テキスト ボックス 151"/>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3" name="円/楕円 152"/>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4" name="テキスト ボックス 153"/>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5" name="円/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57" name="円/楕円 156"/>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58" name="テキスト ボックス 157"/>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5,835</a:t>
          </a:r>
          <a:r>
            <a:rPr kumimoji="1" lang="ja-JP" altLang="en-US" sz="1300">
              <a:latin typeface="ＭＳ Ｐゴシック"/>
            </a:rPr>
            <a:t>円上回っている主な要因としては、青森県内最大の行政面積を有するなどの地勢・地理的要因が挙げられる。退職者一部不補充等経費の抑制に取り組んでいるものの、公共施設に係る管理運営経費等、地勢・地理的要因等から削減が及ばない経費が多く、行政コストが嵩む傾向にあることから、時代の変遷、地域・社会環境に即した事務事業の見直しや庁舎・各種施設に係る管理運営経費の最適化を継続して推進していかなければならな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168887</xdr:rowOff>
    </xdr:from>
    <xdr:to>
      <xdr:col>7</xdr:col>
      <xdr:colOff>152400</xdr:colOff>
      <xdr:row>81</xdr:row>
      <xdr:rowOff>171126</xdr:rowOff>
    </xdr:to>
    <xdr:cxnSp macro="">
      <xdr:nvCxnSpPr>
        <xdr:cNvPr id="192" name="直線コネクタ 191"/>
        <xdr:cNvCxnSpPr/>
      </xdr:nvCxnSpPr>
      <xdr:spPr>
        <a:xfrm flipV="1">
          <a:off x="4114800" y="14056337"/>
          <a:ext cx="8382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171126</xdr:rowOff>
    </xdr:from>
    <xdr:to>
      <xdr:col>6</xdr:col>
      <xdr:colOff>0</xdr:colOff>
      <xdr:row>82</xdr:row>
      <xdr:rowOff>462</xdr:rowOff>
    </xdr:to>
    <xdr:cxnSp macro="">
      <xdr:nvCxnSpPr>
        <xdr:cNvPr id="195" name="直線コネクタ 194"/>
        <xdr:cNvCxnSpPr/>
      </xdr:nvCxnSpPr>
      <xdr:spPr>
        <a:xfrm flipV="1">
          <a:off x="3225800" y="14058576"/>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462</xdr:rowOff>
    </xdr:from>
    <xdr:to>
      <xdr:col>4</xdr:col>
      <xdr:colOff>482600</xdr:colOff>
      <xdr:row>82</xdr:row>
      <xdr:rowOff>29417</xdr:rowOff>
    </xdr:to>
    <xdr:cxnSp macro="">
      <xdr:nvCxnSpPr>
        <xdr:cNvPr id="198" name="直線コネクタ 197"/>
        <xdr:cNvCxnSpPr/>
      </xdr:nvCxnSpPr>
      <xdr:spPr>
        <a:xfrm flipV="1">
          <a:off x="2336800" y="1405936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161885</xdr:rowOff>
    </xdr:from>
    <xdr:to>
      <xdr:col>3</xdr:col>
      <xdr:colOff>279400</xdr:colOff>
      <xdr:row>82</xdr:row>
      <xdr:rowOff>29417</xdr:rowOff>
    </xdr:to>
    <xdr:cxnSp macro="">
      <xdr:nvCxnSpPr>
        <xdr:cNvPr id="201" name="直線コネクタ 200"/>
        <xdr:cNvCxnSpPr/>
      </xdr:nvCxnSpPr>
      <xdr:spPr>
        <a:xfrm>
          <a:off x="1447800" y="14049335"/>
          <a:ext cx="889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118087</xdr:rowOff>
    </xdr:from>
    <xdr:to>
      <xdr:col>7</xdr:col>
      <xdr:colOff>203200</xdr:colOff>
      <xdr:row>82</xdr:row>
      <xdr:rowOff>48237</xdr:rowOff>
    </xdr:to>
    <xdr:sp macro="" textlink="">
      <xdr:nvSpPr>
        <xdr:cNvPr id="211" name="円/楕円 210"/>
        <xdr:cNvSpPr/>
      </xdr:nvSpPr>
      <xdr:spPr>
        <a:xfrm>
          <a:off x="4902200" y="140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166364</xdr:rowOff>
    </xdr:from>
    <xdr:ext cx="762000" cy="259045"/>
    <xdr:sp macro="" textlink="">
      <xdr:nvSpPr>
        <xdr:cNvPr id="212" name="人件費・物件費等の状況該当値テキスト"/>
        <xdr:cNvSpPr txBox="1"/>
      </xdr:nvSpPr>
      <xdr:spPr>
        <a:xfrm>
          <a:off x="5041900" y="1405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120326</xdr:rowOff>
    </xdr:from>
    <xdr:to>
      <xdr:col>6</xdr:col>
      <xdr:colOff>50800</xdr:colOff>
      <xdr:row>82</xdr:row>
      <xdr:rowOff>50476</xdr:rowOff>
    </xdr:to>
    <xdr:sp macro="" textlink="">
      <xdr:nvSpPr>
        <xdr:cNvPr id="213" name="円/楕円 212"/>
        <xdr:cNvSpPr/>
      </xdr:nvSpPr>
      <xdr:spPr>
        <a:xfrm>
          <a:off x="4064000" y="140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35253</xdr:rowOff>
    </xdr:from>
    <xdr:ext cx="736600" cy="259045"/>
    <xdr:sp macro="" textlink="">
      <xdr:nvSpPr>
        <xdr:cNvPr id="214" name="テキスト ボックス 213"/>
        <xdr:cNvSpPr txBox="1"/>
      </xdr:nvSpPr>
      <xdr:spPr>
        <a:xfrm>
          <a:off x="3733800" y="14094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121112</xdr:rowOff>
    </xdr:from>
    <xdr:to>
      <xdr:col>4</xdr:col>
      <xdr:colOff>533400</xdr:colOff>
      <xdr:row>82</xdr:row>
      <xdr:rowOff>51262</xdr:rowOff>
    </xdr:to>
    <xdr:sp macro="" textlink="">
      <xdr:nvSpPr>
        <xdr:cNvPr id="215" name="円/楕円 214"/>
        <xdr:cNvSpPr/>
      </xdr:nvSpPr>
      <xdr:spPr>
        <a:xfrm>
          <a:off x="3175000" y="140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36039</xdr:rowOff>
    </xdr:from>
    <xdr:ext cx="762000" cy="259045"/>
    <xdr:sp macro="" textlink="">
      <xdr:nvSpPr>
        <xdr:cNvPr id="216" name="テキスト ボックス 215"/>
        <xdr:cNvSpPr txBox="1"/>
      </xdr:nvSpPr>
      <xdr:spPr>
        <a:xfrm>
          <a:off x="2844800" y="1409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150067</xdr:rowOff>
    </xdr:from>
    <xdr:to>
      <xdr:col>3</xdr:col>
      <xdr:colOff>330200</xdr:colOff>
      <xdr:row>82</xdr:row>
      <xdr:rowOff>80217</xdr:rowOff>
    </xdr:to>
    <xdr:sp macro="" textlink="">
      <xdr:nvSpPr>
        <xdr:cNvPr id="217" name="円/楕円 216"/>
        <xdr:cNvSpPr/>
      </xdr:nvSpPr>
      <xdr:spPr>
        <a:xfrm>
          <a:off x="2286000" y="140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64994</xdr:rowOff>
    </xdr:from>
    <xdr:ext cx="762000" cy="259045"/>
    <xdr:sp macro="" textlink="">
      <xdr:nvSpPr>
        <xdr:cNvPr id="218" name="テキスト ボックス 217"/>
        <xdr:cNvSpPr txBox="1"/>
      </xdr:nvSpPr>
      <xdr:spPr>
        <a:xfrm>
          <a:off x="1955800" y="1412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111085</xdr:rowOff>
    </xdr:from>
    <xdr:to>
      <xdr:col>2</xdr:col>
      <xdr:colOff>127000</xdr:colOff>
      <xdr:row>82</xdr:row>
      <xdr:rowOff>41235</xdr:rowOff>
    </xdr:to>
    <xdr:sp macro="" textlink="">
      <xdr:nvSpPr>
        <xdr:cNvPr id="219" name="円/楕円 218"/>
        <xdr:cNvSpPr/>
      </xdr:nvSpPr>
      <xdr:spPr>
        <a:xfrm>
          <a:off x="1397000" y="1399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26012</xdr:rowOff>
    </xdr:from>
    <xdr:ext cx="762000" cy="259045"/>
    <xdr:sp macro="" textlink="">
      <xdr:nvSpPr>
        <xdr:cNvPr id="220" name="テキスト ボックス 219"/>
        <xdr:cNvSpPr txBox="1"/>
      </xdr:nvSpPr>
      <xdr:spPr>
        <a:xfrm>
          <a:off x="1066800" y="1408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全国市平均から</a:t>
          </a:r>
          <a:r>
            <a:rPr kumimoji="1" lang="en-US" altLang="ja-JP" sz="1300">
              <a:latin typeface="ＭＳ Ｐゴシック"/>
            </a:rPr>
            <a:t>6.0</a:t>
          </a:r>
          <a:r>
            <a:rPr kumimoji="1" lang="ja-JP" altLang="en-US" sz="1300">
              <a:latin typeface="ＭＳ Ｐゴシック"/>
            </a:rPr>
            <a:t>ポイント、類似団体平均から</a:t>
          </a:r>
          <a:r>
            <a:rPr kumimoji="1" lang="en-US" altLang="ja-JP" sz="1300">
              <a:latin typeface="ＭＳ Ｐゴシック"/>
            </a:rPr>
            <a:t>5.4</a:t>
          </a:r>
          <a:r>
            <a:rPr kumimoji="1" lang="ja-JP" altLang="en-US" sz="1300">
              <a:latin typeface="ＭＳ Ｐゴシック"/>
            </a:rPr>
            <a:t>ポイントそれぞれ下回っている状況にあり、低水準を継続している。退職者不補充に加え、人件費削減によって減少したが、引き続き、職員構成のバランス維持を継続し、給与水準の適正化維持に向けた取り組みを継続し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85</xdr:row>
      <xdr:rowOff>80011</xdr:rowOff>
    </xdr:to>
    <xdr:cxnSp macro="">
      <xdr:nvCxnSpPr>
        <xdr:cNvPr id="254" name="直線コネクタ 253"/>
        <xdr:cNvCxnSpPr/>
      </xdr:nvCxnSpPr>
      <xdr:spPr>
        <a:xfrm flipV="1">
          <a:off x="16179800" y="14420004"/>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89</xdr:row>
      <xdr:rowOff>5504</xdr:rowOff>
    </xdr:to>
    <xdr:cxnSp macro="">
      <xdr:nvCxnSpPr>
        <xdr:cNvPr id="257" name="直線コネクタ 256"/>
        <xdr:cNvCxnSpPr/>
      </xdr:nvCxnSpPr>
      <xdr:spPr>
        <a:xfrm flipV="1">
          <a:off x="15290800" y="14653261"/>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5504</xdr:rowOff>
    </xdr:to>
    <xdr:cxnSp macro="">
      <xdr:nvCxnSpPr>
        <xdr:cNvPr id="260" name="直線コネクタ 259"/>
        <xdr:cNvCxnSpPr/>
      </xdr:nvCxnSpPr>
      <xdr:spPr>
        <a:xfrm>
          <a:off x="14401800" y="152484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160866</xdr:rowOff>
    </xdr:to>
    <xdr:cxnSp macro="">
      <xdr:nvCxnSpPr>
        <xdr:cNvPr id="263" name="直線コネクタ 262"/>
        <xdr:cNvCxnSpPr/>
      </xdr:nvCxnSpPr>
      <xdr:spPr>
        <a:xfrm>
          <a:off x="13512800" y="1458087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73" name="円/楕円 272"/>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155381</xdr:rowOff>
    </xdr:from>
    <xdr:ext cx="762000" cy="259045"/>
    <xdr:sp macro="" textlink="">
      <xdr:nvSpPr>
        <xdr:cNvPr id="274" name="給与水準   （国との比較）該当値テキスト"/>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5" name="円/楕円 274"/>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6" name="テキスト ボックス 275"/>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77" name="円/楕円 276"/>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66481</xdr:rowOff>
    </xdr:from>
    <xdr:ext cx="762000" cy="259045"/>
    <xdr:sp macro="" textlink="">
      <xdr:nvSpPr>
        <xdr:cNvPr id="278" name="テキスト ボックス 277"/>
        <xdr:cNvSpPr txBox="1"/>
      </xdr:nvSpPr>
      <xdr:spPr>
        <a:xfrm>
          <a:off x="14909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9" name="円/楕円 278"/>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0" name="テキスト ボックス 279"/>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1" name="円/楕円 280"/>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82" name="テキスト ボックス 281"/>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0.20</a:t>
          </a:r>
          <a:r>
            <a:rPr kumimoji="1" lang="ja-JP" altLang="en-US" sz="1300">
              <a:latin typeface="ＭＳ Ｐゴシック"/>
            </a:rPr>
            <a:t>人上回るものの、市町村合併以降、退職者一部不補充等による職員数の適正化を推進している。旧町村３地区にそれぞれ分庁舎を設置していることなどにより指標が上回っているが、今後も各地区の行政ニーズを的確に把握しつつ、適宜、事務事業の見直しを図ることや、民間委託・市民協働の推進など、限られた人員で最大限の効果を発揮できるよう効率性の追求に取り組んで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143752</xdr:rowOff>
    </xdr:from>
    <xdr:to>
      <xdr:col>24</xdr:col>
      <xdr:colOff>558800</xdr:colOff>
      <xdr:row>60</xdr:row>
      <xdr:rowOff>170180</xdr:rowOff>
    </xdr:to>
    <xdr:cxnSp macro="">
      <xdr:nvCxnSpPr>
        <xdr:cNvPr id="319" name="直線コネクタ 318"/>
        <xdr:cNvCxnSpPr/>
      </xdr:nvCxnSpPr>
      <xdr:spPr>
        <a:xfrm flipV="1">
          <a:off x="16179800" y="10430752"/>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170180</xdr:rowOff>
    </xdr:from>
    <xdr:to>
      <xdr:col>23</xdr:col>
      <xdr:colOff>406400</xdr:colOff>
      <xdr:row>61</xdr:row>
      <xdr:rowOff>4475</xdr:rowOff>
    </xdr:to>
    <xdr:cxnSp macro="">
      <xdr:nvCxnSpPr>
        <xdr:cNvPr id="322" name="直線コネクタ 321"/>
        <xdr:cNvCxnSpPr/>
      </xdr:nvCxnSpPr>
      <xdr:spPr>
        <a:xfrm flipV="1">
          <a:off x="15290800" y="1045718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4475</xdr:rowOff>
    </xdr:from>
    <xdr:to>
      <xdr:col>22</xdr:col>
      <xdr:colOff>203200</xdr:colOff>
      <xdr:row>61</xdr:row>
      <xdr:rowOff>13667</xdr:rowOff>
    </xdr:to>
    <xdr:cxnSp macro="">
      <xdr:nvCxnSpPr>
        <xdr:cNvPr id="325" name="直線コネクタ 324"/>
        <xdr:cNvCxnSpPr/>
      </xdr:nvCxnSpPr>
      <xdr:spPr>
        <a:xfrm flipV="1">
          <a:off x="14401800" y="1046292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13667</xdr:rowOff>
    </xdr:from>
    <xdr:to>
      <xdr:col>21</xdr:col>
      <xdr:colOff>0</xdr:colOff>
      <xdr:row>61</xdr:row>
      <xdr:rowOff>20562</xdr:rowOff>
    </xdr:to>
    <xdr:cxnSp macro="">
      <xdr:nvCxnSpPr>
        <xdr:cNvPr id="328" name="直線コネクタ 327"/>
        <xdr:cNvCxnSpPr/>
      </xdr:nvCxnSpPr>
      <xdr:spPr>
        <a:xfrm flipV="1">
          <a:off x="13512800" y="104721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92952</xdr:rowOff>
    </xdr:from>
    <xdr:to>
      <xdr:col>24</xdr:col>
      <xdr:colOff>609600</xdr:colOff>
      <xdr:row>61</xdr:row>
      <xdr:rowOff>23102</xdr:rowOff>
    </xdr:to>
    <xdr:sp macro="" textlink="">
      <xdr:nvSpPr>
        <xdr:cNvPr id="338" name="円/楕円 337"/>
        <xdr:cNvSpPr/>
      </xdr:nvSpPr>
      <xdr:spPr>
        <a:xfrm>
          <a:off x="169672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65029</xdr:rowOff>
    </xdr:from>
    <xdr:ext cx="762000" cy="259045"/>
    <xdr:sp macro="" textlink="">
      <xdr:nvSpPr>
        <xdr:cNvPr id="339" name="定員管理の状況該当値テキスト"/>
        <xdr:cNvSpPr txBox="1"/>
      </xdr:nvSpPr>
      <xdr:spPr>
        <a:xfrm>
          <a:off x="17106900" y="1035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119380</xdr:rowOff>
    </xdr:from>
    <xdr:to>
      <xdr:col>23</xdr:col>
      <xdr:colOff>457200</xdr:colOff>
      <xdr:row>61</xdr:row>
      <xdr:rowOff>49530</xdr:rowOff>
    </xdr:to>
    <xdr:sp macro="" textlink="">
      <xdr:nvSpPr>
        <xdr:cNvPr id="340" name="円/楕円 339"/>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41" name="テキスト ボックス 340"/>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125125</xdr:rowOff>
    </xdr:from>
    <xdr:to>
      <xdr:col>22</xdr:col>
      <xdr:colOff>254000</xdr:colOff>
      <xdr:row>61</xdr:row>
      <xdr:rowOff>55275</xdr:rowOff>
    </xdr:to>
    <xdr:sp macro="" textlink="">
      <xdr:nvSpPr>
        <xdr:cNvPr id="342" name="円/楕円 341"/>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40052</xdr:rowOff>
    </xdr:from>
    <xdr:ext cx="762000" cy="259045"/>
    <xdr:sp macro="" textlink="">
      <xdr:nvSpPr>
        <xdr:cNvPr id="343" name="テキスト ボックス 342"/>
        <xdr:cNvSpPr txBox="1"/>
      </xdr:nvSpPr>
      <xdr:spPr>
        <a:xfrm>
          <a:off x="14909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134317</xdr:rowOff>
    </xdr:from>
    <xdr:to>
      <xdr:col>21</xdr:col>
      <xdr:colOff>50800</xdr:colOff>
      <xdr:row>61</xdr:row>
      <xdr:rowOff>64467</xdr:rowOff>
    </xdr:to>
    <xdr:sp macro="" textlink="">
      <xdr:nvSpPr>
        <xdr:cNvPr id="344" name="円/楕円 343"/>
        <xdr:cNvSpPr/>
      </xdr:nvSpPr>
      <xdr:spPr>
        <a:xfrm>
          <a:off x="14351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49244</xdr:rowOff>
    </xdr:from>
    <xdr:ext cx="762000" cy="259045"/>
    <xdr:sp macro="" textlink="">
      <xdr:nvSpPr>
        <xdr:cNvPr id="345" name="テキスト ボックス 344"/>
        <xdr:cNvSpPr txBox="1"/>
      </xdr:nvSpPr>
      <xdr:spPr>
        <a:xfrm>
          <a:off x="14020800" y="1050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141212</xdr:rowOff>
    </xdr:from>
    <xdr:to>
      <xdr:col>19</xdr:col>
      <xdr:colOff>533400</xdr:colOff>
      <xdr:row>61</xdr:row>
      <xdr:rowOff>71362</xdr:rowOff>
    </xdr:to>
    <xdr:sp macro="" textlink="">
      <xdr:nvSpPr>
        <xdr:cNvPr id="346" name="円/楕円 345"/>
        <xdr:cNvSpPr/>
      </xdr:nvSpPr>
      <xdr:spPr>
        <a:xfrm>
          <a:off x="13462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81539</xdr:rowOff>
    </xdr:from>
    <xdr:ext cx="762000" cy="259045"/>
    <xdr:sp macro="" textlink="">
      <xdr:nvSpPr>
        <xdr:cNvPr id="347" name="テキスト ボックス 346"/>
        <xdr:cNvSpPr txBox="1"/>
      </xdr:nvSpPr>
      <xdr:spPr>
        <a:xfrm>
          <a:off x="13131800" y="101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比率は継続して改善しており、平成</a:t>
          </a:r>
          <a:r>
            <a:rPr kumimoji="1" lang="en-US" altLang="ja-JP" sz="1300">
              <a:latin typeface="ＭＳ Ｐゴシック"/>
            </a:rPr>
            <a:t>25</a:t>
          </a:r>
          <a:r>
            <a:rPr kumimoji="1" lang="ja-JP" altLang="en-US" sz="1300">
              <a:latin typeface="ＭＳ Ｐゴシック"/>
            </a:rPr>
            <a:t>年度より地方債協議制度における協議団体となったものの、依然として類似団体平均を</a:t>
          </a:r>
          <a:r>
            <a:rPr kumimoji="1" lang="en-US" altLang="ja-JP" sz="1300">
              <a:latin typeface="ＭＳ Ｐゴシック"/>
            </a:rPr>
            <a:t>8.5</a:t>
          </a:r>
          <a:r>
            <a:rPr kumimoji="1" lang="ja-JP" altLang="en-US" sz="1300">
              <a:latin typeface="ＭＳ Ｐゴシック"/>
            </a:rPr>
            <a:t>ポイント上回っている。学校建設や一部事務組合の一般廃棄物及びし尿処理施設整備等の大規模事業に係る起債償還により比率が悪化した経緯を踏まえ、新規地方債発行に当たっては、厳選かつ計画的な事業の進捗を図ることで抑制し、更なる比率の改善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53022</xdr:rowOff>
    </xdr:from>
    <xdr:to>
      <xdr:col>24</xdr:col>
      <xdr:colOff>558800</xdr:colOff>
      <xdr:row>43</xdr:row>
      <xdr:rowOff>83185</xdr:rowOff>
    </xdr:to>
    <xdr:cxnSp macro="">
      <xdr:nvCxnSpPr>
        <xdr:cNvPr id="377" name="直線コネクタ 376"/>
        <xdr:cNvCxnSpPr/>
      </xdr:nvCxnSpPr>
      <xdr:spPr>
        <a:xfrm flipV="1">
          <a:off x="16179800" y="742537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83185</xdr:rowOff>
    </xdr:from>
    <xdr:to>
      <xdr:col>23</xdr:col>
      <xdr:colOff>406400</xdr:colOff>
      <xdr:row>43</xdr:row>
      <xdr:rowOff>137478</xdr:rowOff>
    </xdr:to>
    <xdr:cxnSp macro="">
      <xdr:nvCxnSpPr>
        <xdr:cNvPr id="380" name="直線コネクタ 379"/>
        <xdr:cNvCxnSpPr/>
      </xdr:nvCxnSpPr>
      <xdr:spPr>
        <a:xfrm flipV="1">
          <a:off x="15290800" y="74555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137478</xdr:rowOff>
    </xdr:from>
    <xdr:to>
      <xdr:col>22</xdr:col>
      <xdr:colOff>203200</xdr:colOff>
      <xdr:row>43</xdr:row>
      <xdr:rowOff>161607</xdr:rowOff>
    </xdr:to>
    <xdr:cxnSp macro="">
      <xdr:nvCxnSpPr>
        <xdr:cNvPr id="383" name="直線コネクタ 382"/>
        <xdr:cNvCxnSpPr/>
      </xdr:nvCxnSpPr>
      <xdr:spPr>
        <a:xfrm flipV="1">
          <a:off x="14401800" y="75098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161607</xdr:rowOff>
    </xdr:from>
    <xdr:to>
      <xdr:col>21</xdr:col>
      <xdr:colOff>0</xdr:colOff>
      <xdr:row>44</xdr:row>
      <xdr:rowOff>2222</xdr:rowOff>
    </xdr:to>
    <xdr:cxnSp macro="">
      <xdr:nvCxnSpPr>
        <xdr:cNvPr id="386" name="直線コネクタ 385"/>
        <xdr:cNvCxnSpPr/>
      </xdr:nvCxnSpPr>
      <xdr:spPr>
        <a:xfrm flipV="1">
          <a:off x="13512800" y="75339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2222</xdr:rowOff>
    </xdr:from>
    <xdr:to>
      <xdr:col>24</xdr:col>
      <xdr:colOff>609600</xdr:colOff>
      <xdr:row>43</xdr:row>
      <xdr:rowOff>103822</xdr:rowOff>
    </xdr:to>
    <xdr:sp macro="" textlink="">
      <xdr:nvSpPr>
        <xdr:cNvPr id="396" name="円/楕円 395"/>
        <xdr:cNvSpPr/>
      </xdr:nvSpPr>
      <xdr:spPr>
        <a:xfrm>
          <a:off x="169672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145749</xdr:rowOff>
    </xdr:from>
    <xdr:ext cx="762000" cy="259045"/>
    <xdr:sp macro="" textlink="">
      <xdr:nvSpPr>
        <xdr:cNvPr id="397" name="公債費負担の状況該当値テキスト"/>
        <xdr:cNvSpPr txBox="1"/>
      </xdr:nvSpPr>
      <xdr:spPr>
        <a:xfrm>
          <a:off x="17106900" y="7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32385</xdr:rowOff>
    </xdr:from>
    <xdr:to>
      <xdr:col>23</xdr:col>
      <xdr:colOff>457200</xdr:colOff>
      <xdr:row>43</xdr:row>
      <xdr:rowOff>133985</xdr:rowOff>
    </xdr:to>
    <xdr:sp macro="" textlink="">
      <xdr:nvSpPr>
        <xdr:cNvPr id="398" name="円/楕円 397"/>
        <xdr:cNvSpPr/>
      </xdr:nvSpPr>
      <xdr:spPr>
        <a:xfrm>
          <a:off x="16129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118762</xdr:rowOff>
    </xdr:from>
    <xdr:ext cx="736600" cy="259045"/>
    <xdr:sp macro="" textlink="">
      <xdr:nvSpPr>
        <xdr:cNvPr id="399" name="テキスト ボックス 398"/>
        <xdr:cNvSpPr txBox="1"/>
      </xdr:nvSpPr>
      <xdr:spPr>
        <a:xfrm>
          <a:off x="15798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86678</xdr:rowOff>
    </xdr:from>
    <xdr:to>
      <xdr:col>22</xdr:col>
      <xdr:colOff>254000</xdr:colOff>
      <xdr:row>44</xdr:row>
      <xdr:rowOff>16828</xdr:rowOff>
    </xdr:to>
    <xdr:sp macro="" textlink="">
      <xdr:nvSpPr>
        <xdr:cNvPr id="400" name="円/楕円 399"/>
        <xdr:cNvSpPr/>
      </xdr:nvSpPr>
      <xdr:spPr>
        <a:xfrm>
          <a:off x="15240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1605</xdr:rowOff>
    </xdr:from>
    <xdr:ext cx="762000" cy="259045"/>
    <xdr:sp macro="" textlink="">
      <xdr:nvSpPr>
        <xdr:cNvPr id="401" name="テキスト ボックス 400"/>
        <xdr:cNvSpPr txBox="1"/>
      </xdr:nvSpPr>
      <xdr:spPr>
        <a:xfrm>
          <a:off x="14909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110807</xdr:rowOff>
    </xdr:from>
    <xdr:to>
      <xdr:col>21</xdr:col>
      <xdr:colOff>50800</xdr:colOff>
      <xdr:row>44</xdr:row>
      <xdr:rowOff>40957</xdr:rowOff>
    </xdr:to>
    <xdr:sp macro="" textlink="">
      <xdr:nvSpPr>
        <xdr:cNvPr id="402" name="円/楕円 401"/>
        <xdr:cNvSpPr/>
      </xdr:nvSpPr>
      <xdr:spPr>
        <a:xfrm>
          <a:off x="14351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25734</xdr:rowOff>
    </xdr:from>
    <xdr:ext cx="762000" cy="259045"/>
    <xdr:sp macro="" textlink="">
      <xdr:nvSpPr>
        <xdr:cNvPr id="403" name="テキスト ボックス 402"/>
        <xdr:cNvSpPr txBox="1"/>
      </xdr:nvSpPr>
      <xdr:spPr>
        <a:xfrm>
          <a:off x="14020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122872</xdr:rowOff>
    </xdr:from>
    <xdr:to>
      <xdr:col>19</xdr:col>
      <xdr:colOff>533400</xdr:colOff>
      <xdr:row>44</xdr:row>
      <xdr:rowOff>53022</xdr:rowOff>
    </xdr:to>
    <xdr:sp macro="" textlink="">
      <xdr:nvSpPr>
        <xdr:cNvPr id="404" name="円/楕円 403"/>
        <xdr:cNvSpPr/>
      </xdr:nvSpPr>
      <xdr:spPr>
        <a:xfrm>
          <a:off x="13462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37799</xdr:rowOff>
    </xdr:from>
    <xdr:ext cx="762000" cy="259045"/>
    <xdr:sp macro="" textlink="">
      <xdr:nvSpPr>
        <xdr:cNvPr id="405" name="テキスト ボックス 404"/>
        <xdr:cNvSpPr txBox="1"/>
      </xdr:nvSpPr>
      <xdr:spPr>
        <a:xfrm>
          <a:off x="13131800" y="75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比率の改善傾向は明らかであるものの、依然として類似団体平均を</a:t>
          </a:r>
          <a:r>
            <a:rPr kumimoji="1" lang="en-US" altLang="ja-JP" sz="1300">
              <a:latin typeface="ＭＳ Ｐゴシック"/>
            </a:rPr>
            <a:t>152.4</a:t>
          </a:r>
          <a:r>
            <a:rPr kumimoji="1" lang="ja-JP" altLang="en-US" sz="1300">
              <a:latin typeface="ＭＳ Ｐゴシック"/>
            </a:rPr>
            <a:t>ポイント上回っている状況にある。比率を押し上げる要因としては、一般会計の地方債現在高、及び各特別会計や一部事務組合の地方債現在高に係る財政負担のほか、一部事務組合下北医療センターの資金不足額に対する財政負担が挙げられるが、今後も指標改善に向けて地方債の抑制を図るとともに、下北医療センターの経営健全化に係る取組を重点的に支援していく必要が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20600</xdr:rowOff>
    </xdr:to>
    <xdr:cxnSp macro="">
      <xdr:nvCxnSpPr>
        <xdr:cNvPr id="432" name="直線コネクタ 431"/>
        <xdr:cNvCxnSpPr/>
      </xdr:nvCxnSpPr>
      <xdr:spPr>
        <a:xfrm flipV="1">
          <a:off x="17018000" y="2451100"/>
          <a:ext cx="0" cy="998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164127</xdr:rowOff>
    </xdr:from>
    <xdr:ext cx="762000" cy="259045"/>
    <xdr:sp macro="" textlink="">
      <xdr:nvSpPr>
        <xdr:cNvPr id="433" name="将来負担の状況最小値テキスト"/>
        <xdr:cNvSpPr txBox="1"/>
      </xdr:nvSpPr>
      <xdr:spPr>
        <a:xfrm>
          <a:off x="17106900" y="34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20</xdr:row>
      <xdr:rowOff>20600</xdr:rowOff>
    </xdr:from>
    <xdr:to>
      <xdr:col>24</xdr:col>
      <xdr:colOff>647700</xdr:colOff>
      <xdr:row>20</xdr:row>
      <xdr:rowOff>20600</xdr:rowOff>
    </xdr:to>
    <xdr:cxnSp macro="">
      <xdr:nvCxnSpPr>
        <xdr:cNvPr id="434" name="直線コネクタ 433"/>
        <xdr:cNvCxnSpPr/>
      </xdr:nvCxnSpPr>
      <xdr:spPr>
        <a:xfrm>
          <a:off x="16929100" y="344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150546</xdr:rowOff>
    </xdr:from>
    <xdr:to>
      <xdr:col>24</xdr:col>
      <xdr:colOff>558800</xdr:colOff>
      <xdr:row>20</xdr:row>
      <xdr:rowOff>8052</xdr:rowOff>
    </xdr:to>
    <xdr:cxnSp macro="">
      <xdr:nvCxnSpPr>
        <xdr:cNvPr id="437" name="直線コネクタ 436"/>
        <xdr:cNvCxnSpPr/>
      </xdr:nvCxnSpPr>
      <xdr:spPr>
        <a:xfrm flipV="1">
          <a:off x="16179800" y="34080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66590</xdr:rowOff>
    </xdr:from>
    <xdr:ext cx="762000" cy="259045"/>
    <xdr:sp macro="" textlink="">
      <xdr:nvSpPr>
        <xdr:cNvPr id="438" name="将来負担の状況平均値テキスト"/>
        <xdr:cNvSpPr txBox="1"/>
      </xdr:nvSpPr>
      <xdr:spPr>
        <a:xfrm>
          <a:off x="17106900" y="2466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50063</xdr:rowOff>
    </xdr:from>
    <xdr:to>
      <xdr:col>24</xdr:col>
      <xdr:colOff>609600</xdr:colOff>
      <xdr:row>15</xdr:row>
      <xdr:rowOff>151663</xdr:rowOff>
    </xdr:to>
    <xdr:sp macro="" textlink="">
      <xdr:nvSpPr>
        <xdr:cNvPr id="439" name="フローチャート : 判断 438"/>
        <xdr:cNvSpPr/>
      </xdr:nvSpPr>
      <xdr:spPr>
        <a:xfrm>
          <a:off x="16967200" y="26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8052</xdr:rowOff>
    </xdr:from>
    <xdr:to>
      <xdr:col>23</xdr:col>
      <xdr:colOff>406400</xdr:colOff>
      <xdr:row>20</xdr:row>
      <xdr:rowOff>52934</xdr:rowOff>
    </xdr:to>
    <xdr:cxnSp macro="">
      <xdr:nvCxnSpPr>
        <xdr:cNvPr id="440" name="直線コネクタ 439"/>
        <xdr:cNvCxnSpPr/>
      </xdr:nvCxnSpPr>
      <xdr:spPr>
        <a:xfrm flipV="1">
          <a:off x="15290800" y="3437052"/>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71298</xdr:rowOff>
    </xdr:from>
    <xdr:to>
      <xdr:col>23</xdr:col>
      <xdr:colOff>457200</xdr:colOff>
      <xdr:row>16</xdr:row>
      <xdr:rowOff>1448</xdr:rowOff>
    </xdr:to>
    <xdr:sp macro="" textlink="">
      <xdr:nvSpPr>
        <xdr:cNvPr id="441" name="フローチャート : 判断 440"/>
        <xdr:cNvSpPr/>
      </xdr:nvSpPr>
      <xdr:spPr>
        <a:xfrm>
          <a:off x="161290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11625</xdr:rowOff>
    </xdr:from>
    <xdr:ext cx="736600" cy="259045"/>
    <xdr:sp macro="" textlink="">
      <xdr:nvSpPr>
        <xdr:cNvPr id="442" name="テキスト ボックス 441"/>
        <xdr:cNvSpPr txBox="1"/>
      </xdr:nvSpPr>
      <xdr:spPr>
        <a:xfrm>
          <a:off x="15798800" y="241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52934</xdr:rowOff>
    </xdr:from>
    <xdr:to>
      <xdr:col>22</xdr:col>
      <xdr:colOff>203200</xdr:colOff>
      <xdr:row>20</xdr:row>
      <xdr:rowOff>104089</xdr:rowOff>
    </xdr:to>
    <xdr:cxnSp macro="">
      <xdr:nvCxnSpPr>
        <xdr:cNvPr id="443" name="直線コネクタ 442"/>
        <xdr:cNvCxnSpPr/>
      </xdr:nvCxnSpPr>
      <xdr:spPr>
        <a:xfrm flipV="1">
          <a:off x="14401800" y="3481934"/>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109423</xdr:rowOff>
    </xdr:from>
    <xdr:to>
      <xdr:col>22</xdr:col>
      <xdr:colOff>254000</xdr:colOff>
      <xdr:row>16</xdr:row>
      <xdr:rowOff>39573</xdr:rowOff>
    </xdr:to>
    <xdr:sp macro="" textlink="">
      <xdr:nvSpPr>
        <xdr:cNvPr id="444" name="フローチャート : 判断 443"/>
        <xdr:cNvSpPr/>
      </xdr:nvSpPr>
      <xdr:spPr>
        <a:xfrm>
          <a:off x="15240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49750</xdr:rowOff>
    </xdr:from>
    <xdr:ext cx="762000" cy="259045"/>
    <xdr:sp macro="" textlink="">
      <xdr:nvSpPr>
        <xdr:cNvPr id="445" name="テキスト ボックス 444"/>
        <xdr:cNvSpPr txBox="1"/>
      </xdr:nvSpPr>
      <xdr:spPr>
        <a:xfrm>
          <a:off x="14909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104089</xdr:rowOff>
    </xdr:from>
    <xdr:to>
      <xdr:col>21</xdr:col>
      <xdr:colOff>0</xdr:colOff>
      <xdr:row>20</xdr:row>
      <xdr:rowOff>155245</xdr:rowOff>
    </xdr:to>
    <xdr:cxnSp macro="">
      <xdr:nvCxnSpPr>
        <xdr:cNvPr id="446" name="直線コネクタ 445"/>
        <xdr:cNvCxnSpPr/>
      </xdr:nvCxnSpPr>
      <xdr:spPr>
        <a:xfrm flipV="1">
          <a:off x="13512800" y="3533089"/>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162509</xdr:rowOff>
    </xdr:from>
    <xdr:to>
      <xdr:col>21</xdr:col>
      <xdr:colOff>50800</xdr:colOff>
      <xdr:row>16</xdr:row>
      <xdr:rowOff>92659</xdr:rowOff>
    </xdr:to>
    <xdr:sp macro="" textlink="">
      <xdr:nvSpPr>
        <xdr:cNvPr id="447" name="フローチャート : 判断 446"/>
        <xdr:cNvSpPr/>
      </xdr:nvSpPr>
      <xdr:spPr>
        <a:xfrm>
          <a:off x="14351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102836</xdr:rowOff>
    </xdr:from>
    <xdr:ext cx="762000" cy="259045"/>
    <xdr:sp macro="" textlink="">
      <xdr:nvSpPr>
        <xdr:cNvPr id="448" name="テキスト ボックス 447"/>
        <xdr:cNvSpPr txBox="1"/>
      </xdr:nvSpPr>
      <xdr:spPr>
        <a:xfrm>
          <a:off x="14020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82271</xdr:rowOff>
    </xdr:from>
    <xdr:to>
      <xdr:col>19</xdr:col>
      <xdr:colOff>533400</xdr:colOff>
      <xdr:row>17</xdr:row>
      <xdr:rowOff>12421</xdr:rowOff>
    </xdr:to>
    <xdr:sp macro="" textlink="">
      <xdr:nvSpPr>
        <xdr:cNvPr id="449" name="フローチャート : 判断 448"/>
        <xdr:cNvSpPr/>
      </xdr:nvSpPr>
      <xdr:spPr>
        <a:xfrm>
          <a:off x="13462000" y="282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22598</xdr:rowOff>
    </xdr:from>
    <xdr:ext cx="762000" cy="259045"/>
    <xdr:sp macro="" textlink="">
      <xdr:nvSpPr>
        <xdr:cNvPr id="450" name="テキスト ボックス 449"/>
        <xdr:cNvSpPr txBox="1"/>
      </xdr:nvSpPr>
      <xdr:spPr>
        <a:xfrm>
          <a:off x="13131800" y="25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99746</xdr:rowOff>
    </xdr:from>
    <xdr:to>
      <xdr:col>24</xdr:col>
      <xdr:colOff>609600</xdr:colOff>
      <xdr:row>20</xdr:row>
      <xdr:rowOff>29896</xdr:rowOff>
    </xdr:to>
    <xdr:sp macro="" textlink="">
      <xdr:nvSpPr>
        <xdr:cNvPr id="456" name="円/楕円 455"/>
        <xdr:cNvSpPr/>
      </xdr:nvSpPr>
      <xdr:spPr>
        <a:xfrm>
          <a:off x="16967200" y="3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167073</xdr:rowOff>
    </xdr:from>
    <xdr:ext cx="762000" cy="259045"/>
    <xdr:sp macro="" textlink="">
      <xdr:nvSpPr>
        <xdr:cNvPr id="457" name="将来負担の状況該当値テキスト"/>
        <xdr:cNvSpPr txBox="1"/>
      </xdr:nvSpPr>
      <xdr:spPr>
        <a:xfrm>
          <a:off x="17106900" y="325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128702</xdr:rowOff>
    </xdr:from>
    <xdr:to>
      <xdr:col>23</xdr:col>
      <xdr:colOff>457200</xdr:colOff>
      <xdr:row>20</xdr:row>
      <xdr:rowOff>58852</xdr:rowOff>
    </xdr:to>
    <xdr:sp macro="" textlink="">
      <xdr:nvSpPr>
        <xdr:cNvPr id="458" name="円/楕円 457"/>
        <xdr:cNvSpPr/>
      </xdr:nvSpPr>
      <xdr:spPr>
        <a:xfrm>
          <a:off x="16129000" y="33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43629</xdr:rowOff>
    </xdr:from>
    <xdr:ext cx="736600" cy="259045"/>
    <xdr:sp macro="" textlink="">
      <xdr:nvSpPr>
        <xdr:cNvPr id="459" name="テキスト ボックス 458"/>
        <xdr:cNvSpPr txBox="1"/>
      </xdr:nvSpPr>
      <xdr:spPr>
        <a:xfrm>
          <a:off x="15798800" y="347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2134</xdr:rowOff>
    </xdr:from>
    <xdr:to>
      <xdr:col>22</xdr:col>
      <xdr:colOff>254000</xdr:colOff>
      <xdr:row>20</xdr:row>
      <xdr:rowOff>103734</xdr:rowOff>
    </xdr:to>
    <xdr:sp macro="" textlink="">
      <xdr:nvSpPr>
        <xdr:cNvPr id="460" name="円/楕円 459"/>
        <xdr:cNvSpPr/>
      </xdr:nvSpPr>
      <xdr:spPr>
        <a:xfrm>
          <a:off x="15240000" y="34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88511</xdr:rowOff>
    </xdr:from>
    <xdr:ext cx="762000" cy="259045"/>
    <xdr:sp macro="" textlink="">
      <xdr:nvSpPr>
        <xdr:cNvPr id="461" name="テキスト ボックス 460"/>
        <xdr:cNvSpPr txBox="1"/>
      </xdr:nvSpPr>
      <xdr:spPr>
        <a:xfrm>
          <a:off x="14909800" y="35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53289</xdr:rowOff>
    </xdr:from>
    <xdr:to>
      <xdr:col>21</xdr:col>
      <xdr:colOff>50800</xdr:colOff>
      <xdr:row>20</xdr:row>
      <xdr:rowOff>154889</xdr:rowOff>
    </xdr:to>
    <xdr:sp macro="" textlink="">
      <xdr:nvSpPr>
        <xdr:cNvPr id="462" name="円/楕円 461"/>
        <xdr:cNvSpPr/>
      </xdr:nvSpPr>
      <xdr:spPr>
        <a:xfrm>
          <a:off x="14351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139666</xdr:rowOff>
    </xdr:from>
    <xdr:ext cx="762000" cy="259045"/>
    <xdr:sp macro="" textlink="">
      <xdr:nvSpPr>
        <xdr:cNvPr id="463" name="テキスト ボックス 462"/>
        <xdr:cNvSpPr txBox="1"/>
      </xdr:nvSpPr>
      <xdr:spPr>
        <a:xfrm>
          <a:off x="14020800" y="356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104445</xdr:rowOff>
    </xdr:from>
    <xdr:to>
      <xdr:col>19</xdr:col>
      <xdr:colOff>533400</xdr:colOff>
      <xdr:row>21</xdr:row>
      <xdr:rowOff>34595</xdr:rowOff>
    </xdr:to>
    <xdr:sp macro="" textlink="">
      <xdr:nvSpPr>
        <xdr:cNvPr id="464" name="円/楕円 463"/>
        <xdr:cNvSpPr/>
      </xdr:nvSpPr>
      <xdr:spPr>
        <a:xfrm>
          <a:off x="13462000" y="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19372</xdr:rowOff>
    </xdr:from>
    <xdr:ext cx="762000" cy="259045"/>
    <xdr:sp macro="" textlink="">
      <xdr:nvSpPr>
        <xdr:cNvPr id="465" name="テキスト ボックス 464"/>
        <xdr:cNvSpPr txBox="1"/>
      </xdr:nvSpPr>
      <xdr:spPr>
        <a:xfrm>
          <a:off x="13131800" y="361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61,568
61,420
864.16
32,919,322
32,354,550
239,209
17,844,859
36,605,136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198.3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類似団体平均から</a:t>
          </a:r>
          <a:r>
            <a:rPr kumimoji="1" lang="en-US" altLang="ja-JP" sz="1300">
              <a:latin typeface="ＭＳ Ｐゴシック"/>
            </a:rPr>
            <a:t>2.3</a:t>
          </a:r>
          <a:r>
            <a:rPr kumimoji="1" lang="ja-JP" altLang="en-US" sz="1300">
              <a:latin typeface="ＭＳ Ｐゴシック"/>
            </a:rPr>
            <a:t>ポイント下回っており、比較的低水準にあるといえる。これは、主として給与水準を低く抑えていることによるものであり、今後も所要のマンパワー確保と職員の資質向上に注力しつつ、組織体制の維持・安定を図る中で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36</xdr:row>
      <xdr:rowOff>5080</xdr:rowOff>
    </xdr:to>
    <xdr:cxnSp macro="">
      <xdr:nvCxnSpPr>
        <xdr:cNvPr id="64" name="直線コネクタ 63"/>
        <xdr:cNvCxnSpPr/>
      </xdr:nvCxnSpPr>
      <xdr:spPr>
        <a:xfrm>
          <a:off x="3987800" y="6070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77470</xdr:rowOff>
    </xdr:to>
    <xdr:cxnSp macro="">
      <xdr:nvCxnSpPr>
        <xdr:cNvPr id="67" name="直線コネクタ 66"/>
        <xdr:cNvCxnSpPr/>
      </xdr:nvCxnSpPr>
      <xdr:spPr>
        <a:xfrm flipV="1">
          <a:off x="3098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36</xdr:row>
      <xdr:rowOff>20320</xdr:rowOff>
    </xdr:to>
    <xdr:cxnSp macro="">
      <xdr:nvCxnSpPr>
        <xdr:cNvPr id="70" name="直線コネクタ 69"/>
        <xdr:cNvCxnSpPr/>
      </xdr:nvCxnSpPr>
      <xdr:spPr>
        <a:xfrm flipV="1">
          <a:off x="2209800" y="607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36</xdr:row>
      <xdr:rowOff>20320</xdr:rowOff>
    </xdr:to>
    <xdr:cxnSp macro="">
      <xdr:nvCxnSpPr>
        <xdr:cNvPr id="73" name="直線コネクタ 72"/>
        <xdr:cNvCxnSpPr/>
      </xdr:nvCxnSpPr>
      <xdr:spPr>
        <a:xfrm>
          <a:off x="1320800" y="605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3" name="円/楕円 82"/>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4"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5" name="円/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7" name="円/楕円 86"/>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88" name="テキスト ボックス 87"/>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89" name="円/楕円 88"/>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0" name="テキスト ボックス 89"/>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1" name="円/楕円 90"/>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2" name="テキスト ボックス 91"/>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7.5</a:t>
          </a:r>
          <a:r>
            <a:rPr kumimoji="1" lang="ja-JP" altLang="en-US" sz="1300">
              <a:latin typeface="ＭＳ Ｐゴシック"/>
            </a:rPr>
            <a:t>ポイント下回っている。これは、ごみ処理業務等を一部事務組合で実施していることから、各種業務に対する物件費等の経費を負担金（補助費等）として支出していることが要因としてあげられる。このことは物件費の比率が低い一方、補助費等の比率が高いことでも現れ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130810</xdr:rowOff>
    </xdr:from>
    <xdr:to>
      <xdr:col>24</xdr:col>
      <xdr:colOff>31750</xdr:colOff>
      <xdr:row>13</xdr:row>
      <xdr:rowOff>153670</xdr:rowOff>
    </xdr:to>
    <xdr:cxnSp macro="">
      <xdr:nvCxnSpPr>
        <xdr:cNvPr id="125" name="直線コネクタ 124"/>
        <xdr:cNvCxnSpPr/>
      </xdr:nvCxnSpPr>
      <xdr:spPr>
        <a:xfrm>
          <a:off x="15671800" y="235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107950</xdr:rowOff>
    </xdr:from>
    <xdr:to>
      <xdr:col>22</xdr:col>
      <xdr:colOff>565150</xdr:colOff>
      <xdr:row>13</xdr:row>
      <xdr:rowOff>130810</xdr:rowOff>
    </xdr:to>
    <xdr:cxnSp macro="">
      <xdr:nvCxnSpPr>
        <xdr:cNvPr id="128" name="直線コネクタ 127"/>
        <xdr:cNvCxnSpPr/>
      </xdr:nvCxnSpPr>
      <xdr:spPr>
        <a:xfrm>
          <a:off x="14782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100330</xdr:rowOff>
    </xdr:from>
    <xdr:to>
      <xdr:col>21</xdr:col>
      <xdr:colOff>361950</xdr:colOff>
      <xdr:row>13</xdr:row>
      <xdr:rowOff>107950</xdr:rowOff>
    </xdr:to>
    <xdr:cxnSp macro="">
      <xdr:nvCxnSpPr>
        <xdr:cNvPr id="131" name="直線コネクタ 130"/>
        <xdr:cNvCxnSpPr/>
      </xdr:nvCxnSpPr>
      <xdr:spPr>
        <a:xfrm>
          <a:off x="13893800" y="232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62230</xdr:rowOff>
    </xdr:from>
    <xdr:to>
      <xdr:col>20</xdr:col>
      <xdr:colOff>158750</xdr:colOff>
      <xdr:row>13</xdr:row>
      <xdr:rowOff>100330</xdr:rowOff>
    </xdr:to>
    <xdr:cxnSp macro="">
      <xdr:nvCxnSpPr>
        <xdr:cNvPr id="134" name="直線コネクタ 133"/>
        <xdr:cNvCxnSpPr/>
      </xdr:nvCxnSpPr>
      <xdr:spPr>
        <a:xfrm>
          <a:off x="13004800" y="229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102870</xdr:rowOff>
    </xdr:from>
    <xdr:to>
      <xdr:col>24</xdr:col>
      <xdr:colOff>82550</xdr:colOff>
      <xdr:row>14</xdr:row>
      <xdr:rowOff>33020</xdr:rowOff>
    </xdr:to>
    <xdr:sp macro="" textlink="">
      <xdr:nvSpPr>
        <xdr:cNvPr id="144" name="円/楕円 143"/>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11447</xdr:rowOff>
    </xdr:from>
    <xdr:ext cx="762000" cy="259045"/>
    <xdr:sp macro="" textlink="">
      <xdr:nvSpPr>
        <xdr:cNvPr id="145" name="物件費該当値テキスト"/>
        <xdr:cNvSpPr txBox="1"/>
      </xdr:nvSpPr>
      <xdr:spPr>
        <a:xfrm>
          <a:off x="16598900" y="22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80010</xdr:rowOff>
    </xdr:from>
    <xdr:to>
      <xdr:col>22</xdr:col>
      <xdr:colOff>615950</xdr:colOff>
      <xdr:row>14</xdr:row>
      <xdr:rowOff>10160</xdr:rowOff>
    </xdr:to>
    <xdr:sp macro="" textlink="">
      <xdr:nvSpPr>
        <xdr:cNvPr id="146" name="円/楕円 145"/>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20337</xdr:rowOff>
    </xdr:from>
    <xdr:ext cx="736600" cy="259045"/>
    <xdr:sp macro="" textlink="">
      <xdr:nvSpPr>
        <xdr:cNvPr id="147" name="テキスト ボックス 146"/>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57150</xdr:rowOff>
    </xdr:from>
    <xdr:to>
      <xdr:col>21</xdr:col>
      <xdr:colOff>412750</xdr:colOff>
      <xdr:row>13</xdr:row>
      <xdr:rowOff>158750</xdr:rowOff>
    </xdr:to>
    <xdr:sp macro="" textlink="">
      <xdr:nvSpPr>
        <xdr:cNvPr id="148" name="円/楕円 147"/>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168927</xdr:rowOff>
    </xdr:from>
    <xdr:ext cx="762000" cy="259045"/>
    <xdr:sp macro="" textlink="">
      <xdr:nvSpPr>
        <xdr:cNvPr id="149" name="テキスト ボックス 148"/>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49530</xdr:rowOff>
    </xdr:from>
    <xdr:to>
      <xdr:col>20</xdr:col>
      <xdr:colOff>209550</xdr:colOff>
      <xdr:row>13</xdr:row>
      <xdr:rowOff>151130</xdr:rowOff>
    </xdr:to>
    <xdr:sp macro="" textlink="">
      <xdr:nvSpPr>
        <xdr:cNvPr id="150" name="円/楕円 149"/>
        <xdr:cNvSpPr/>
      </xdr:nvSpPr>
      <xdr:spPr>
        <a:xfrm>
          <a:off x="13843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161307</xdr:rowOff>
    </xdr:from>
    <xdr:ext cx="762000" cy="259045"/>
    <xdr:sp macro="" textlink="">
      <xdr:nvSpPr>
        <xdr:cNvPr id="151" name="テキスト ボックス 150"/>
        <xdr:cNvSpPr txBox="1"/>
      </xdr:nvSpPr>
      <xdr:spPr>
        <a:xfrm>
          <a:off x="13512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11430</xdr:rowOff>
    </xdr:from>
    <xdr:to>
      <xdr:col>19</xdr:col>
      <xdr:colOff>6350</xdr:colOff>
      <xdr:row>13</xdr:row>
      <xdr:rowOff>113030</xdr:rowOff>
    </xdr:to>
    <xdr:sp macro="" textlink="">
      <xdr:nvSpPr>
        <xdr:cNvPr id="152" name="円/楕円 151"/>
        <xdr:cNvSpPr/>
      </xdr:nvSpPr>
      <xdr:spPr>
        <a:xfrm>
          <a:off x="12954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123207</xdr:rowOff>
    </xdr:from>
    <xdr:ext cx="762000" cy="259045"/>
    <xdr:sp macro="" textlink="">
      <xdr:nvSpPr>
        <xdr:cNvPr id="153" name="テキスト ボックス 152"/>
        <xdr:cNvSpPr txBox="1"/>
      </xdr:nvSpPr>
      <xdr:spPr>
        <a:xfrm>
          <a:off x="12623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指標は</a:t>
          </a:r>
          <a:r>
            <a:rPr kumimoji="1" lang="en-US" altLang="ja-JP" sz="1300">
              <a:latin typeface="ＭＳ Ｐゴシック"/>
            </a:rPr>
            <a:t>0.2</a:t>
          </a:r>
          <a:r>
            <a:rPr kumimoji="1" lang="ja-JP" altLang="en-US" sz="1300">
              <a:latin typeface="ＭＳ Ｐゴシック"/>
            </a:rPr>
            <a:t>ポイント減少しており、類似団体平均と比較しても</a:t>
          </a:r>
          <a:r>
            <a:rPr kumimoji="1" lang="en-US" altLang="ja-JP" sz="1300">
              <a:latin typeface="ＭＳ Ｐゴシック"/>
            </a:rPr>
            <a:t>0.7</a:t>
          </a:r>
          <a:r>
            <a:rPr kumimoji="1" lang="ja-JP" altLang="en-US" sz="1300">
              <a:latin typeface="ＭＳ Ｐゴシック"/>
            </a:rPr>
            <a:t>ポイント下回っている状況にある。消費増税にあわせ、生活保護費の引き上げや臨時福祉給付金の支給など、社会保障費の拡充が続いていることから、各種制度においては対象者の適正化や所得制限の見直しなどによって、時代にあった制度構築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157480</xdr:rowOff>
    </xdr:from>
    <xdr:to>
      <xdr:col>7</xdr:col>
      <xdr:colOff>15875</xdr:colOff>
      <xdr:row>55</xdr:row>
      <xdr:rowOff>1270</xdr:rowOff>
    </xdr:to>
    <xdr:cxnSp macro="">
      <xdr:nvCxnSpPr>
        <xdr:cNvPr id="186" name="直線コネクタ 185"/>
        <xdr:cNvCxnSpPr/>
      </xdr:nvCxnSpPr>
      <xdr:spPr>
        <a:xfrm flipV="1">
          <a:off x="3987800" y="941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55</xdr:row>
      <xdr:rowOff>1270</xdr:rowOff>
    </xdr:to>
    <xdr:cxnSp macro="">
      <xdr:nvCxnSpPr>
        <xdr:cNvPr id="189" name="直線コネクタ 188"/>
        <xdr:cNvCxnSpPr/>
      </xdr:nvCxnSpPr>
      <xdr:spPr>
        <a:xfrm>
          <a:off x="3098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157480</xdr:rowOff>
    </xdr:from>
    <xdr:to>
      <xdr:col>4</xdr:col>
      <xdr:colOff>346075</xdr:colOff>
      <xdr:row>55</xdr:row>
      <xdr:rowOff>8890</xdr:rowOff>
    </xdr:to>
    <xdr:cxnSp macro="">
      <xdr:nvCxnSpPr>
        <xdr:cNvPr id="192" name="直線コネクタ 191"/>
        <xdr:cNvCxnSpPr/>
      </xdr:nvCxnSpPr>
      <xdr:spPr>
        <a:xfrm flipV="1">
          <a:off x="2209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8890</xdr:rowOff>
    </xdr:to>
    <xdr:cxnSp macro="">
      <xdr:nvCxnSpPr>
        <xdr:cNvPr id="195" name="直線コネクタ 194"/>
        <xdr:cNvCxnSpPr/>
      </xdr:nvCxnSpPr>
      <xdr:spPr>
        <a:xfrm>
          <a:off x="1320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106680</xdr:rowOff>
    </xdr:from>
    <xdr:to>
      <xdr:col>7</xdr:col>
      <xdr:colOff>66675</xdr:colOff>
      <xdr:row>55</xdr:row>
      <xdr:rowOff>36830</xdr:rowOff>
    </xdr:to>
    <xdr:sp macro="" textlink="">
      <xdr:nvSpPr>
        <xdr:cNvPr id="205" name="円/楕円 204"/>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123207</xdr:rowOff>
    </xdr:from>
    <xdr:ext cx="762000" cy="259045"/>
    <xdr:sp macro="" textlink="">
      <xdr:nvSpPr>
        <xdr:cNvPr id="206"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09" name="円/楕円 208"/>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0" name="テキスト ボックス 209"/>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129540</xdr:rowOff>
    </xdr:from>
    <xdr:to>
      <xdr:col>3</xdr:col>
      <xdr:colOff>193675</xdr:colOff>
      <xdr:row>55</xdr:row>
      <xdr:rowOff>59690</xdr:rowOff>
    </xdr:to>
    <xdr:sp macro="" textlink="">
      <xdr:nvSpPr>
        <xdr:cNvPr id="211" name="円/楕円 210"/>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12" name="テキスト ボックス 211"/>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4" name="テキスト ボックス 21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1.3</a:t>
          </a:r>
          <a:r>
            <a:rPr kumimoji="1" lang="ja-JP" altLang="en-US" sz="1300">
              <a:latin typeface="ＭＳ Ｐゴシック"/>
            </a:rPr>
            <a:t>ポイント低く、近年続いた悪化傾向からも改善しているが、未だ今後の推移に注視が必要である。除排雪に伴う道路の維持補修経費や国民健康保険、下水道事業等の特別会計に対する繰出金の適正化について意識的に取り組むことにより、財政負担の増大を抑制し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134620</xdr:rowOff>
    </xdr:to>
    <xdr:cxnSp macro="">
      <xdr:nvCxnSpPr>
        <xdr:cNvPr id="247" name="直線コネクタ 246"/>
        <xdr:cNvCxnSpPr/>
      </xdr:nvCxnSpPr>
      <xdr:spPr>
        <a:xfrm flipV="1">
          <a:off x="15671800" y="9682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57</xdr:row>
      <xdr:rowOff>8890</xdr:rowOff>
    </xdr:to>
    <xdr:cxnSp macro="">
      <xdr:nvCxnSpPr>
        <xdr:cNvPr id="250" name="直線コネクタ 249"/>
        <xdr:cNvCxnSpPr/>
      </xdr:nvCxnSpPr>
      <xdr:spPr>
        <a:xfrm flipV="1">
          <a:off x="14782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57</xdr:row>
      <xdr:rowOff>8890</xdr:rowOff>
    </xdr:to>
    <xdr:cxnSp macro="">
      <xdr:nvCxnSpPr>
        <xdr:cNvPr id="253" name="直線コネクタ 252"/>
        <xdr:cNvCxnSpPr/>
      </xdr:nvCxnSpPr>
      <xdr:spPr>
        <a:xfrm>
          <a:off x="13893800" y="9667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66040</xdr:rowOff>
    </xdr:to>
    <xdr:cxnSp macro="">
      <xdr:nvCxnSpPr>
        <xdr:cNvPr id="256" name="直線コネクタ 255"/>
        <xdr:cNvCxnSpPr/>
      </xdr:nvCxnSpPr>
      <xdr:spPr>
        <a:xfrm>
          <a:off x="13004800" y="9575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8" name="円/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69" name="テキスト ボックス 268"/>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0" name="円/楕円 269"/>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1" name="テキスト ボックス 270"/>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2" name="円/楕円 271"/>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3" name="テキスト ボックス 272"/>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15.1</a:t>
          </a:r>
          <a:r>
            <a:rPr kumimoji="1" lang="ja-JP" altLang="en-US" sz="1300">
              <a:latin typeface="ＭＳ Ｐゴシック"/>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ことから、その推移を注視し、負担規模の適正化に十分留意してい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30988</xdr:rowOff>
    </xdr:from>
    <xdr:to>
      <xdr:col>24</xdr:col>
      <xdr:colOff>31750</xdr:colOff>
      <xdr:row>40</xdr:row>
      <xdr:rowOff>85852</xdr:rowOff>
    </xdr:to>
    <xdr:cxnSp macro="">
      <xdr:nvCxnSpPr>
        <xdr:cNvPr id="305" name="直線コネクタ 304"/>
        <xdr:cNvCxnSpPr/>
      </xdr:nvCxnSpPr>
      <xdr:spPr>
        <a:xfrm flipV="1">
          <a:off x="15671800" y="68889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67564</xdr:rowOff>
    </xdr:from>
    <xdr:to>
      <xdr:col>22</xdr:col>
      <xdr:colOff>565150</xdr:colOff>
      <xdr:row>40</xdr:row>
      <xdr:rowOff>85852</xdr:rowOff>
    </xdr:to>
    <xdr:cxnSp macro="">
      <xdr:nvCxnSpPr>
        <xdr:cNvPr id="308" name="直線コネクタ 307"/>
        <xdr:cNvCxnSpPr/>
      </xdr:nvCxnSpPr>
      <xdr:spPr>
        <a:xfrm>
          <a:off x="14782800" y="6925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67564</xdr:rowOff>
    </xdr:from>
    <xdr:to>
      <xdr:col>21</xdr:col>
      <xdr:colOff>361950</xdr:colOff>
      <xdr:row>40</xdr:row>
      <xdr:rowOff>67564</xdr:rowOff>
    </xdr:to>
    <xdr:cxnSp macro="">
      <xdr:nvCxnSpPr>
        <xdr:cNvPr id="311" name="直線コネクタ 310"/>
        <xdr:cNvCxnSpPr/>
      </xdr:nvCxnSpPr>
      <xdr:spPr>
        <a:xfrm>
          <a:off x="13893800" y="6925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67564</xdr:rowOff>
    </xdr:from>
    <xdr:to>
      <xdr:col>20</xdr:col>
      <xdr:colOff>158750</xdr:colOff>
      <xdr:row>40</xdr:row>
      <xdr:rowOff>131572</xdr:rowOff>
    </xdr:to>
    <xdr:cxnSp macro="">
      <xdr:nvCxnSpPr>
        <xdr:cNvPr id="314" name="直線コネクタ 313"/>
        <xdr:cNvCxnSpPr/>
      </xdr:nvCxnSpPr>
      <xdr:spPr>
        <a:xfrm flipV="1">
          <a:off x="13004800" y="69255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151638</xdr:rowOff>
    </xdr:from>
    <xdr:to>
      <xdr:col>24</xdr:col>
      <xdr:colOff>82550</xdr:colOff>
      <xdr:row>40</xdr:row>
      <xdr:rowOff>81788</xdr:rowOff>
    </xdr:to>
    <xdr:sp macro="" textlink="">
      <xdr:nvSpPr>
        <xdr:cNvPr id="324" name="円/楕円 323"/>
        <xdr:cNvSpPr/>
      </xdr:nvSpPr>
      <xdr:spPr>
        <a:xfrm>
          <a:off x="16459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60215</xdr:rowOff>
    </xdr:from>
    <xdr:ext cx="762000" cy="259045"/>
    <xdr:sp macro="" textlink="">
      <xdr:nvSpPr>
        <xdr:cNvPr id="325" name="補助費等該当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35052</xdr:rowOff>
    </xdr:from>
    <xdr:to>
      <xdr:col>22</xdr:col>
      <xdr:colOff>615950</xdr:colOff>
      <xdr:row>40</xdr:row>
      <xdr:rowOff>136652</xdr:rowOff>
    </xdr:to>
    <xdr:sp macro="" textlink="">
      <xdr:nvSpPr>
        <xdr:cNvPr id="326" name="円/楕円 325"/>
        <xdr:cNvSpPr/>
      </xdr:nvSpPr>
      <xdr:spPr>
        <a:xfrm>
          <a:off x="15621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121429</xdr:rowOff>
    </xdr:from>
    <xdr:ext cx="736600" cy="259045"/>
    <xdr:sp macro="" textlink="">
      <xdr:nvSpPr>
        <xdr:cNvPr id="327" name="テキスト ボックス 326"/>
        <xdr:cNvSpPr txBox="1"/>
      </xdr:nvSpPr>
      <xdr:spPr>
        <a:xfrm>
          <a:off x="15290800" y="69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16764</xdr:rowOff>
    </xdr:from>
    <xdr:to>
      <xdr:col>21</xdr:col>
      <xdr:colOff>412750</xdr:colOff>
      <xdr:row>40</xdr:row>
      <xdr:rowOff>118364</xdr:rowOff>
    </xdr:to>
    <xdr:sp macro="" textlink="">
      <xdr:nvSpPr>
        <xdr:cNvPr id="328" name="円/楕円 327"/>
        <xdr:cNvSpPr/>
      </xdr:nvSpPr>
      <xdr:spPr>
        <a:xfrm>
          <a:off x="14732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103141</xdr:rowOff>
    </xdr:from>
    <xdr:ext cx="762000" cy="259045"/>
    <xdr:sp macro="" textlink="">
      <xdr:nvSpPr>
        <xdr:cNvPr id="329" name="テキスト ボックス 328"/>
        <xdr:cNvSpPr txBox="1"/>
      </xdr:nvSpPr>
      <xdr:spPr>
        <a:xfrm>
          <a:off x="14401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16764</xdr:rowOff>
    </xdr:from>
    <xdr:to>
      <xdr:col>20</xdr:col>
      <xdr:colOff>209550</xdr:colOff>
      <xdr:row>40</xdr:row>
      <xdr:rowOff>118364</xdr:rowOff>
    </xdr:to>
    <xdr:sp macro="" textlink="">
      <xdr:nvSpPr>
        <xdr:cNvPr id="330" name="円/楕円 329"/>
        <xdr:cNvSpPr/>
      </xdr:nvSpPr>
      <xdr:spPr>
        <a:xfrm>
          <a:off x="13843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103141</xdr:rowOff>
    </xdr:from>
    <xdr:ext cx="762000" cy="259045"/>
    <xdr:sp macro="" textlink="">
      <xdr:nvSpPr>
        <xdr:cNvPr id="331" name="テキスト ボックス 330"/>
        <xdr:cNvSpPr txBox="1"/>
      </xdr:nvSpPr>
      <xdr:spPr>
        <a:xfrm>
          <a:off x="13512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80772</xdr:rowOff>
    </xdr:from>
    <xdr:to>
      <xdr:col>19</xdr:col>
      <xdr:colOff>6350</xdr:colOff>
      <xdr:row>41</xdr:row>
      <xdr:rowOff>10922</xdr:rowOff>
    </xdr:to>
    <xdr:sp macro="" textlink="">
      <xdr:nvSpPr>
        <xdr:cNvPr id="332" name="円/楕円 331"/>
        <xdr:cNvSpPr/>
      </xdr:nvSpPr>
      <xdr:spPr>
        <a:xfrm>
          <a:off x="12954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167149</xdr:rowOff>
    </xdr:from>
    <xdr:ext cx="762000" cy="259045"/>
    <xdr:sp macro="" textlink="">
      <xdr:nvSpPr>
        <xdr:cNvPr id="333" name="テキスト ボックス 332"/>
        <xdr:cNvSpPr txBox="1"/>
      </xdr:nvSpPr>
      <xdr:spPr>
        <a:xfrm>
          <a:off x="12623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2.4</a:t>
          </a:r>
          <a:r>
            <a:rPr kumimoji="1" lang="ja-JP" altLang="en-US" sz="1300">
              <a:latin typeface="ＭＳ Ｐゴシック"/>
            </a:rPr>
            <a:t>ポイント上回っている。これは、平成</a:t>
          </a:r>
          <a:r>
            <a:rPr kumimoji="1" lang="en-US" altLang="ja-JP" sz="1300">
              <a:latin typeface="ＭＳ Ｐゴシック"/>
            </a:rPr>
            <a:t>15</a:t>
          </a:r>
          <a:r>
            <a:rPr kumimoji="1" lang="ja-JP" altLang="en-US" sz="1300">
              <a:latin typeface="ＭＳ Ｐゴシック"/>
            </a:rPr>
            <a:t>年度以前の学校建設や、赤字解消を急ぐために発行した退職手当債の償還による負担等が大きく影響している。普通建設事業に係る地方債元利償還金は、平成</a:t>
          </a:r>
          <a:r>
            <a:rPr kumimoji="1" lang="en-US" altLang="ja-JP" sz="1300">
              <a:latin typeface="ＭＳ Ｐゴシック"/>
            </a:rPr>
            <a:t>17</a:t>
          </a:r>
          <a:r>
            <a:rPr kumimoji="1" lang="ja-JP" altLang="en-US" sz="1300">
              <a:latin typeface="ＭＳ Ｐゴシック"/>
            </a:rPr>
            <a:t>年度をピークに減少傾向にあり、引き続き普通建設事業の厳選、精査等により新規発行債を抑制し、指標の改善を図る。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122428</xdr:rowOff>
    </xdr:to>
    <xdr:cxnSp macro="">
      <xdr:nvCxnSpPr>
        <xdr:cNvPr id="363" name="直線コネクタ 362"/>
        <xdr:cNvCxnSpPr/>
      </xdr:nvCxnSpPr>
      <xdr:spPr>
        <a:xfrm>
          <a:off x="3987800" y="134818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140715</xdr:rowOff>
    </xdr:to>
    <xdr:cxnSp macro="">
      <xdr:nvCxnSpPr>
        <xdr:cNvPr id="366" name="直線コネクタ 365"/>
        <xdr:cNvCxnSpPr/>
      </xdr:nvCxnSpPr>
      <xdr:spPr>
        <a:xfrm flipV="1">
          <a:off x="3098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168148</xdr:rowOff>
    </xdr:to>
    <xdr:cxnSp macro="">
      <xdr:nvCxnSpPr>
        <xdr:cNvPr id="369" name="直線コネクタ 368"/>
        <xdr:cNvCxnSpPr/>
      </xdr:nvCxnSpPr>
      <xdr:spPr>
        <a:xfrm flipV="1">
          <a:off x="2209800" y="135138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78</xdr:row>
      <xdr:rowOff>168148</xdr:rowOff>
    </xdr:to>
    <xdr:cxnSp macro="">
      <xdr:nvCxnSpPr>
        <xdr:cNvPr id="372" name="直線コネクタ 371"/>
        <xdr:cNvCxnSpPr/>
      </xdr:nvCxnSpPr>
      <xdr:spPr>
        <a:xfrm>
          <a:off x="1320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82" name="円/楕円 381"/>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83"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84" name="円/楕円 383"/>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85" name="テキスト ボックス 384"/>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86" name="円/楕円 385"/>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87" name="テキスト ボックス 386"/>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88" name="円/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90" name="円/楕円 389"/>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1" name="テキスト ボックス 390"/>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3.3</a:t>
          </a:r>
          <a:r>
            <a:rPr kumimoji="1" lang="ja-JP" altLang="en-US" sz="1300">
              <a:latin typeface="ＭＳ Ｐゴシック"/>
            </a:rPr>
            <a:t>ポイント上回っている。これは青森県内最大の行政面積を有するなどの地勢・地理的要因等が底流にあり、行財政の効率化、行政コストの圧縮を図る上で大きな障壁となっていることが要因として挙げられる。今後も人件費の抑制に努めるとともに、事務事業の見直しや庁舎・各種施設に係る経費の最適化等に努めるとともに、一部事務組合負担金の推移に十分留意する必要が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76</xdr:row>
      <xdr:rowOff>130811</xdr:rowOff>
    </xdr:to>
    <xdr:cxnSp macro="">
      <xdr:nvCxnSpPr>
        <xdr:cNvPr id="424" name="直線コネクタ 423"/>
        <xdr:cNvCxnSpPr/>
      </xdr:nvCxnSpPr>
      <xdr:spPr>
        <a:xfrm flipV="1">
          <a:off x="15671800" y="131457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76</xdr:row>
      <xdr:rowOff>130811</xdr:rowOff>
    </xdr:to>
    <xdr:cxnSp macro="">
      <xdr:nvCxnSpPr>
        <xdr:cNvPr id="427" name="直線コネクタ 426"/>
        <xdr:cNvCxnSpPr/>
      </xdr:nvCxnSpPr>
      <xdr:spPr>
        <a:xfrm>
          <a:off x="14782800" y="13153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76</xdr:row>
      <xdr:rowOff>130811</xdr:rowOff>
    </xdr:to>
    <xdr:cxnSp macro="">
      <xdr:nvCxnSpPr>
        <xdr:cNvPr id="430" name="直線コネクタ 429"/>
        <xdr:cNvCxnSpPr/>
      </xdr:nvCxnSpPr>
      <xdr:spPr>
        <a:xfrm flipV="1">
          <a:off x="13893800" y="13153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130811</xdr:rowOff>
    </xdr:to>
    <xdr:cxnSp macro="">
      <xdr:nvCxnSpPr>
        <xdr:cNvPr id="433" name="直線コネクタ 432"/>
        <xdr:cNvCxnSpPr/>
      </xdr:nvCxnSpPr>
      <xdr:spPr>
        <a:xfrm>
          <a:off x="13004800" y="13073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43" name="円/楕円 442"/>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36847</xdr:rowOff>
    </xdr:from>
    <xdr:ext cx="762000" cy="259045"/>
    <xdr:sp macro="" textlink="">
      <xdr:nvSpPr>
        <xdr:cNvPr id="444" name="公債費以外該当値テキスト"/>
        <xdr:cNvSpPr txBox="1"/>
      </xdr:nvSpPr>
      <xdr:spPr>
        <a:xfrm>
          <a:off x="16598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45" name="円/楕円 444"/>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166388</xdr:rowOff>
    </xdr:from>
    <xdr:ext cx="736600" cy="259045"/>
    <xdr:sp macro="" textlink="">
      <xdr:nvSpPr>
        <xdr:cNvPr id="446" name="テキスト ボックス 445"/>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72389</xdr:rowOff>
    </xdr:from>
    <xdr:to>
      <xdr:col>21</xdr:col>
      <xdr:colOff>412750</xdr:colOff>
      <xdr:row>77</xdr:row>
      <xdr:rowOff>2539</xdr:rowOff>
    </xdr:to>
    <xdr:sp macro="" textlink="">
      <xdr:nvSpPr>
        <xdr:cNvPr id="447" name="円/楕円 446"/>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158766</xdr:rowOff>
    </xdr:from>
    <xdr:ext cx="762000" cy="259045"/>
    <xdr:sp macro="" textlink="">
      <xdr:nvSpPr>
        <xdr:cNvPr id="448" name="テキスト ボックス 447"/>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49" name="円/楕円 448"/>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166388</xdr:rowOff>
    </xdr:from>
    <xdr:ext cx="762000" cy="259045"/>
    <xdr:sp macro="" textlink="">
      <xdr:nvSpPr>
        <xdr:cNvPr id="450" name="テキスト ボックス 449"/>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163830</xdr:rowOff>
    </xdr:from>
    <xdr:to>
      <xdr:col>19</xdr:col>
      <xdr:colOff>6350</xdr:colOff>
      <xdr:row>76</xdr:row>
      <xdr:rowOff>93980</xdr:rowOff>
    </xdr:to>
    <xdr:sp macro="" textlink="">
      <xdr:nvSpPr>
        <xdr:cNvPr id="451" name="円/楕円 450"/>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78757</xdr:rowOff>
    </xdr:from>
    <xdr:ext cx="762000" cy="259045"/>
    <xdr:sp macro="" textlink="">
      <xdr:nvSpPr>
        <xdr:cNvPr id="452" name="テキスト ボックス 451"/>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青森県むつ市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77927</xdr:rowOff>
    </xdr:from>
    <xdr:to>
      <xdr:col>4</xdr:col>
      <xdr:colOff>1117600</xdr:colOff>
      <xdr:row>15</xdr:row>
      <xdr:rowOff>152239</xdr:rowOff>
    </xdr:to>
    <xdr:cxnSp macro="">
      <xdr:nvCxnSpPr>
        <xdr:cNvPr id="52" name="直線コネクタ 51"/>
        <xdr:cNvCxnSpPr/>
      </xdr:nvCxnSpPr>
      <xdr:spPr bwMode="auto">
        <a:xfrm flipV="1">
          <a:off x="5003800" y="2697302"/>
          <a:ext cx="647700" cy="7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100738</xdr:rowOff>
    </xdr:from>
    <xdr:to>
      <xdr:col>4</xdr:col>
      <xdr:colOff>469900</xdr:colOff>
      <xdr:row>15</xdr:row>
      <xdr:rowOff>152239</xdr:rowOff>
    </xdr:to>
    <xdr:cxnSp macro="">
      <xdr:nvCxnSpPr>
        <xdr:cNvPr id="55" name="直線コネクタ 54"/>
        <xdr:cNvCxnSpPr/>
      </xdr:nvCxnSpPr>
      <xdr:spPr bwMode="auto">
        <a:xfrm>
          <a:off x="4305300" y="2720113"/>
          <a:ext cx="698500" cy="5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81291</xdr:rowOff>
    </xdr:from>
    <xdr:to>
      <xdr:col>3</xdr:col>
      <xdr:colOff>904875</xdr:colOff>
      <xdr:row>15</xdr:row>
      <xdr:rowOff>100738</xdr:rowOff>
    </xdr:to>
    <xdr:cxnSp macro="">
      <xdr:nvCxnSpPr>
        <xdr:cNvPr id="58" name="直線コネクタ 57"/>
        <xdr:cNvCxnSpPr/>
      </xdr:nvCxnSpPr>
      <xdr:spPr bwMode="auto">
        <a:xfrm>
          <a:off x="3606800" y="2700666"/>
          <a:ext cx="698500" cy="1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70024</xdr:rowOff>
    </xdr:from>
    <xdr:to>
      <xdr:col>3</xdr:col>
      <xdr:colOff>206375</xdr:colOff>
      <xdr:row>15</xdr:row>
      <xdr:rowOff>81291</xdr:rowOff>
    </xdr:to>
    <xdr:cxnSp macro="">
      <xdr:nvCxnSpPr>
        <xdr:cNvPr id="61" name="直線コネクタ 60"/>
        <xdr:cNvCxnSpPr/>
      </xdr:nvCxnSpPr>
      <xdr:spPr bwMode="auto">
        <a:xfrm>
          <a:off x="2908300" y="2689399"/>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27127</xdr:rowOff>
    </xdr:from>
    <xdr:to>
      <xdr:col>5</xdr:col>
      <xdr:colOff>34925</xdr:colOff>
      <xdr:row>15</xdr:row>
      <xdr:rowOff>128727</xdr:rowOff>
    </xdr:to>
    <xdr:sp macro="" textlink="">
      <xdr:nvSpPr>
        <xdr:cNvPr id="71" name="円/楕円 70"/>
        <xdr:cNvSpPr/>
      </xdr:nvSpPr>
      <xdr:spPr bwMode="auto">
        <a:xfrm>
          <a:off x="5600700" y="264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43654</xdr:rowOff>
    </xdr:from>
    <xdr:ext cx="762000" cy="259045"/>
    <xdr:sp macro="" textlink="">
      <xdr:nvSpPr>
        <xdr:cNvPr id="72" name="人口1人当たり決算額の推移該当値テキスト130"/>
        <xdr:cNvSpPr txBox="1"/>
      </xdr:nvSpPr>
      <xdr:spPr>
        <a:xfrm>
          <a:off x="5740400" y="24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95,922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101439</xdr:rowOff>
    </xdr:from>
    <xdr:to>
      <xdr:col>4</xdr:col>
      <xdr:colOff>520700</xdr:colOff>
      <xdr:row>16</xdr:row>
      <xdr:rowOff>31589</xdr:rowOff>
    </xdr:to>
    <xdr:sp macro="" textlink="">
      <xdr:nvSpPr>
        <xdr:cNvPr id="73" name="円/楕円 72"/>
        <xdr:cNvSpPr/>
      </xdr:nvSpPr>
      <xdr:spPr bwMode="auto">
        <a:xfrm>
          <a:off x="4953000" y="272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41766</xdr:rowOff>
    </xdr:from>
    <xdr:ext cx="736600" cy="259045"/>
    <xdr:sp macro="" textlink="">
      <xdr:nvSpPr>
        <xdr:cNvPr id="74" name="テキスト ボックス 73"/>
        <xdr:cNvSpPr txBox="1"/>
      </xdr:nvSpPr>
      <xdr:spPr>
        <a:xfrm>
          <a:off x="4622800" y="248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49938</xdr:rowOff>
    </xdr:from>
    <xdr:to>
      <xdr:col>3</xdr:col>
      <xdr:colOff>955675</xdr:colOff>
      <xdr:row>15</xdr:row>
      <xdr:rowOff>151538</xdr:rowOff>
    </xdr:to>
    <xdr:sp macro="" textlink="">
      <xdr:nvSpPr>
        <xdr:cNvPr id="75" name="円/楕円 74"/>
        <xdr:cNvSpPr/>
      </xdr:nvSpPr>
      <xdr:spPr bwMode="auto">
        <a:xfrm>
          <a:off x="4254500" y="266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161715</xdr:rowOff>
    </xdr:from>
    <xdr:ext cx="762000" cy="259045"/>
    <xdr:sp macro="" textlink="">
      <xdr:nvSpPr>
        <xdr:cNvPr id="76" name="テキスト ボックス 75"/>
        <xdr:cNvSpPr txBox="1"/>
      </xdr:nvSpPr>
      <xdr:spPr>
        <a:xfrm>
          <a:off x="3924300" y="243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94,525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30491</xdr:rowOff>
    </xdr:from>
    <xdr:to>
      <xdr:col>3</xdr:col>
      <xdr:colOff>257175</xdr:colOff>
      <xdr:row>15</xdr:row>
      <xdr:rowOff>132091</xdr:rowOff>
    </xdr:to>
    <xdr:sp macro="" textlink="">
      <xdr:nvSpPr>
        <xdr:cNvPr id="77" name="円/楕円 76"/>
        <xdr:cNvSpPr/>
      </xdr:nvSpPr>
      <xdr:spPr bwMode="auto">
        <a:xfrm>
          <a:off x="3556000" y="264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142268</xdr:rowOff>
    </xdr:from>
    <xdr:ext cx="762000" cy="259045"/>
    <xdr:sp macro="" textlink="">
      <xdr:nvSpPr>
        <xdr:cNvPr id="78" name="テキスト ボックス 77"/>
        <xdr:cNvSpPr txBox="1"/>
      </xdr:nvSpPr>
      <xdr:spPr>
        <a:xfrm>
          <a:off x="3225800" y="24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95,716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19224</xdr:rowOff>
    </xdr:from>
    <xdr:to>
      <xdr:col>2</xdr:col>
      <xdr:colOff>692150</xdr:colOff>
      <xdr:row>15</xdr:row>
      <xdr:rowOff>120824</xdr:rowOff>
    </xdr:to>
    <xdr:sp macro="" textlink="">
      <xdr:nvSpPr>
        <xdr:cNvPr id="79" name="円/楕円 78"/>
        <xdr:cNvSpPr/>
      </xdr:nvSpPr>
      <xdr:spPr bwMode="auto">
        <a:xfrm>
          <a:off x="2857500" y="263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131001</xdr:rowOff>
    </xdr:from>
    <xdr:ext cx="762000" cy="259045"/>
    <xdr:sp macro="" textlink="">
      <xdr:nvSpPr>
        <xdr:cNvPr id="80" name="テキスト ボックス 79"/>
        <xdr:cNvSpPr txBox="1"/>
      </xdr:nvSpPr>
      <xdr:spPr>
        <a:xfrm>
          <a:off x="2527300" y="240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101835</xdr:rowOff>
    </xdr:from>
    <xdr:to>
      <xdr:col>4</xdr:col>
      <xdr:colOff>1117600</xdr:colOff>
      <xdr:row>34</xdr:row>
      <xdr:rowOff>126448</xdr:rowOff>
    </xdr:to>
    <xdr:cxnSp macro="">
      <xdr:nvCxnSpPr>
        <xdr:cNvPr id="113" name="直線コネクタ 112"/>
        <xdr:cNvCxnSpPr/>
      </xdr:nvCxnSpPr>
      <xdr:spPr bwMode="auto">
        <a:xfrm flipV="1">
          <a:off x="5003800" y="6369285"/>
          <a:ext cx="6477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91034</xdr:rowOff>
    </xdr:from>
    <xdr:to>
      <xdr:col>4</xdr:col>
      <xdr:colOff>469900</xdr:colOff>
      <xdr:row>34</xdr:row>
      <xdr:rowOff>126448</xdr:rowOff>
    </xdr:to>
    <xdr:cxnSp macro="">
      <xdr:nvCxnSpPr>
        <xdr:cNvPr id="116" name="直線コネクタ 115"/>
        <xdr:cNvCxnSpPr/>
      </xdr:nvCxnSpPr>
      <xdr:spPr bwMode="auto">
        <a:xfrm>
          <a:off x="4305300" y="6358484"/>
          <a:ext cx="698500" cy="3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59125</xdr:rowOff>
    </xdr:from>
    <xdr:to>
      <xdr:col>3</xdr:col>
      <xdr:colOff>904875</xdr:colOff>
      <xdr:row>34</xdr:row>
      <xdr:rowOff>91034</xdr:rowOff>
    </xdr:to>
    <xdr:cxnSp macro="">
      <xdr:nvCxnSpPr>
        <xdr:cNvPr id="119" name="直線コネクタ 118"/>
        <xdr:cNvCxnSpPr/>
      </xdr:nvCxnSpPr>
      <xdr:spPr bwMode="auto">
        <a:xfrm>
          <a:off x="3606800" y="6326575"/>
          <a:ext cx="698500" cy="31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23387</xdr:rowOff>
    </xdr:from>
    <xdr:to>
      <xdr:col>3</xdr:col>
      <xdr:colOff>206375</xdr:colOff>
      <xdr:row>34</xdr:row>
      <xdr:rowOff>59125</xdr:rowOff>
    </xdr:to>
    <xdr:cxnSp macro="">
      <xdr:nvCxnSpPr>
        <xdr:cNvPr id="122" name="直線コネクタ 121"/>
        <xdr:cNvCxnSpPr/>
      </xdr:nvCxnSpPr>
      <xdr:spPr bwMode="auto">
        <a:xfrm>
          <a:off x="2908300" y="6290837"/>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51035</xdr:rowOff>
    </xdr:from>
    <xdr:to>
      <xdr:col>5</xdr:col>
      <xdr:colOff>34925</xdr:colOff>
      <xdr:row>34</xdr:row>
      <xdr:rowOff>152635</xdr:rowOff>
    </xdr:to>
    <xdr:sp macro="" textlink="">
      <xdr:nvSpPr>
        <xdr:cNvPr id="132" name="円/楕円 131"/>
        <xdr:cNvSpPr/>
      </xdr:nvSpPr>
      <xdr:spPr bwMode="auto">
        <a:xfrm>
          <a:off x="5600700" y="631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239012</xdr:rowOff>
    </xdr:from>
    <xdr:ext cx="762000" cy="259045"/>
    <xdr:sp macro="" textlink="">
      <xdr:nvSpPr>
        <xdr:cNvPr id="133" name="人口1人当たり決算額の推移該当値テキスト445"/>
        <xdr:cNvSpPr txBox="1"/>
      </xdr:nvSpPr>
      <xdr:spPr>
        <a:xfrm>
          <a:off x="5740400" y="61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42,321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75648</xdr:rowOff>
    </xdr:from>
    <xdr:to>
      <xdr:col>4</xdr:col>
      <xdr:colOff>520700</xdr:colOff>
      <xdr:row>34</xdr:row>
      <xdr:rowOff>177248</xdr:rowOff>
    </xdr:to>
    <xdr:sp macro="" textlink="">
      <xdr:nvSpPr>
        <xdr:cNvPr id="134" name="円/楕円 133"/>
        <xdr:cNvSpPr/>
      </xdr:nvSpPr>
      <xdr:spPr bwMode="auto">
        <a:xfrm>
          <a:off x="4953000" y="634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187425</xdr:rowOff>
    </xdr:from>
    <xdr:ext cx="736600" cy="259045"/>
    <xdr:sp macro="" textlink="">
      <xdr:nvSpPr>
        <xdr:cNvPr id="135" name="テキスト ボックス 134"/>
        <xdr:cNvSpPr txBox="1"/>
      </xdr:nvSpPr>
      <xdr:spPr>
        <a:xfrm>
          <a:off x="4622800" y="611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40234</xdr:rowOff>
    </xdr:from>
    <xdr:to>
      <xdr:col>3</xdr:col>
      <xdr:colOff>955675</xdr:colOff>
      <xdr:row>34</xdr:row>
      <xdr:rowOff>141834</xdr:rowOff>
    </xdr:to>
    <xdr:sp macro="" textlink="">
      <xdr:nvSpPr>
        <xdr:cNvPr id="136" name="円/楕円 135"/>
        <xdr:cNvSpPr/>
      </xdr:nvSpPr>
      <xdr:spPr bwMode="auto">
        <a:xfrm>
          <a:off x="4254500" y="630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152011</xdr:rowOff>
    </xdr:from>
    <xdr:ext cx="762000" cy="259045"/>
    <xdr:sp macro="" textlink="">
      <xdr:nvSpPr>
        <xdr:cNvPr id="137" name="テキスト ボックス 136"/>
        <xdr:cNvSpPr txBox="1"/>
      </xdr:nvSpPr>
      <xdr:spPr>
        <a:xfrm>
          <a:off x="3924300" y="607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8325</xdr:rowOff>
    </xdr:from>
    <xdr:to>
      <xdr:col>3</xdr:col>
      <xdr:colOff>257175</xdr:colOff>
      <xdr:row>34</xdr:row>
      <xdr:rowOff>109925</xdr:rowOff>
    </xdr:to>
    <xdr:sp macro="" textlink="">
      <xdr:nvSpPr>
        <xdr:cNvPr id="138" name="円/楕円 137"/>
        <xdr:cNvSpPr/>
      </xdr:nvSpPr>
      <xdr:spPr bwMode="auto">
        <a:xfrm>
          <a:off x="3556000" y="6275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120102</xdr:rowOff>
    </xdr:from>
    <xdr:ext cx="762000" cy="259045"/>
    <xdr:sp macro="" textlink="">
      <xdr:nvSpPr>
        <xdr:cNvPr id="139" name="テキスト ボックス 138"/>
        <xdr:cNvSpPr txBox="1"/>
      </xdr:nvSpPr>
      <xdr:spPr>
        <a:xfrm>
          <a:off x="3225800" y="604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315487</xdr:rowOff>
    </xdr:from>
    <xdr:to>
      <xdr:col>2</xdr:col>
      <xdr:colOff>692150</xdr:colOff>
      <xdr:row>34</xdr:row>
      <xdr:rowOff>74187</xdr:rowOff>
    </xdr:to>
    <xdr:sp macro="" textlink="">
      <xdr:nvSpPr>
        <xdr:cNvPr id="140" name="円/楕円 139"/>
        <xdr:cNvSpPr/>
      </xdr:nvSpPr>
      <xdr:spPr bwMode="auto">
        <a:xfrm>
          <a:off x="2857500" y="624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84364</xdr:rowOff>
    </xdr:from>
    <xdr:ext cx="762000" cy="259045"/>
    <xdr:sp macro="" textlink="">
      <xdr:nvSpPr>
        <xdr:cNvPr id="141" name="テキスト ボックス 140"/>
        <xdr:cNvSpPr txBox="1"/>
      </xdr:nvSpPr>
      <xdr:spPr>
        <a:xfrm>
          <a:off x="2527300" y="600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年度から続いた実質収支赤字は、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年度に解消したものの、</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豪雪災害によって実質単年度収支が赤字となり、実質収支黒字幅も大きく縮減している。以降、実質収支黒字はかろうじて確保しているものの、依然として予断を許さない財政状況にある。引き続き経常経費の抑制を推し進めると共に、一部事務組合や恒常的に歳入不足傾向にある特別会計に対する支出規模の適正化に努めるなど、財政調整基金を安定して保持できるよう、抜本的な行財政の体質改善に取り組んで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を除く特別会計が黒字を維持していることから、連結ベースでの実質赤字は生じていない状況にあるが、黒字となっている特別会計においても漸次的な黒字幅の縮減が見られるなど、予断を許さない財政状況にあるといえる。</a:t>
          </a:r>
        </a:p>
        <a:p>
          <a:r>
            <a:rPr kumimoji="1" lang="ja-JP" altLang="en-US" sz="1400">
              <a:latin typeface="ＭＳ ゴシック" pitchFamily="49" charset="-128"/>
              <a:ea typeface="ＭＳ ゴシック" pitchFamily="49" charset="-128"/>
            </a:rPr>
            <a:t>　黒字会計については、引き続き財政運営の健全性確保に努めつつ、赤字会計である国民健康保険特別会計については、保険税徴収率の向上に取り組むなど、収支の改善を図り、赤字解消を目指す。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新規の地方債発行に当たっては、事業を厳選し、起債の抑制に努めつつ、下北医療センターの債務負担行為の計画的な履行に努める。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とはいえ、依然として高い水準にある。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り、今後、新規発行地方債の更なる厳選、抑制に努めるとともに、下北医療センターの経営健全化に係る取り組みに対して多面的な支援を行うことにより、当該分子の早期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32919322</v>
      </c>
      <c r="BO4" s="349"/>
      <c r="BP4" s="349"/>
      <c r="BQ4" s="349"/>
      <c r="BR4" s="349"/>
      <c r="BS4" s="349"/>
      <c r="BT4" s="349"/>
      <c r="BU4" s="350"/>
      <c r="BV4" s="348">
        <v>33760676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32354550</v>
      </c>
      <c r="BO5" s="386"/>
      <c r="BP5" s="386"/>
      <c r="BQ5" s="386"/>
      <c r="BR5" s="386"/>
      <c r="BS5" s="386"/>
      <c r="BT5" s="386"/>
      <c r="BU5" s="387"/>
      <c r="BV5" s="385">
        <v>33418695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96.6</v>
      </c>
      <c r="CU5" s="383"/>
      <c r="CV5" s="383"/>
      <c r="CW5" s="383"/>
      <c r="CX5" s="383"/>
      <c r="CY5" s="383"/>
      <c r="CZ5" s="383"/>
      <c r="DA5" s="384"/>
      <c r="DB5" s="382">
        <v>96.7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564772</v>
      </c>
      <c r="BO6" s="386"/>
      <c r="BP6" s="386"/>
      <c r="BQ6" s="386"/>
      <c r="BR6" s="386"/>
      <c r="BS6" s="386"/>
      <c r="BT6" s="386"/>
      <c r="BU6" s="387"/>
      <c r="BV6" s="385">
        <v>341981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103.1</v>
      </c>
      <c r="CU6" s="423"/>
      <c r="CV6" s="423"/>
      <c r="CW6" s="423"/>
      <c r="CX6" s="423"/>
      <c r="CY6" s="423"/>
      <c r="CZ6" s="423"/>
      <c r="DA6" s="424"/>
      <c r="DB6" s="422">
        <v>103.4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325563</v>
      </c>
      <c r="BO7" s="386"/>
      <c r="BP7" s="386"/>
      <c r="BQ7" s="386"/>
      <c r="BR7" s="386"/>
      <c r="BS7" s="386"/>
      <c r="BT7" s="386"/>
      <c r="BU7" s="387"/>
      <c r="BV7" s="385">
        <v>23386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17844859</v>
      </c>
      <c r="CU7" s="386"/>
      <c r="CV7" s="386"/>
      <c r="CW7" s="386"/>
      <c r="CX7" s="386"/>
      <c r="CY7" s="386"/>
      <c r="CZ7" s="386"/>
      <c r="DA7" s="387"/>
      <c r="DB7" s="385">
        <v>18043315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239209</v>
      </c>
      <c r="BO8" s="386"/>
      <c r="BP8" s="386"/>
      <c r="BQ8" s="386"/>
      <c r="BR8" s="386"/>
      <c r="BS8" s="386"/>
      <c r="BT8" s="386"/>
      <c r="BU8" s="387"/>
      <c r="BV8" s="385">
        <v>318595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61066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-79386</v>
      </c>
      <c r="BO9" s="386"/>
      <c r="BP9" s="386"/>
      <c r="BQ9" s="386"/>
      <c r="BR9" s="386"/>
      <c r="BS9" s="386"/>
      <c r="BT9" s="386"/>
      <c r="BU9" s="387"/>
      <c r="BV9" s="385">
        <v>-97259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64052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310425</v>
      </c>
      <c r="BO10" s="386"/>
      <c r="BP10" s="386"/>
      <c r="BQ10" s="386"/>
      <c r="BR10" s="386"/>
      <c r="BS10" s="386"/>
      <c r="BT10" s="386"/>
      <c r="BU10" s="387"/>
      <c r="BV10" s="385">
        <v>573752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61568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368410</v>
      </c>
      <c r="BO12" s="386"/>
      <c r="BP12" s="386"/>
      <c r="BQ12" s="386"/>
      <c r="BR12" s="386"/>
      <c r="BS12" s="386"/>
      <c r="BT12" s="386"/>
      <c r="BU12" s="387"/>
      <c r="BV12" s="385">
        <v>493173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61420</v>
      </c>
      <c r="S13" s="467"/>
      <c r="T13" s="467"/>
      <c r="U13" s="467"/>
      <c r="V13" s="468"/>
      <c r="W13" s="401" t="s">
        <v>124</v>
      </c>
      <c r="X13" s="402"/>
      <c r="Y13" s="402"/>
      <c r="Z13" s="402"/>
      <c r="AA13" s="402"/>
      <c r="AB13" s="392"/>
      <c r="AC13" s="436">
        <v>1521</v>
      </c>
      <c r="AD13" s="437"/>
      <c r="AE13" s="437"/>
      <c r="AF13" s="437"/>
      <c r="AG13" s="476"/>
      <c r="AH13" s="436">
        <v>1900</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-137371</v>
      </c>
      <c r="BO13" s="386"/>
      <c r="BP13" s="386"/>
      <c r="BQ13" s="386"/>
      <c r="BR13" s="386"/>
      <c r="BS13" s="386"/>
      <c r="BT13" s="386"/>
      <c r="BU13" s="387"/>
      <c r="BV13" s="385">
        <v>-16680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17.3</v>
      </c>
      <c r="CU13" s="383"/>
      <c r="CV13" s="383"/>
      <c r="CW13" s="383"/>
      <c r="CX13" s="383"/>
      <c r="CY13" s="383"/>
      <c r="CZ13" s="383"/>
      <c r="DA13" s="384"/>
      <c r="DB13" s="382">
        <v>17.8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62402</v>
      </c>
      <c r="S14" s="467"/>
      <c r="T14" s="467"/>
      <c r="U14" s="467"/>
      <c r="V14" s="468"/>
      <c r="W14" s="375"/>
      <c r="X14" s="376"/>
      <c r="Y14" s="376"/>
      <c r="Z14" s="376"/>
      <c r="AA14" s="376"/>
      <c r="AB14" s="365"/>
      <c r="AC14" s="469">
        <v>5.6</v>
      </c>
      <c r="AD14" s="470"/>
      <c r="AE14" s="470"/>
      <c r="AF14" s="470"/>
      <c r="AG14" s="471"/>
      <c r="AH14" s="469">
        <v>6.6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198.3</v>
      </c>
      <c r="CU14" s="481"/>
      <c r="CV14" s="481"/>
      <c r="CW14" s="481"/>
      <c r="CX14" s="481"/>
      <c r="CY14" s="481"/>
      <c r="CZ14" s="481"/>
      <c r="DA14" s="482"/>
      <c r="DB14" s="480">
        <v>204.3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62273</v>
      </c>
      <c r="S15" s="467"/>
      <c r="T15" s="467"/>
      <c r="U15" s="467"/>
      <c r="V15" s="468"/>
      <c r="W15" s="401" t="s">
        <v>130</v>
      </c>
      <c r="X15" s="402"/>
      <c r="Y15" s="402"/>
      <c r="Z15" s="402"/>
      <c r="AA15" s="402"/>
      <c r="AB15" s="392"/>
      <c r="AC15" s="436">
        <v>5831</v>
      </c>
      <c r="AD15" s="437"/>
      <c r="AE15" s="437"/>
      <c r="AF15" s="437"/>
      <c r="AG15" s="476"/>
      <c r="AH15" s="436">
        <v>6293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5288664</v>
      </c>
      <c r="BO15" s="349"/>
      <c r="BP15" s="349"/>
      <c r="BQ15" s="349"/>
      <c r="BR15" s="349"/>
      <c r="BS15" s="349"/>
      <c r="BT15" s="349"/>
      <c r="BU15" s="350"/>
      <c r="BV15" s="348">
        <v>5075584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21.5</v>
      </c>
      <c r="AD16" s="470"/>
      <c r="AE16" s="470"/>
      <c r="AF16" s="470"/>
      <c r="AG16" s="471"/>
      <c r="AH16" s="469">
        <v>21.8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13708349</v>
      </c>
      <c r="BO16" s="386"/>
      <c r="BP16" s="386"/>
      <c r="BQ16" s="386"/>
      <c r="BR16" s="386"/>
      <c r="BS16" s="386"/>
      <c r="BT16" s="386"/>
      <c r="BU16" s="387"/>
      <c r="BV16" s="385">
        <v>13502850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19757</v>
      </c>
      <c r="AD17" s="437"/>
      <c r="AE17" s="437"/>
      <c r="AF17" s="437"/>
      <c r="AG17" s="476"/>
      <c r="AH17" s="436">
        <v>20365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6761380</v>
      </c>
      <c r="BO17" s="386"/>
      <c r="BP17" s="386"/>
      <c r="BQ17" s="386"/>
      <c r="BR17" s="386"/>
      <c r="BS17" s="386"/>
      <c r="BT17" s="386"/>
      <c r="BU17" s="387"/>
      <c r="BV17" s="385">
        <v>6540627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864.16</v>
      </c>
      <c r="M18" s="498"/>
      <c r="N18" s="498"/>
      <c r="O18" s="498"/>
      <c r="P18" s="498"/>
      <c r="Q18" s="498"/>
      <c r="R18" s="499"/>
      <c r="S18" s="499"/>
      <c r="T18" s="499"/>
      <c r="U18" s="499"/>
      <c r="V18" s="500"/>
      <c r="W18" s="403"/>
      <c r="X18" s="404"/>
      <c r="Y18" s="404"/>
      <c r="Z18" s="404"/>
      <c r="AA18" s="404"/>
      <c r="AB18" s="395"/>
      <c r="AC18" s="501">
        <v>72.900000000000006</v>
      </c>
      <c r="AD18" s="502"/>
      <c r="AE18" s="502"/>
      <c r="AF18" s="502"/>
      <c r="AG18" s="503"/>
      <c r="AH18" s="501">
        <v>70.599999999999994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17305184</v>
      </c>
      <c r="BO18" s="386"/>
      <c r="BP18" s="386"/>
      <c r="BQ18" s="386"/>
      <c r="BR18" s="386"/>
      <c r="BS18" s="386"/>
      <c r="BT18" s="386"/>
      <c r="BU18" s="387"/>
      <c r="BV18" s="385">
        <v>17565678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23240703</v>
      </c>
      <c r="BO19" s="386"/>
      <c r="BP19" s="386"/>
      <c r="BQ19" s="386"/>
      <c r="BR19" s="386"/>
      <c r="BS19" s="386"/>
      <c r="BT19" s="386"/>
      <c r="BU19" s="387"/>
      <c r="BV19" s="385">
        <v>24103909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24775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36605136</v>
      </c>
      <c r="BO23" s="386"/>
      <c r="BP23" s="386"/>
      <c r="BQ23" s="386"/>
      <c r="BR23" s="386"/>
      <c r="BS23" s="386"/>
      <c r="BT23" s="386"/>
      <c r="BU23" s="387"/>
      <c r="BV23" s="385">
        <v>37215231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7225</v>
      </c>
      <c r="R24" s="437"/>
      <c r="S24" s="437"/>
      <c r="T24" s="437"/>
      <c r="U24" s="437"/>
      <c r="V24" s="476"/>
      <c r="W24" s="531"/>
      <c r="X24" s="519"/>
      <c r="Y24" s="520"/>
      <c r="Z24" s="435" t="s">
        <v>154</v>
      </c>
      <c r="AA24" s="415"/>
      <c r="AB24" s="415"/>
      <c r="AC24" s="415"/>
      <c r="AD24" s="415"/>
      <c r="AE24" s="415"/>
      <c r="AF24" s="415"/>
      <c r="AG24" s="416"/>
      <c r="AH24" s="436">
        <v>443</v>
      </c>
      <c r="AI24" s="437"/>
      <c r="AJ24" s="437"/>
      <c r="AK24" s="437"/>
      <c r="AL24" s="476"/>
      <c r="AM24" s="436">
        <v>1300648</v>
      </c>
      <c r="AN24" s="437"/>
      <c r="AO24" s="437"/>
      <c r="AP24" s="437"/>
      <c r="AQ24" s="437"/>
      <c r="AR24" s="476"/>
      <c r="AS24" s="436">
        <v>2936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13068295</v>
      </c>
      <c r="BO24" s="386"/>
      <c r="BP24" s="386"/>
      <c r="BQ24" s="386"/>
      <c r="BR24" s="386"/>
      <c r="BS24" s="386"/>
      <c r="BT24" s="386"/>
      <c r="BU24" s="387"/>
      <c r="BV24" s="385">
        <v>13595525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6210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4598812</v>
      </c>
      <c r="BO25" s="349"/>
      <c r="BP25" s="349"/>
      <c r="BQ25" s="349"/>
      <c r="BR25" s="349"/>
      <c r="BS25" s="349"/>
      <c r="BT25" s="349"/>
      <c r="BU25" s="350"/>
      <c r="BV25" s="348">
        <v>4727706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5571</v>
      </c>
      <c r="R26" s="437"/>
      <c r="S26" s="437"/>
      <c r="T26" s="437"/>
      <c r="U26" s="437"/>
      <c r="V26" s="476"/>
      <c r="W26" s="531"/>
      <c r="X26" s="519"/>
      <c r="Y26" s="520"/>
      <c r="Z26" s="435" t="s">
        <v>160</v>
      </c>
      <c r="AA26" s="541"/>
      <c r="AB26" s="541"/>
      <c r="AC26" s="541"/>
      <c r="AD26" s="541"/>
      <c r="AE26" s="541"/>
      <c r="AF26" s="541"/>
      <c r="AG26" s="542"/>
      <c r="AH26" s="436">
        <v>20</v>
      </c>
      <c r="AI26" s="437"/>
      <c r="AJ26" s="437"/>
      <c r="AK26" s="437"/>
      <c r="AL26" s="476"/>
      <c r="AM26" s="436">
        <v>67620</v>
      </c>
      <c r="AN26" s="437"/>
      <c r="AO26" s="437"/>
      <c r="AP26" s="437"/>
      <c r="AQ26" s="437"/>
      <c r="AR26" s="476"/>
      <c r="AS26" s="436">
        <v>3381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4010</v>
      </c>
      <c r="R27" s="437"/>
      <c r="S27" s="437"/>
      <c r="T27" s="437"/>
      <c r="U27" s="437"/>
      <c r="V27" s="476"/>
      <c r="W27" s="531"/>
      <c r="X27" s="519"/>
      <c r="Y27" s="520"/>
      <c r="Z27" s="435" t="s">
        <v>163</v>
      </c>
      <c r="AA27" s="415"/>
      <c r="AB27" s="415"/>
      <c r="AC27" s="415"/>
      <c r="AD27" s="415"/>
      <c r="AE27" s="415"/>
      <c r="AF27" s="415"/>
      <c r="AG27" s="416"/>
      <c r="AH27" s="436">
        <v>8</v>
      </c>
      <c r="AI27" s="437"/>
      <c r="AJ27" s="437"/>
      <c r="AK27" s="437"/>
      <c r="AL27" s="476"/>
      <c r="AM27" s="436">
        <v>31296</v>
      </c>
      <c r="AN27" s="437"/>
      <c r="AO27" s="437"/>
      <c r="AP27" s="437"/>
      <c r="AQ27" s="437"/>
      <c r="AR27" s="476"/>
      <c r="AS27" s="436">
        <v>3912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122775</v>
      </c>
      <c r="BO27" s="555"/>
      <c r="BP27" s="555"/>
      <c r="BQ27" s="555"/>
      <c r="BR27" s="555"/>
      <c r="BS27" s="555"/>
      <c r="BT27" s="555"/>
      <c r="BU27" s="556"/>
      <c r="BV27" s="554">
        <v>122775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3610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38663</v>
      </c>
      <c r="BO28" s="349"/>
      <c r="BP28" s="349"/>
      <c r="BQ28" s="349"/>
      <c r="BR28" s="349"/>
      <c r="BS28" s="349"/>
      <c r="BT28" s="349"/>
      <c r="BU28" s="350"/>
      <c r="BV28" s="348">
        <v>96648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24</v>
      </c>
      <c r="M29" s="437"/>
      <c r="N29" s="437"/>
      <c r="O29" s="437"/>
      <c r="P29" s="476"/>
      <c r="Q29" s="436">
        <v>3400</v>
      </c>
      <c r="R29" s="437"/>
      <c r="S29" s="437"/>
      <c r="T29" s="437"/>
      <c r="U29" s="437"/>
      <c r="V29" s="476"/>
      <c r="W29" s="532"/>
      <c r="X29" s="533"/>
      <c r="Y29" s="534"/>
      <c r="Z29" s="435" t="s">
        <v>170</v>
      </c>
      <c r="AA29" s="415"/>
      <c r="AB29" s="415"/>
      <c r="AC29" s="415"/>
      <c r="AD29" s="415"/>
      <c r="AE29" s="415"/>
      <c r="AF29" s="415"/>
      <c r="AG29" s="416"/>
      <c r="AH29" s="436">
        <v>451</v>
      </c>
      <c r="AI29" s="437"/>
      <c r="AJ29" s="437"/>
      <c r="AK29" s="437"/>
      <c r="AL29" s="476"/>
      <c r="AM29" s="436">
        <v>1331944</v>
      </c>
      <c r="AN29" s="437"/>
      <c r="AO29" s="437"/>
      <c r="AP29" s="437"/>
      <c r="AQ29" s="437"/>
      <c r="AR29" s="476"/>
      <c r="AS29" s="436">
        <v>2953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150001</v>
      </c>
      <c r="BO29" s="386"/>
      <c r="BP29" s="386"/>
      <c r="BQ29" s="386"/>
      <c r="BR29" s="386"/>
      <c r="BS29" s="386"/>
      <c r="BT29" s="386"/>
      <c r="BU29" s="387"/>
      <c r="BV29" s="385">
        <v>150001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2993215</v>
      </c>
      <c r="BO30" s="555"/>
      <c r="BP30" s="555"/>
      <c r="BQ30" s="555"/>
      <c r="BR30" s="555"/>
      <c r="BS30" s="555"/>
      <c r="BT30" s="555"/>
      <c r="BU30" s="556"/>
      <c r="BV30" s="554">
        <v>3141639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一部事務組合下北医療センター　病院事業会計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むつ市教育振興会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公共用地取得事業特別会計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魚市場事業特別会計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下北地域広域行政事務組合　一般会計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むつ市脇野沢農業振興公社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青森県市町村職員退職手当組合　一般会計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シィライン株式会社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青森県交通災害共済組合　交通災害共済事業会計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株式会社エフエムむつ</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青森県市町村総合事務組合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青森県市長会館管理組合　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青森県後期高齢者医療広域連合　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青森県後期高齢者医療広域連合　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5897855</v>
      </c>
      <c r="S5" s="583"/>
      <c r="T5" s="583"/>
      <c r="U5" s="583"/>
      <c r="V5" s="583"/>
      <c r="W5" s="583"/>
      <c r="X5" s="583"/>
      <c r="Y5" s="584"/>
      <c r="Z5" s="585">
        <v>17.899999999999999</v>
      </c>
      <c r="AA5" s="585"/>
      <c r="AB5" s="585"/>
      <c r="AC5" s="585"/>
      <c r="AD5" s="586">
        <v>5734130</v>
      </c>
      <c r="AE5" s="586"/>
      <c r="AF5" s="586"/>
      <c r="AG5" s="586"/>
      <c r="AH5" s="586"/>
      <c r="AI5" s="586"/>
      <c r="AJ5" s="586"/>
      <c r="AK5" s="586"/>
      <c r="AL5" s="587">
        <v>34.200000000000003</v>
      </c>
      <c r="AM5" s="588"/>
      <c r="AN5" s="588"/>
      <c r="AO5" s="589"/>
      <c r="AP5" s="579" t="s">
        <v>208</v>
      </c>
      <c r="AQ5" s="580"/>
      <c r="AR5" s="580"/>
      <c r="AS5" s="580"/>
      <c r="AT5" s="580"/>
      <c r="AU5" s="580"/>
      <c r="AV5" s="580"/>
      <c r="AW5" s="580"/>
      <c r="AX5" s="580"/>
      <c r="AY5" s="580"/>
      <c r="AZ5" s="580"/>
      <c r="BA5" s="580"/>
      <c r="BB5" s="580"/>
      <c r="BC5" s="580"/>
      <c r="BD5" s="580"/>
      <c r="BE5" s="580"/>
      <c r="BF5" s="581"/>
      <c r="BG5" s="593">
        <v>5728722</v>
      </c>
      <c r="BH5" s="594"/>
      <c r="BI5" s="594"/>
      <c r="BJ5" s="594"/>
      <c r="BK5" s="594"/>
      <c r="BL5" s="594"/>
      <c r="BM5" s="594"/>
      <c r="BN5" s="595"/>
      <c r="BO5" s="596">
        <v>97.1</v>
      </c>
      <c r="BP5" s="596"/>
      <c r="BQ5" s="596"/>
      <c r="BR5" s="596"/>
      <c r="BS5" s="597">
        <v>63752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173827</v>
      </c>
      <c r="S6" s="594"/>
      <c r="T6" s="594"/>
      <c r="U6" s="594"/>
      <c r="V6" s="594"/>
      <c r="W6" s="594"/>
      <c r="X6" s="594"/>
      <c r="Y6" s="595"/>
      <c r="Z6" s="596">
        <v>0.5</v>
      </c>
      <c r="AA6" s="596"/>
      <c r="AB6" s="596"/>
      <c r="AC6" s="596"/>
      <c r="AD6" s="597">
        <v>173827</v>
      </c>
      <c r="AE6" s="597"/>
      <c r="AF6" s="597"/>
      <c r="AG6" s="597"/>
      <c r="AH6" s="597"/>
      <c r="AI6" s="597"/>
      <c r="AJ6" s="597"/>
      <c r="AK6" s="597"/>
      <c r="AL6" s="598">
        <v>1</v>
      </c>
      <c r="AM6" s="599"/>
      <c r="AN6" s="599"/>
      <c r="AO6" s="600"/>
      <c r="AP6" s="590" t="s">
        <v>213</v>
      </c>
      <c r="AQ6" s="591"/>
      <c r="AR6" s="591"/>
      <c r="AS6" s="591"/>
      <c r="AT6" s="591"/>
      <c r="AU6" s="591"/>
      <c r="AV6" s="591"/>
      <c r="AW6" s="591"/>
      <c r="AX6" s="591"/>
      <c r="AY6" s="591"/>
      <c r="AZ6" s="591"/>
      <c r="BA6" s="591"/>
      <c r="BB6" s="591"/>
      <c r="BC6" s="591"/>
      <c r="BD6" s="591"/>
      <c r="BE6" s="591"/>
      <c r="BF6" s="592"/>
      <c r="BG6" s="593">
        <v>5728722</v>
      </c>
      <c r="BH6" s="594"/>
      <c r="BI6" s="594"/>
      <c r="BJ6" s="594"/>
      <c r="BK6" s="594"/>
      <c r="BL6" s="594"/>
      <c r="BM6" s="594"/>
      <c r="BN6" s="595"/>
      <c r="BO6" s="596">
        <v>97.1</v>
      </c>
      <c r="BP6" s="596"/>
      <c r="BQ6" s="596"/>
      <c r="BR6" s="596"/>
      <c r="BS6" s="597">
        <v>63752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261378</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261378</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12890</v>
      </c>
      <c r="S7" s="594"/>
      <c r="T7" s="594"/>
      <c r="U7" s="594"/>
      <c r="V7" s="594"/>
      <c r="W7" s="594"/>
      <c r="X7" s="594"/>
      <c r="Y7" s="595"/>
      <c r="Z7" s="596">
        <v>0</v>
      </c>
      <c r="AA7" s="596"/>
      <c r="AB7" s="596"/>
      <c r="AC7" s="596"/>
      <c r="AD7" s="597">
        <v>12890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2669687</v>
      </c>
      <c r="BH7" s="594"/>
      <c r="BI7" s="594"/>
      <c r="BJ7" s="594"/>
      <c r="BK7" s="594"/>
      <c r="BL7" s="594"/>
      <c r="BM7" s="594"/>
      <c r="BN7" s="595"/>
      <c r="BO7" s="596">
        <v>45.3</v>
      </c>
      <c r="BP7" s="596"/>
      <c r="BQ7" s="596"/>
      <c r="BR7" s="596"/>
      <c r="BS7" s="597">
        <v>63752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4149023</v>
      </c>
      <c r="CS7" s="594"/>
      <c r="CT7" s="594"/>
      <c r="CU7" s="594"/>
      <c r="CV7" s="594"/>
      <c r="CW7" s="594"/>
      <c r="CX7" s="594"/>
      <c r="CY7" s="595"/>
      <c r="CZ7" s="596">
        <v>12.8</v>
      </c>
      <c r="DA7" s="596"/>
      <c r="DB7" s="596"/>
      <c r="DC7" s="596"/>
      <c r="DD7" s="602">
        <v>172710</v>
      </c>
      <c r="DE7" s="594"/>
      <c r="DF7" s="594"/>
      <c r="DG7" s="594"/>
      <c r="DH7" s="594"/>
      <c r="DI7" s="594"/>
      <c r="DJ7" s="594"/>
      <c r="DK7" s="594"/>
      <c r="DL7" s="594"/>
      <c r="DM7" s="594"/>
      <c r="DN7" s="594"/>
      <c r="DO7" s="594"/>
      <c r="DP7" s="595"/>
      <c r="DQ7" s="602">
        <v>3614348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28907</v>
      </c>
      <c r="S8" s="594"/>
      <c r="T8" s="594"/>
      <c r="U8" s="594"/>
      <c r="V8" s="594"/>
      <c r="W8" s="594"/>
      <c r="X8" s="594"/>
      <c r="Y8" s="595"/>
      <c r="Z8" s="596">
        <v>0.1</v>
      </c>
      <c r="AA8" s="596"/>
      <c r="AB8" s="596"/>
      <c r="AC8" s="596"/>
      <c r="AD8" s="597">
        <v>28907</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92079</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10035985</v>
      </c>
      <c r="CS8" s="594"/>
      <c r="CT8" s="594"/>
      <c r="CU8" s="594"/>
      <c r="CV8" s="594"/>
      <c r="CW8" s="594"/>
      <c r="CX8" s="594"/>
      <c r="CY8" s="595"/>
      <c r="CZ8" s="596">
        <v>31</v>
      </c>
      <c r="DA8" s="596"/>
      <c r="DB8" s="596"/>
      <c r="DC8" s="596"/>
      <c r="DD8" s="602">
        <v>240527</v>
      </c>
      <c r="DE8" s="594"/>
      <c r="DF8" s="594"/>
      <c r="DG8" s="594"/>
      <c r="DH8" s="594"/>
      <c r="DI8" s="594"/>
      <c r="DJ8" s="594"/>
      <c r="DK8" s="594"/>
      <c r="DL8" s="594"/>
      <c r="DM8" s="594"/>
      <c r="DN8" s="594"/>
      <c r="DO8" s="594"/>
      <c r="DP8" s="595"/>
      <c r="DQ8" s="602">
        <v>4537300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11996</v>
      </c>
      <c r="S9" s="594"/>
      <c r="T9" s="594"/>
      <c r="U9" s="594"/>
      <c r="V9" s="594"/>
      <c r="W9" s="594"/>
      <c r="X9" s="594"/>
      <c r="Y9" s="595"/>
      <c r="Z9" s="596">
        <v>0</v>
      </c>
      <c r="AA9" s="596"/>
      <c r="AB9" s="596"/>
      <c r="AC9" s="596"/>
      <c r="AD9" s="597">
        <v>11996</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2190014</v>
      </c>
      <c r="BH9" s="594"/>
      <c r="BI9" s="594"/>
      <c r="BJ9" s="594"/>
      <c r="BK9" s="594"/>
      <c r="BL9" s="594"/>
      <c r="BM9" s="594"/>
      <c r="BN9" s="595"/>
      <c r="BO9" s="596">
        <v>37.1</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5237672</v>
      </c>
      <c r="CS9" s="594"/>
      <c r="CT9" s="594"/>
      <c r="CU9" s="594"/>
      <c r="CV9" s="594"/>
      <c r="CW9" s="594"/>
      <c r="CX9" s="594"/>
      <c r="CY9" s="595"/>
      <c r="CZ9" s="596">
        <v>16.2</v>
      </c>
      <c r="DA9" s="596"/>
      <c r="DB9" s="596"/>
      <c r="DC9" s="596"/>
      <c r="DD9" s="602">
        <v>269710</v>
      </c>
      <c r="DE9" s="594"/>
      <c r="DF9" s="594"/>
      <c r="DG9" s="594"/>
      <c r="DH9" s="594"/>
      <c r="DI9" s="594"/>
      <c r="DJ9" s="594"/>
      <c r="DK9" s="594"/>
      <c r="DL9" s="594"/>
      <c r="DM9" s="594"/>
      <c r="DN9" s="594"/>
      <c r="DO9" s="594"/>
      <c r="DP9" s="595"/>
      <c r="DQ9" s="602">
        <v>4661167</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705498</v>
      </c>
      <c r="S10" s="594"/>
      <c r="T10" s="594"/>
      <c r="U10" s="594"/>
      <c r="V10" s="594"/>
      <c r="W10" s="594"/>
      <c r="X10" s="594"/>
      <c r="Y10" s="595"/>
      <c r="Z10" s="596">
        <v>2.1</v>
      </c>
      <c r="AA10" s="596"/>
      <c r="AB10" s="596"/>
      <c r="AC10" s="596"/>
      <c r="AD10" s="597">
        <v>705498</v>
      </c>
      <c r="AE10" s="597"/>
      <c r="AF10" s="597"/>
      <c r="AG10" s="597"/>
      <c r="AH10" s="597"/>
      <c r="AI10" s="597"/>
      <c r="AJ10" s="597"/>
      <c r="AK10" s="597"/>
      <c r="AL10" s="598">
        <v>4.2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158179</v>
      </c>
      <c r="BH10" s="594"/>
      <c r="BI10" s="594"/>
      <c r="BJ10" s="594"/>
      <c r="BK10" s="594"/>
      <c r="BL10" s="594"/>
      <c r="BM10" s="594"/>
      <c r="BN10" s="595"/>
      <c r="BO10" s="596">
        <v>2.7</v>
      </c>
      <c r="BP10" s="596"/>
      <c r="BQ10" s="596"/>
      <c r="BR10" s="596"/>
      <c r="BS10" s="602">
        <v>26294</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4387</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4364</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229415</v>
      </c>
      <c r="BH11" s="594"/>
      <c r="BI11" s="594"/>
      <c r="BJ11" s="594"/>
      <c r="BK11" s="594"/>
      <c r="BL11" s="594"/>
      <c r="BM11" s="594"/>
      <c r="BN11" s="595"/>
      <c r="BO11" s="596">
        <v>3.9</v>
      </c>
      <c r="BP11" s="596"/>
      <c r="BQ11" s="596"/>
      <c r="BR11" s="596"/>
      <c r="BS11" s="602">
        <v>37458</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1102044</v>
      </c>
      <c r="CS11" s="594"/>
      <c r="CT11" s="594"/>
      <c r="CU11" s="594"/>
      <c r="CV11" s="594"/>
      <c r="CW11" s="594"/>
      <c r="CX11" s="594"/>
      <c r="CY11" s="595"/>
      <c r="CZ11" s="596">
        <v>3.4</v>
      </c>
      <c r="DA11" s="596"/>
      <c r="DB11" s="596"/>
      <c r="DC11" s="596"/>
      <c r="DD11" s="602">
        <v>498725</v>
      </c>
      <c r="DE11" s="594"/>
      <c r="DF11" s="594"/>
      <c r="DG11" s="594"/>
      <c r="DH11" s="594"/>
      <c r="DI11" s="594"/>
      <c r="DJ11" s="594"/>
      <c r="DK11" s="594"/>
      <c r="DL11" s="594"/>
      <c r="DM11" s="594"/>
      <c r="DN11" s="594"/>
      <c r="DO11" s="594"/>
      <c r="DP11" s="595"/>
      <c r="DQ11" s="602">
        <v>532782</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2337370</v>
      </c>
      <c r="BH12" s="594"/>
      <c r="BI12" s="594"/>
      <c r="BJ12" s="594"/>
      <c r="BK12" s="594"/>
      <c r="BL12" s="594"/>
      <c r="BM12" s="594"/>
      <c r="BN12" s="595"/>
      <c r="BO12" s="596">
        <v>39.6</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741563</v>
      </c>
      <c r="CS12" s="594"/>
      <c r="CT12" s="594"/>
      <c r="CU12" s="594"/>
      <c r="CV12" s="594"/>
      <c r="CW12" s="594"/>
      <c r="CX12" s="594"/>
      <c r="CY12" s="595"/>
      <c r="CZ12" s="596">
        <v>2.2999999999999998</v>
      </c>
      <c r="DA12" s="596"/>
      <c r="DB12" s="596"/>
      <c r="DC12" s="596"/>
      <c r="DD12" s="602">
        <v>46392</v>
      </c>
      <c r="DE12" s="594"/>
      <c r="DF12" s="594"/>
      <c r="DG12" s="594"/>
      <c r="DH12" s="594"/>
      <c r="DI12" s="594"/>
      <c r="DJ12" s="594"/>
      <c r="DK12" s="594"/>
      <c r="DL12" s="594"/>
      <c r="DM12" s="594"/>
      <c r="DN12" s="594"/>
      <c r="DO12" s="594"/>
      <c r="DP12" s="595"/>
      <c r="DQ12" s="602">
        <v>398796</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22385</v>
      </c>
      <c r="S13" s="594"/>
      <c r="T13" s="594"/>
      <c r="U13" s="594"/>
      <c r="V13" s="594"/>
      <c r="W13" s="594"/>
      <c r="X13" s="594"/>
      <c r="Y13" s="595"/>
      <c r="Z13" s="596">
        <v>0.1</v>
      </c>
      <c r="AA13" s="596"/>
      <c r="AB13" s="596"/>
      <c r="AC13" s="596"/>
      <c r="AD13" s="597">
        <v>22385</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2274169</v>
      </c>
      <c r="BH13" s="594"/>
      <c r="BI13" s="594"/>
      <c r="BJ13" s="594"/>
      <c r="BK13" s="594"/>
      <c r="BL13" s="594"/>
      <c r="BM13" s="594"/>
      <c r="BN13" s="595"/>
      <c r="BO13" s="596">
        <v>38.6</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3080982</v>
      </c>
      <c r="CS13" s="594"/>
      <c r="CT13" s="594"/>
      <c r="CU13" s="594"/>
      <c r="CV13" s="594"/>
      <c r="CW13" s="594"/>
      <c r="CX13" s="594"/>
      <c r="CY13" s="595"/>
      <c r="CZ13" s="596">
        <v>9.5</v>
      </c>
      <c r="DA13" s="596"/>
      <c r="DB13" s="596"/>
      <c r="DC13" s="596"/>
      <c r="DD13" s="602">
        <v>1422143</v>
      </c>
      <c r="DE13" s="594"/>
      <c r="DF13" s="594"/>
      <c r="DG13" s="594"/>
      <c r="DH13" s="594"/>
      <c r="DI13" s="594"/>
      <c r="DJ13" s="594"/>
      <c r="DK13" s="594"/>
      <c r="DL13" s="594"/>
      <c r="DM13" s="594"/>
      <c r="DN13" s="594"/>
      <c r="DO13" s="594"/>
      <c r="DP13" s="595"/>
      <c r="DQ13" s="602">
        <v>1699726</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123485</v>
      </c>
      <c r="BH14" s="594"/>
      <c r="BI14" s="594"/>
      <c r="BJ14" s="594"/>
      <c r="BK14" s="594"/>
      <c r="BL14" s="594"/>
      <c r="BM14" s="594"/>
      <c r="BN14" s="595"/>
      <c r="BO14" s="596">
        <v>2.1</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1829784</v>
      </c>
      <c r="CS14" s="594"/>
      <c r="CT14" s="594"/>
      <c r="CU14" s="594"/>
      <c r="CV14" s="594"/>
      <c r="CW14" s="594"/>
      <c r="CX14" s="594"/>
      <c r="CY14" s="595"/>
      <c r="CZ14" s="596">
        <v>5.7</v>
      </c>
      <c r="DA14" s="596"/>
      <c r="DB14" s="596"/>
      <c r="DC14" s="596"/>
      <c r="DD14" s="602">
        <v>58774</v>
      </c>
      <c r="DE14" s="594"/>
      <c r="DF14" s="594"/>
      <c r="DG14" s="594"/>
      <c r="DH14" s="594"/>
      <c r="DI14" s="594"/>
      <c r="DJ14" s="594"/>
      <c r="DK14" s="594"/>
      <c r="DL14" s="594"/>
      <c r="DM14" s="594"/>
      <c r="DN14" s="594"/>
      <c r="DO14" s="594"/>
      <c r="DP14" s="595"/>
      <c r="DQ14" s="602">
        <v>1462018</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20153</v>
      </c>
      <c r="S15" s="594"/>
      <c r="T15" s="594"/>
      <c r="U15" s="594"/>
      <c r="V15" s="594"/>
      <c r="W15" s="594"/>
      <c r="X15" s="594"/>
      <c r="Y15" s="595"/>
      <c r="Z15" s="596">
        <v>0.1</v>
      </c>
      <c r="AA15" s="596"/>
      <c r="AB15" s="596"/>
      <c r="AC15" s="596"/>
      <c r="AD15" s="597">
        <v>20153</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598180</v>
      </c>
      <c r="BH15" s="594"/>
      <c r="BI15" s="594"/>
      <c r="BJ15" s="594"/>
      <c r="BK15" s="594"/>
      <c r="BL15" s="594"/>
      <c r="BM15" s="594"/>
      <c r="BN15" s="595"/>
      <c r="BO15" s="596">
        <v>10.1</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2323908</v>
      </c>
      <c r="CS15" s="594"/>
      <c r="CT15" s="594"/>
      <c r="CU15" s="594"/>
      <c r="CV15" s="594"/>
      <c r="CW15" s="594"/>
      <c r="CX15" s="594"/>
      <c r="CY15" s="595"/>
      <c r="CZ15" s="596">
        <v>7.2</v>
      </c>
      <c r="DA15" s="596"/>
      <c r="DB15" s="596"/>
      <c r="DC15" s="596"/>
      <c r="DD15" s="602">
        <v>279798</v>
      </c>
      <c r="DE15" s="594"/>
      <c r="DF15" s="594"/>
      <c r="DG15" s="594"/>
      <c r="DH15" s="594"/>
      <c r="DI15" s="594"/>
      <c r="DJ15" s="594"/>
      <c r="DK15" s="594"/>
      <c r="DL15" s="594"/>
      <c r="DM15" s="594"/>
      <c r="DN15" s="594"/>
      <c r="DO15" s="594"/>
      <c r="DP15" s="595"/>
      <c r="DQ15" s="602">
        <v>1996561</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11534615</v>
      </c>
      <c r="S16" s="594"/>
      <c r="T16" s="594"/>
      <c r="U16" s="594"/>
      <c r="V16" s="594"/>
      <c r="W16" s="594"/>
      <c r="X16" s="594"/>
      <c r="Y16" s="595"/>
      <c r="Z16" s="596">
        <v>35</v>
      </c>
      <c r="AA16" s="596"/>
      <c r="AB16" s="596"/>
      <c r="AC16" s="596"/>
      <c r="AD16" s="597">
        <v>9965438</v>
      </c>
      <c r="AE16" s="597"/>
      <c r="AF16" s="597"/>
      <c r="AG16" s="597"/>
      <c r="AH16" s="597"/>
      <c r="AI16" s="597"/>
      <c r="AJ16" s="597"/>
      <c r="AK16" s="597"/>
      <c r="AL16" s="598">
        <v>59.4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9965438</v>
      </c>
      <c r="S17" s="594"/>
      <c r="T17" s="594"/>
      <c r="U17" s="594"/>
      <c r="V17" s="594"/>
      <c r="W17" s="594"/>
      <c r="X17" s="594"/>
      <c r="Y17" s="595"/>
      <c r="Z17" s="596">
        <v>30.3</v>
      </c>
      <c r="AA17" s="596"/>
      <c r="AB17" s="596"/>
      <c r="AC17" s="596"/>
      <c r="AD17" s="597">
        <v>9965438</v>
      </c>
      <c r="AE17" s="597"/>
      <c r="AF17" s="597"/>
      <c r="AG17" s="597"/>
      <c r="AH17" s="597"/>
      <c r="AI17" s="597"/>
      <c r="AJ17" s="597"/>
      <c r="AK17" s="597"/>
      <c r="AL17" s="598">
        <v>59.4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3587824</v>
      </c>
      <c r="CS17" s="594"/>
      <c r="CT17" s="594"/>
      <c r="CU17" s="594"/>
      <c r="CV17" s="594"/>
      <c r="CW17" s="594"/>
      <c r="CX17" s="594"/>
      <c r="CY17" s="595"/>
      <c r="CZ17" s="596">
        <v>11.1</v>
      </c>
      <c r="DA17" s="596"/>
      <c r="DB17" s="596"/>
      <c r="DC17" s="596"/>
      <c r="DD17" s="602" t="s">
        <v>112</v>
      </c>
      <c r="DE17" s="594"/>
      <c r="DF17" s="594"/>
      <c r="DG17" s="594"/>
      <c r="DH17" s="594"/>
      <c r="DI17" s="594"/>
      <c r="DJ17" s="594"/>
      <c r="DK17" s="594"/>
      <c r="DL17" s="594"/>
      <c r="DM17" s="594"/>
      <c r="DN17" s="594"/>
      <c r="DO17" s="594"/>
      <c r="DP17" s="595"/>
      <c r="DQ17" s="602">
        <v>3558327</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1569177</v>
      </c>
      <c r="S18" s="594"/>
      <c r="T18" s="594"/>
      <c r="U18" s="594"/>
      <c r="V18" s="594"/>
      <c r="W18" s="594"/>
      <c r="X18" s="594"/>
      <c r="Y18" s="595"/>
      <c r="Z18" s="596">
        <v>4.8</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169133</v>
      </c>
      <c r="BH19" s="594"/>
      <c r="BI19" s="594"/>
      <c r="BJ19" s="594"/>
      <c r="BK19" s="594"/>
      <c r="BL19" s="594"/>
      <c r="BM19" s="594"/>
      <c r="BN19" s="595"/>
      <c r="BO19" s="596">
        <v>2.9</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18408126</v>
      </c>
      <c r="S20" s="594"/>
      <c r="T20" s="594"/>
      <c r="U20" s="594"/>
      <c r="V20" s="594"/>
      <c r="W20" s="594"/>
      <c r="X20" s="594"/>
      <c r="Y20" s="595"/>
      <c r="Z20" s="596">
        <v>55.9</v>
      </c>
      <c r="AA20" s="596"/>
      <c r="AB20" s="596"/>
      <c r="AC20" s="596"/>
      <c r="AD20" s="597">
        <v>16675224</v>
      </c>
      <c r="AE20" s="597"/>
      <c r="AF20" s="597"/>
      <c r="AG20" s="597"/>
      <c r="AH20" s="597"/>
      <c r="AI20" s="597"/>
      <c r="AJ20" s="597"/>
      <c r="AK20" s="597"/>
      <c r="AL20" s="598">
        <v>99.3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169133</v>
      </c>
      <c r="BH20" s="594"/>
      <c r="BI20" s="594"/>
      <c r="BJ20" s="594"/>
      <c r="BK20" s="594"/>
      <c r="BL20" s="594"/>
      <c r="BM20" s="594"/>
      <c r="BN20" s="595"/>
      <c r="BO20" s="596">
        <v>2.9</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32354550</v>
      </c>
      <c r="CS20" s="594"/>
      <c r="CT20" s="594"/>
      <c r="CU20" s="594"/>
      <c r="CV20" s="594"/>
      <c r="CW20" s="594"/>
      <c r="CX20" s="594"/>
      <c r="CY20" s="595"/>
      <c r="CZ20" s="596">
        <v>100</v>
      </c>
      <c r="DA20" s="596"/>
      <c r="DB20" s="596"/>
      <c r="DC20" s="596"/>
      <c r="DD20" s="602">
        <v>2988779</v>
      </c>
      <c r="DE20" s="594"/>
      <c r="DF20" s="594"/>
      <c r="DG20" s="594"/>
      <c r="DH20" s="594"/>
      <c r="DI20" s="594"/>
      <c r="DJ20" s="594"/>
      <c r="DK20" s="594"/>
      <c r="DL20" s="594"/>
      <c r="DM20" s="594"/>
      <c r="DN20" s="594"/>
      <c r="DO20" s="594"/>
      <c r="DP20" s="595"/>
      <c r="DQ20" s="602">
        <v>22726767</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5828</v>
      </c>
      <c r="S21" s="594"/>
      <c r="T21" s="594"/>
      <c r="U21" s="594"/>
      <c r="V21" s="594"/>
      <c r="W21" s="594"/>
      <c r="X21" s="594"/>
      <c r="Y21" s="595"/>
      <c r="Z21" s="596">
        <v>0</v>
      </c>
      <c r="AA21" s="596"/>
      <c r="AB21" s="596"/>
      <c r="AC21" s="596"/>
      <c r="AD21" s="597">
        <v>5828</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5408</v>
      </c>
      <c r="BH21" s="594"/>
      <c r="BI21" s="594"/>
      <c r="BJ21" s="594"/>
      <c r="BK21" s="594"/>
      <c r="BL21" s="594"/>
      <c r="BM21" s="594"/>
      <c r="BN21" s="595"/>
      <c r="BO21" s="596">
        <v>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254463</v>
      </c>
      <c r="S22" s="594"/>
      <c r="T22" s="594"/>
      <c r="U22" s="594"/>
      <c r="V22" s="594"/>
      <c r="W22" s="594"/>
      <c r="X22" s="594"/>
      <c r="Y22" s="595"/>
      <c r="Z22" s="596">
        <v>0.8</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143312</v>
      </c>
      <c r="S23" s="594"/>
      <c r="T23" s="594"/>
      <c r="U23" s="594"/>
      <c r="V23" s="594"/>
      <c r="W23" s="594"/>
      <c r="X23" s="594"/>
      <c r="Y23" s="595"/>
      <c r="Z23" s="596">
        <v>0.4</v>
      </c>
      <c r="AA23" s="596"/>
      <c r="AB23" s="596"/>
      <c r="AC23" s="596"/>
      <c r="AD23" s="597">
        <v>11019</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163725</v>
      </c>
      <c r="BH23" s="594"/>
      <c r="BI23" s="594"/>
      <c r="BJ23" s="594"/>
      <c r="BK23" s="594"/>
      <c r="BL23" s="594"/>
      <c r="BM23" s="594"/>
      <c r="BN23" s="595"/>
      <c r="BO23" s="596">
        <v>2.8</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129735</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14208725</v>
      </c>
      <c r="CS24" s="583"/>
      <c r="CT24" s="583"/>
      <c r="CU24" s="583"/>
      <c r="CV24" s="583"/>
      <c r="CW24" s="583"/>
      <c r="CX24" s="583"/>
      <c r="CY24" s="584"/>
      <c r="CZ24" s="620">
        <v>43.9</v>
      </c>
      <c r="DA24" s="621"/>
      <c r="DB24" s="621"/>
      <c r="DC24" s="622"/>
      <c r="DD24" s="619">
        <v>9324025</v>
      </c>
      <c r="DE24" s="583"/>
      <c r="DF24" s="583"/>
      <c r="DG24" s="583"/>
      <c r="DH24" s="583"/>
      <c r="DI24" s="583"/>
      <c r="DJ24" s="583"/>
      <c r="DK24" s="584"/>
      <c r="DL24" s="619">
        <v>9157293</v>
      </c>
      <c r="DM24" s="583"/>
      <c r="DN24" s="583"/>
      <c r="DO24" s="583"/>
      <c r="DP24" s="583"/>
      <c r="DQ24" s="583"/>
      <c r="DR24" s="583"/>
      <c r="DS24" s="583"/>
      <c r="DT24" s="583"/>
      <c r="DU24" s="583"/>
      <c r="DV24" s="584"/>
      <c r="DW24" s="587">
        <v>51.1</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6226833</v>
      </c>
      <c r="S25" s="594"/>
      <c r="T25" s="594"/>
      <c r="U25" s="594"/>
      <c r="V25" s="594"/>
      <c r="W25" s="594"/>
      <c r="X25" s="594"/>
      <c r="Y25" s="595"/>
      <c r="Z25" s="596">
        <v>18.899999999999999</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4280852</v>
      </c>
      <c r="CS25" s="625"/>
      <c r="CT25" s="625"/>
      <c r="CU25" s="625"/>
      <c r="CV25" s="625"/>
      <c r="CW25" s="625"/>
      <c r="CX25" s="625"/>
      <c r="CY25" s="626"/>
      <c r="CZ25" s="627">
        <v>13.2</v>
      </c>
      <c r="DA25" s="628"/>
      <c r="DB25" s="628"/>
      <c r="DC25" s="629"/>
      <c r="DD25" s="602">
        <v>4061472</v>
      </c>
      <c r="DE25" s="625"/>
      <c r="DF25" s="625"/>
      <c r="DG25" s="625"/>
      <c r="DH25" s="625"/>
      <c r="DI25" s="625"/>
      <c r="DJ25" s="625"/>
      <c r="DK25" s="626"/>
      <c r="DL25" s="602">
        <v>3918264</v>
      </c>
      <c r="DM25" s="625"/>
      <c r="DN25" s="625"/>
      <c r="DO25" s="625"/>
      <c r="DP25" s="625"/>
      <c r="DQ25" s="625"/>
      <c r="DR25" s="625"/>
      <c r="DS25" s="625"/>
      <c r="DT25" s="625"/>
      <c r="DU25" s="625"/>
      <c r="DV25" s="626"/>
      <c r="DW25" s="598">
        <v>21.9</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v>90393</v>
      </c>
      <c r="S26" s="594"/>
      <c r="T26" s="594"/>
      <c r="U26" s="594"/>
      <c r="V26" s="594"/>
      <c r="W26" s="594"/>
      <c r="X26" s="594"/>
      <c r="Y26" s="595"/>
      <c r="Z26" s="596">
        <v>0.3</v>
      </c>
      <c r="AA26" s="596"/>
      <c r="AB26" s="596"/>
      <c r="AC26" s="596"/>
      <c r="AD26" s="597">
        <v>90393</v>
      </c>
      <c r="AE26" s="597"/>
      <c r="AF26" s="597"/>
      <c r="AG26" s="597"/>
      <c r="AH26" s="597"/>
      <c r="AI26" s="597"/>
      <c r="AJ26" s="597"/>
      <c r="AK26" s="597"/>
      <c r="AL26" s="598">
        <v>0.5</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2573754</v>
      </c>
      <c r="CS26" s="594"/>
      <c r="CT26" s="594"/>
      <c r="CU26" s="594"/>
      <c r="CV26" s="594"/>
      <c r="CW26" s="594"/>
      <c r="CX26" s="594"/>
      <c r="CY26" s="595"/>
      <c r="CZ26" s="627">
        <v>8</v>
      </c>
      <c r="DA26" s="628"/>
      <c r="DB26" s="628"/>
      <c r="DC26" s="629"/>
      <c r="DD26" s="602">
        <v>2569477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3000695</v>
      </c>
      <c r="S27" s="594"/>
      <c r="T27" s="594"/>
      <c r="U27" s="594"/>
      <c r="V27" s="594"/>
      <c r="W27" s="594"/>
      <c r="X27" s="594"/>
      <c r="Y27" s="595"/>
      <c r="Z27" s="596">
        <v>9.1</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5897855</v>
      </c>
      <c r="BH27" s="594"/>
      <c r="BI27" s="594"/>
      <c r="BJ27" s="594"/>
      <c r="BK27" s="594"/>
      <c r="BL27" s="594"/>
      <c r="BM27" s="594"/>
      <c r="BN27" s="595"/>
      <c r="BO27" s="596">
        <v>100</v>
      </c>
      <c r="BP27" s="596"/>
      <c r="BQ27" s="596"/>
      <c r="BR27" s="596"/>
      <c r="BS27" s="602">
        <v>63752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6340049</v>
      </c>
      <c r="CS27" s="625"/>
      <c r="CT27" s="625"/>
      <c r="CU27" s="625"/>
      <c r="CV27" s="625"/>
      <c r="CW27" s="625"/>
      <c r="CX27" s="625"/>
      <c r="CY27" s="626"/>
      <c r="CZ27" s="627">
        <v>19.600000000000001</v>
      </c>
      <c r="DA27" s="628"/>
      <c r="DB27" s="628"/>
      <c r="DC27" s="629"/>
      <c r="DD27" s="602">
        <v>1704226</v>
      </c>
      <c r="DE27" s="625"/>
      <c r="DF27" s="625"/>
      <c r="DG27" s="625"/>
      <c r="DH27" s="625"/>
      <c r="DI27" s="625"/>
      <c r="DJ27" s="625"/>
      <c r="DK27" s="626"/>
      <c r="DL27" s="602">
        <v>1680702</v>
      </c>
      <c r="DM27" s="625"/>
      <c r="DN27" s="625"/>
      <c r="DO27" s="625"/>
      <c r="DP27" s="625"/>
      <c r="DQ27" s="625"/>
      <c r="DR27" s="625"/>
      <c r="DS27" s="625"/>
      <c r="DT27" s="625"/>
      <c r="DU27" s="625"/>
      <c r="DV27" s="626"/>
      <c r="DW27" s="598">
        <v>9.4</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80196</v>
      </c>
      <c r="S28" s="594"/>
      <c r="T28" s="594"/>
      <c r="U28" s="594"/>
      <c r="V28" s="594"/>
      <c r="W28" s="594"/>
      <c r="X28" s="594"/>
      <c r="Y28" s="595"/>
      <c r="Z28" s="596">
        <v>0.2</v>
      </c>
      <c r="AA28" s="596"/>
      <c r="AB28" s="596"/>
      <c r="AC28" s="596"/>
      <c r="AD28" s="597">
        <v>4964</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3587824</v>
      </c>
      <c r="CS28" s="594"/>
      <c r="CT28" s="594"/>
      <c r="CU28" s="594"/>
      <c r="CV28" s="594"/>
      <c r="CW28" s="594"/>
      <c r="CX28" s="594"/>
      <c r="CY28" s="595"/>
      <c r="CZ28" s="627">
        <v>11.1</v>
      </c>
      <c r="DA28" s="628"/>
      <c r="DB28" s="628"/>
      <c r="DC28" s="629"/>
      <c r="DD28" s="602">
        <v>3558327</v>
      </c>
      <c r="DE28" s="594"/>
      <c r="DF28" s="594"/>
      <c r="DG28" s="594"/>
      <c r="DH28" s="594"/>
      <c r="DI28" s="594"/>
      <c r="DJ28" s="594"/>
      <c r="DK28" s="595"/>
      <c r="DL28" s="602">
        <v>3558327</v>
      </c>
      <c r="DM28" s="594"/>
      <c r="DN28" s="594"/>
      <c r="DO28" s="594"/>
      <c r="DP28" s="594"/>
      <c r="DQ28" s="594"/>
      <c r="DR28" s="594"/>
      <c r="DS28" s="594"/>
      <c r="DT28" s="594"/>
      <c r="DU28" s="594"/>
      <c r="DV28" s="595"/>
      <c r="DW28" s="598">
        <v>19.899999999999999</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30895</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3567470</v>
      </c>
      <c r="CS29" s="625"/>
      <c r="CT29" s="625"/>
      <c r="CU29" s="625"/>
      <c r="CV29" s="625"/>
      <c r="CW29" s="625"/>
      <c r="CX29" s="625"/>
      <c r="CY29" s="626"/>
      <c r="CZ29" s="627">
        <v>11</v>
      </c>
      <c r="DA29" s="628"/>
      <c r="DB29" s="628"/>
      <c r="DC29" s="629"/>
      <c r="DD29" s="602">
        <v>3537973</v>
      </c>
      <c r="DE29" s="625"/>
      <c r="DF29" s="625"/>
      <c r="DG29" s="625"/>
      <c r="DH29" s="625"/>
      <c r="DI29" s="625"/>
      <c r="DJ29" s="625"/>
      <c r="DK29" s="626"/>
      <c r="DL29" s="602">
        <v>3537973</v>
      </c>
      <c r="DM29" s="625"/>
      <c r="DN29" s="625"/>
      <c r="DO29" s="625"/>
      <c r="DP29" s="625"/>
      <c r="DQ29" s="625"/>
      <c r="DR29" s="625"/>
      <c r="DS29" s="625"/>
      <c r="DT29" s="625"/>
      <c r="DU29" s="625"/>
      <c r="DV29" s="626"/>
      <c r="DW29" s="598">
        <v>19.8</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1089101</v>
      </c>
      <c r="S30" s="594"/>
      <c r="T30" s="594"/>
      <c r="U30" s="594"/>
      <c r="V30" s="594"/>
      <c r="W30" s="594"/>
      <c r="X30" s="594"/>
      <c r="Y30" s="595"/>
      <c r="Z30" s="596">
        <v>3.3</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98.7</v>
      </c>
      <c r="BH30" s="652"/>
      <c r="BI30" s="652"/>
      <c r="BJ30" s="652"/>
      <c r="BK30" s="652"/>
      <c r="BL30" s="652"/>
      <c r="BM30" s="588">
        <v>93.5</v>
      </c>
      <c r="BN30" s="652"/>
      <c r="BO30" s="652"/>
      <c r="BP30" s="652"/>
      <c r="BQ30" s="653"/>
      <c r="BR30" s="651">
        <v>98.4</v>
      </c>
      <c r="BS30" s="652"/>
      <c r="BT30" s="652"/>
      <c r="BU30" s="652"/>
      <c r="BV30" s="652"/>
      <c r="BW30" s="652"/>
      <c r="BX30" s="588">
        <v>93.1</v>
      </c>
      <c r="BY30" s="652"/>
      <c r="BZ30" s="652"/>
      <c r="CA30" s="652"/>
      <c r="CB30" s="653"/>
      <c r="CD30" s="656"/>
      <c r="CE30" s="657"/>
      <c r="CF30" s="607" t="s">
        <v>291</v>
      </c>
      <c r="CG30" s="608"/>
      <c r="CH30" s="608"/>
      <c r="CI30" s="608"/>
      <c r="CJ30" s="608"/>
      <c r="CK30" s="608"/>
      <c r="CL30" s="608"/>
      <c r="CM30" s="608"/>
      <c r="CN30" s="608"/>
      <c r="CO30" s="608"/>
      <c r="CP30" s="608"/>
      <c r="CQ30" s="609"/>
      <c r="CR30" s="593">
        <v>3176336</v>
      </c>
      <c r="CS30" s="594"/>
      <c r="CT30" s="594"/>
      <c r="CU30" s="594"/>
      <c r="CV30" s="594"/>
      <c r="CW30" s="594"/>
      <c r="CX30" s="594"/>
      <c r="CY30" s="595"/>
      <c r="CZ30" s="627">
        <v>9.8000000000000007</v>
      </c>
      <c r="DA30" s="628"/>
      <c r="DB30" s="628"/>
      <c r="DC30" s="629"/>
      <c r="DD30" s="602">
        <v>3146839</v>
      </c>
      <c r="DE30" s="594"/>
      <c r="DF30" s="594"/>
      <c r="DG30" s="594"/>
      <c r="DH30" s="594"/>
      <c r="DI30" s="594"/>
      <c r="DJ30" s="594"/>
      <c r="DK30" s="595"/>
      <c r="DL30" s="602">
        <v>3146839</v>
      </c>
      <c r="DM30" s="594"/>
      <c r="DN30" s="594"/>
      <c r="DO30" s="594"/>
      <c r="DP30" s="594"/>
      <c r="DQ30" s="594"/>
      <c r="DR30" s="594"/>
      <c r="DS30" s="594"/>
      <c r="DT30" s="594"/>
      <c r="DU30" s="594"/>
      <c r="DV30" s="595"/>
      <c r="DW30" s="598">
        <v>17.600000000000001</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341981</v>
      </c>
      <c r="S31" s="594"/>
      <c r="T31" s="594"/>
      <c r="U31" s="594"/>
      <c r="V31" s="594"/>
      <c r="W31" s="594"/>
      <c r="X31" s="594"/>
      <c r="Y31" s="595"/>
      <c r="Z31" s="596">
        <v>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95</v>
      </c>
      <c r="BN31" s="649"/>
      <c r="BO31" s="649"/>
      <c r="BP31" s="649"/>
      <c r="BQ31" s="650"/>
      <c r="BR31" s="648">
        <v>98.4</v>
      </c>
      <c r="BS31" s="625"/>
      <c r="BT31" s="625"/>
      <c r="BU31" s="625"/>
      <c r="BV31" s="625"/>
      <c r="BW31" s="625"/>
      <c r="BX31" s="599">
        <v>94.7</v>
      </c>
      <c r="BY31" s="649"/>
      <c r="BZ31" s="649"/>
      <c r="CA31" s="649"/>
      <c r="CB31" s="650"/>
      <c r="CD31" s="656"/>
      <c r="CE31" s="657"/>
      <c r="CF31" s="607" t="s">
        <v>295</v>
      </c>
      <c r="CG31" s="608"/>
      <c r="CH31" s="608"/>
      <c r="CI31" s="608"/>
      <c r="CJ31" s="608"/>
      <c r="CK31" s="608"/>
      <c r="CL31" s="608"/>
      <c r="CM31" s="608"/>
      <c r="CN31" s="608"/>
      <c r="CO31" s="608"/>
      <c r="CP31" s="608"/>
      <c r="CQ31" s="609"/>
      <c r="CR31" s="593">
        <v>391134</v>
      </c>
      <c r="CS31" s="625"/>
      <c r="CT31" s="625"/>
      <c r="CU31" s="625"/>
      <c r="CV31" s="625"/>
      <c r="CW31" s="625"/>
      <c r="CX31" s="625"/>
      <c r="CY31" s="626"/>
      <c r="CZ31" s="627">
        <v>1.2</v>
      </c>
      <c r="DA31" s="628"/>
      <c r="DB31" s="628"/>
      <c r="DC31" s="629"/>
      <c r="DD31" s="602">
        <v>391134</v>
      </c>
      <c r="DE31" s="625"/>
      <c r="DF31" s="625"/>
      <c r="DG31" s="625"/>
      <c r="DH31" s="625"/>
      <c r="DI31" s="625"/>
      <c r="DJ31" s="625"/>
      <c r="DK31" s="626"/>
      <c r="DL31" s="602">
        <v>391134</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551523</v>
      </c>
      <c r="S32" s="594"/>
      <c r="T32" s="594"/>
      <c r="U32" s="594"/>
      <c r="V32" s="594"/>
      <c r="W32" s="594"/>
      <c r="X32" s="594"/>
      <c r="Y32" s="595"/>
      <c r="Z32" s="596">
        <v>1.7</v>
      </c>
      <c r="AA32" s="596"/>
      <c r="AB32" s="596"/>
      <c r="AC32" s="596"/>
      <c r="AD32" s="597">
        <v>88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90.6</v>
      </c>
      <c r="BN32" s="661"/>
      <c r="BO32" s="661"/>
      <c r="BP32" s="661"/>
      <c r="BQ32" s="663"/>
      <c r="BR32" s="660">
        <v>97.9</v>
      </c>
      <c r="BS32" s="661"/>
      <c r="BT32" s="661"/>
      <c r="BU32" s="661"/>
      <c r="BV32" s="661"/>
      <c r="BW32" s="661"/>
      <c r="BX32" s="662">
        <v>89.4</v>
      </c>
      <c r="BY32" s="661"/>
      <c r="BZ32" s="661"/>
      <c r="CA32" s="661"/>
      <c r="CB32" s="663"/>
      <c r="CD32" s="658"/>
      <c r="CE32" s="659"/>
      <c r="CF32" s="607" t="s">
        <v>298</v>
      </c>
      <c r="CG32" s="608"/>
      <c r="CH32" s="608"/>
      <c r="CI32" s="608"/>
      <c r="CJ32" s="608"/>
      <c r="CK32" s="608"/>
      <c r="CL32" s="608"/>
      <c r="CM32" s="608"/>
      <c r="CN32" s="608"/>
      <c r="CO32" s="608"/>
      <c r="CP32" s="608"/>
      <c r="CQ32" s="609"/>
      <c r="CR32" s="593">
        <v>20354</v>
      </c>
      <c r="CS32" s="594"/>
      <c r="CT32" s="594"/>
      <c r="CU32" s="594"/>
      <c r="CV32" s="594"/>
      <c r="CW32" s="594"/>
      <c r="CX32" s="594"/>
      <c r="CY32" s="595"/>
      <c r="CZ32" s="627">
        <v>0.1</v>
      </c>
      <c r="DA32" s="628"/>
      <c r="DB32" s="628"/>
      <c r="DC32" s="629"/>
      <c r="DD32" s="602">
        <v>20354</v>
      </c>
      <c r="DE32" s="594"/>
      <c r="DF32" s="594"/>
      <c r="DG32" s="594"/>
      <c r="DH32" s="594"/>
      <c r="DI32" s="594"/>
      <c r="DJ32" s="594"/>
      <c r="DK32" s="595"/>
      <c r="DL32" s="602">
        <v>20354</v>
      </c>
      <c r="DM32" s="594"/>
      <c r="DN32" s="594"/>
      <c r="DO32" s="594"/>
      <c r="DP32" s="594"/>
      <c r="DQ32" s="594"/>
      <c r="DR32" s="594"/>
      <c r="DS32" s="594"/>
      <c r="DT32" s="594"/>
      <c r="DU32" s="594"/>
      <c r="DV32" s="595"/>
      <c r="DW32" s="598">
        <v>0.1</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2566241</v>
      </c>
      <c r="S33" s="594"/>
      <c r="T33" s="594"/>
      <c r="U33" s="594"/>
      <c r="V33" s="594"/>
      <c r="W33" s="594"/>
      <c r="X33" s="594"/>
      <c r="Y33" s="595"/>
      <c r="Z33" s="596">
        <v>7.8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15157046</v>
      </c>
      <c r="CS33" s="625"/>
      <c r="CT33" s="625"/>
      <c r="CU33" s="625"/>
      <c r="CV33" s="625"/>
      <c r="CW33" s="625"/>
      <c r="CX33" s="625"/>
      <c r="CY33" s="626"/>
      <c r="CZ33" s="627">
        <v>46.8</v>
      </c>
      <c r="DA33" s="628"/>
      <c r="DB33" s="628"/>
      <c r="DC33" s="629"/>
      <c r="DD33" s="602">
        <v>12686769</v>
      </c>
      <c r="DE33" s="625"/>
      <c r="DF33" s="625"/>
      <c r="DG33" s="625"/>
      <c r="DH33" s="625"/>
      <c r="DI33" s="625"/>
      <c r="DJ33" s="625"/>
      <c r="DK33" s="626"/>
      <c r="DL33" s="602">
        <v>8147891</v>
      </c>
      <c r="DM33" s="625"/>
      <c r="DN33" s="625"/>
      <c r="DO33" s="625"/>
      <c r="DP33" s="625"/>
      <c r="DQ33" s="625"/>
      <c r="DR33" s="625"/>
      <c r="DS33" s="625"/>
      <c r="DT33" s="625"/>
      <c r="DU33" s="625"/>
      <c r="DV33" s="626"/>
      <c r="DW33" s="598">
        <v>45.5</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3480468</v>
      </c>
      <c r="CS34" s="594"/>
      <c r="CT34" s="594"/>
      <c r="CU34" s="594"/>
      <c r="CV34" s="594"/>
      <c r="CW34" s="594"/>
      <c r="CX34" s="594"/>
      <c r="CY34" s="595"/>
      <c r="CZ34" s="627">
        <v>10.8</v>
      </c>
      <c r="DA34" s="628"/>
      <c r="DB34" s="628"/>
      <c r="DC34" s="629"/>
      <c r="DD34" s="602">
        <v>3096650</v>
      </c>
      <c r="DE34" s="594"/>
      <c r="DF34" s="594"/>
      <c r="DG34" s="594"/>
      <c r="DH34" s="594"/>
      <c r="DI34" s="594"/>
      <c r="DJ34" s="594"/>
      <c r="DK34" s="595"/>
      <c r="DL34" s="602">
        <v>1273819</v>
      </c>
      <c r="DM34" s="594"/>
      <c r="DN34" s="594"/>
      <c r="DO34" s="594"/>
      <c r="DP34" s="594"/>
      <c r="DQ34" s="594"/>
      <c r="DR34" s="594"/>
      <c r="DS34" s="594"/>
      <c r="DT34" s="594"/>
      <c r="DU34" s="594"/>
      <c r="DV34" s="595"/>
      <c r="DW34" s="598">
        <v>7.1</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1118041</v>
      </c>
      <c r="S35" s="594"/>
      <c r="T35" s="594"/>
      <c r="U35" s="594"/>
      <c r="V35" s="594"/>
      <c r="W35" s="594"/>
      <c r="X35" s="594"/>
      <c r="Y35" s="595"/>
      <c r="Z35" s="596">
        <v>3.4</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4976298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-725906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673485</v>
      </c>
      <c r="CS35" s="625"/>
      <c r="CT35" s="625"/>
      <c r="CU35" s="625"/>
      <c r="CV35" s="625"/>
      <c r="CW35" s="625"/>
      <c r="CX35" s="625"/>
      <c r="CY35" s="626"/>
      <c r="CZ35" s="627">
        <v>2.1</v>
      </c>
      <c r="DA35" s="628"/>
      <c r="DB35" s="628"/>
      <c r="DC35" s="629"/>
      <c r="DD35" s="602">
        <v>620161</v>
      </c>
      <c r="DE35" s="625"/>
      <c r="DF35" s="625"/>
      <c r="DG35" s="625"/>
      <c r="DH35" s="625"/>
      <c r="DI35" s="625"/>
      <c r="DJ35" s="625"/>
      <c r="DK35" s="626"/>
      <c r="DL35" s="602">
        <v>587911</v>
      </c>
      <c r="DM35" s="625"/>
      <c r="DN35" s="625"/>
      <c r="DO35" s="625"/>
      <c r="DP35" s="625"/>
      <c r="DQ35" s="625"/>
      <c r="DR35" s="625"/>
      <c r="DS35" s="625"/>
      <c r="DT35" s="625"/>
      <c r="DU35" s="625"/>
      <c r="DV35" s="626"/>
      <c r="DW35" s="598">
        <v>3.3</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32919322</v>
      </c>
      <c r="S36" s="666"/>
      <c r="T36" s="666"/>
      <c r="U36" s="666"/>
      <c r="V36" s="666"/>
      <c r="W36" s="666"/>
      <c r="X36" s="666"/>
      <c r="Y36" s="667"/>
      <c r="Z36" s="668">
        <v>100</v>
      </c>
      <c r="AA36" s="668"/>
      <c r="AB36" s="668"/>
      <c r="AC36" s="668"/>
      <c r="AD36" s="669">
        <v>16787516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1888213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-865868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6839994</v>
      </c>
      <c r="CS36" s="594"/>
      <c r="CT36" s="594"/>
      <c r="CU36" s="594"/>
      <c r="CV36" s="594"/>
      <c r="CW36" s="594"/>
      <c r="CX36" s="594"/>
      <c r="CY36" s="595"/>
      <c r="CZ36" s="627">
        <v>21.1</v>
      </c>
      <c r="DA36" s="628"/>
      <c r="DB36" s="628"/>
      <c r="DC36" s="629"/>
      <c r="DD36" s="602">
        <v>5688626</v>
      </c>
      <c r="DE36" s="594"/>
      <c r="DF36" s="594"/>
      <c r="DG36" s="594"/>
      <c r="DH36" s="594"/>
      <c r="DI36" s="594"/>
      <c r="DJ36" s="594"/>
      <c r="DK36" s="595"/>
      <c r="DL36" s="602">
        <v>4543880</v>
      </c>
      <c r="DM36" s="594"/>
      <c r="DN36" s="594"/>
      <c r="DO36" s="594"/>
      <c r="DP36" s="594"/>
      <c r="DQ36" s="594"/>
      <c r="DR36" s="594"/>
      <c r="DS36" s="594"/>
      <c r="DT36" s="594"/>
      <c r="DU36" s="594"/>
      <c r="DV36" s="595"/>
      <c r="DW36" s="598">
        <v>25.4</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697397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10430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3947849</v>
      </c>
      <c r="CS37" s="625"/>
      <c r="CT37" s="625"/>
      <c r="CU37" s="625"/>
      <c r="CV37" s="625"/>
      <c r="CW37" s="625"/>
      <c r="CX37" s="625"/>
      <c r="CY37" s="626"/>
      <c r="CZ37" s="627">
        <v>12.2</v>
      </c>
      <c r="DA37" s="628"/>
      <c r="DB37" s="628"/>
      <c r="DC37" s="629"/>
      <c r="DD37" s="602">
        <v>3074916</v>
      </c>
      <c r="DE37" s="625"/>
      <c r="DF37" s="625"/>
      <c r="DG37" s="625"/>
      <c r="DH37" s="625"/>
      <c r="DI37" s="625"/>
      <c r="DJ37" s="625"/>
      <c r="DK37" s="626"/>
      <c r="DL37" s="602">
        <v>2865108</v>
      </c>
      <c r="DM37" s="625"/>
      <c r="DN37" s="625"/>
      <c r="DO37" s="625"/>
      <c r="DP37" s="625"/>
      <c r="DQ37" s="625"/>
      <c r="DR37" s="625"/>
      <c r="DS37" s="625"/>
      <c r="DT37" s="625"/>
      <c r="DU37" s="625"/>
      <c r="DV37" s="626"/>
      <c r="DW37" s="598">
        <v>16</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204715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17283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2883370</v>
      </c>
      <c r="CS38" s="594"/>
      <c r="CT38" s="594"/>
      <c r="CU38" s="594"/>
      <c r="CV38" s="594"/>
      <c r="CW38" s="594"/>
      <c r="CX38" s="594"/>
      <c r="CY38" s="595"/>
      <c r="CZ38" s="627">
        <v>8.9</v>
      </c>
      <c r="DA38" s="628"/>
      <c r="DB38" s="628"/>
      <c r="DC38" s="629"/>
      <c r="DD38" s="602">
        <v>2461969</v>
      </c>
      <c r="DE38" s="594"/>
      <c r="DF38" s="594"/>
      <c r="DG38" s="594"/>
      <c r="DH38" s="594"/>
      <c r="DI38" s="594"/>
      <c r="DJ38" s="594"/>
      <c r="DK38" s="595"/>
      <c r="DL38" s="602">
        <v>1742281</v>
      </c>
      <c r="DM38" s="594"/>
      <c r="DN38" s="594"/>
      <c r="DO38" s="594"/>
      <c r="DP38" s="594"/>
      <c r="DQ38" s="594"/>
      <c r="DR38" s="594"/>
      <c r="DS38" s="594"/>
      <c r="DT38" s="594"/>
      <c r="DU38" s="594"/>
      <c r="DV38" s="595"/>
      <c r="DW38" s="598">
        <v>9.6999999999999993</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25613</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879179</v>
      </c>
      <c r="CS39" s="625"/>
      <c r="CT39" s="625"/>
      <c r="CU39" s="625"/>
      <c r="CV39" s="625"/>
      <c r="CW39" s="625"/>
      <c r="CX39" s="625"/>
      <c r="CY39" s="626"/>
      <c r="CZ39" s="627">
        <v>2.7</v>
      </c>
      <c r="DA39" s="628"/>
      <c r="DB39" s="628"/>
      <c r="DC39" s="629"/>
      <c r="DD39" s="602">
        <v>818073</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674363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400550</v>
      </c>
      <c r="CS40" s="594"/>
      <c r="CT40" s="594"/>
      <c r="CU40" s="594"/>
      <c r="CV40" s="594"/>
      <c r="CW40" s="594"/>
      <c r="CX40" s="594"/>
      <c r="CY40" s="595"/>
      <c r="CZ40" s="627">
        <v>1.2</v>
      </c>
      <c r="DA40" s="628"/>
      <c r="DB40" s="628"/>
      <c r="DC40" s="629"/>
      <c r="DD40" s="602">
        <v>1290</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1485997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265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2988779</v>
      </c>
      <c r="CS42" s="594"/>
      <c r="CT42" s="594"/>
      <c r="CU42" s="594"/>
      <c r="CV42" s="594"/>
      <c r="CW42" s="594"/>
      <c r="CX42" s="594"/>
      <c r="CY42" s="595"/>
      <c r="CZ42" s="627">
        <v>9.1999999999999993</v>
      </c>
      <c r="DA42" s="676"/>
      <c r="DB42" s="676"/>
      <c r="DC42" s="677"/>
      <c r="DD42" s="602">
        <v>715973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93310</v>
      </c>
      <c r="CS43" s="625"/>
      <c r="CT43" s="625"/>
      <c r="CU43" s="625"/>
      <c r="CV43" s="625"/>
      <c r="CW43" s="625"/>
      <c r="CX43" s="625"/>
      <c r="CY43" s="626"/>
      <c r="CZ43" s="627">
        <v>0.3</v>
      </c>
      <c r="DA43" s="628"/>
      <c r="DB43" s="628"/>
      <c r="DC43" s="629"/>
      <c r="DD43" s="602">
        <v>93310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2988779</v>
      </c>
      <c r="CS44" s="594"/>
      <c r="CT44" s="594"/>
      <c r="CU44" s="594"/>
      <c r="CV44" s="594"/>
      <c r="CW44" s="594"/>
      <c r="CX44" s="594"/>
      <c r="CY44" s="595"/>
      <c r="CZ44" s="627">
        <v>9.1999999999999993</v>
      </c>
      <c r="DA44" s="676"/>
      <c r="DB44" s="676"/>
      <c r="DC44" s="677"/>
      <c r="DD44" s="602">
        <v>715973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1465049</v>
      </c>
      <c r="CS45" s="625"/>
      <c r="CT45" s="625"/>
      <c r="CU45" s="625"/>
      <c r="CV45" s="625"/>
      <c r="CW45" s="625"/>
      <c r="CX45" s="625"/>
      <c r="CY45" s="626"/>
      <c r="CZ45" s="627">
        <v>4.5</v>
      </c>
      <c r="DA45" s="628"/>
      <c r="DB45" s="628"/>
      <c r="DC45" s="629"/>
      <c r="DD45" s="602">
        <v>93174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1470527</v>
      </c>
      <c r="CS46" s="594"/>
      <c r="CT46" s="594"/>
      <c r="CU46" s="594"/>
      <c r="CV46" s="594"/>
      <c r="CW46" s="594"/>
      <c r="CX46" s="594"/>
      <c r="CY46" s="595"/>
      <c r="CZ46" s="627">
        <v>4.5</v>
      </c>
      <c r="DA46" s="676"/>
      <c r="DB46" s="676"/>
      <c r="DC46" s="677"/>
      <c r="DD46" s="602">
        <v>620496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t="s">
        <v>323</v>
      </c>
      <c r="CS47" s="625"/>
      <c r="CT47" s="625"/>
      <c r="CU47" s="625"/>
      <c r="CV47" s="625"/>
      <c r="CW47" s="625"/>
      <c r="CX47" s="625"/>
      <c r="CY47" s="626"/>
      <c r="CZ47" s="627" t="s">
        <v>323</v>
      </c>
      <c r="DA47" s="628"/>
      <c r="DB47" s="628"/>
      <c r="DC47" s="629"/>
      <c r="DD47" s="602" t="s">
        <v>323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32354550</v>
      </c>
      <c r="CS49" s="661"/>
      <c r="CT49" s="661"/>
      <c r="CU49" s="661"/>
      <c r="CV49" s="661"/>
      <c r="CW49" s="661"/>
      <c r="CX49" s="661"/>
      <c r="CY49" s="688"/>
      <c r="CZ49" s="689">
        <v>100</v>
      </c>
      <c r="DA49" s="690"/>
      <c r="DB49" s="690"/>
      <c r="DC49" s="691"/>
      <c r="DD49" s="692">
        <v>22726767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33166</v>
      </c>
      <c r="R7" s="723"/>
      <c r="S7" s="723"/>
      <c r="T7" s="723"/>
      <c r="U7" s="723"/>
      <c r="V7" s="723">
        <v>32601</v>
      </c>
      <c r="W7" s="723"/>
      <c r="X7" s="723"/>
      <c r="Y7" s="723"/>
      <c r="Z7" s="723"/>
      <c r="AA7" s="723">
        <v>565</v>
      </c>
      <c r="AB7" s="723"/>
      <c r="AC7" s="723"/>
      <c r="AD7" s="723"/>
      <c r="AE7" s="724"/>
      <c r="AF7" s="725">
        <v>239</v>
      </c>
      <c r="AG7" s="726"/>
      <c r="AH7" s="726"/>
      <c r="AI7" s="726"/>
      <c r="AJ7" s="727"/>
      <c r="AK7" s="762">
        <v>1089</v>
      </c>
      <c r="AL7" s="763"/>
      <c r="AM7" s="763"/>
      <c r="AN7" s="763"/>
      <c r="AO7" s="763"/>
      <c r="AP7" s="763">
        <v>36563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557</v>
      </c>
      <c r="BT7" s="767"/>
      <c r="BU7" s="767"/>
      <c r="BV7" s="767"/>
      <c r="BW7" s="767"/>
      <c r="BX7" s="767"/>
      <c r="BY7" s="767"/>
      <c r="BZ7" s="767"/>
      <c r="CA7" s="767"/>
      <c r="CB7" s="767"/>
      <c r="CC7" s="767"/>
      <c r="CD7" s="767"/>
      <c r="CE7" s="767"/>
      <c r="CF7" s="767"/>
      <c r="CG7" s="768"/>
      <c r="CH7" s="759">
        <v>7</v>
      </c>
      <c r="CI7" s="760"/>
      <c r="CJ7" s="760"/>
      <c r="CK7" s="760"/>
      <c r="CL7" s="761"/>
      <c r="CM7" s="759">
        <v>24</v>
      </c>
      <c r="CN7" s="760"/>
      <c r="CO7" s="760"/>
      <c r="CP7" s="760"/>
      <c r="CQ7" s="761"/>
      <c r="CR7" s="759">
        <v>10</v>
      </c>
      <c r="CS7" s="760"/>
      <c r="CT7" s="760"/>
      <c r="CU7" s="760"/>
      <c r="CV7" s="761"/>
      <c r="CW7" s="759">
        <v>0</v>
      </c>
      <c r="CX7" s="760"/>
      <c r="CY7" s="760"/>
      <c r="CZ7" s="760"/>
      <c r="DA7" s="761"/>
      <c r="DB7" s="759" t="s">
        <v>561</v>
      </c>
      <c r="DC7" s="760"/>
      <c r="DD7" s="760"/>
      <c r="DE7" s="760"/>
      <c r="DF7" s="761"/>
      <c r="DG7" s="759" t="s">
        <v>562</v>
      </c>
      <c r="DH7" s="760"/>
      <c r="DI7" s="760"/>
      <c r="DJ7" s="760"/>
      <c r="DK7" s="761"/>
      <c r="DL7" s="759" t="s">
        <v>562</v>
      </c>
      <c r="DM7" s="760"/>
      <c r="DN7" s="760"/>
      <c r="DO7" s="760"/>
      <c r="DP7" s="761"/>
      <c r="DQ7" s="759" t="s">
        <v>562</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214</v>
      </c>
      <c r="R8" s="747"/>
      <c r="S8" s="747"/>
      <c r="T8" s="747"/>
      <c r="U8" s="747"/>
      <c r="V8" s="747">
        <v>214</v>
      </c>
      <c r="W8" s="747"/>
      <c r="X8" s="747"/>
      <c r="Y8" s="747"/>
      <c r="Z8" s="747"/>
      <c r="AA8" s="747" t="s">
        <v>544</v>
      </c>
      <c r="AB8" s="747"/>
      <c r="AC8" s="747"/>
      <c r="AD8" s="747"/>
      <c r="AE8" s="748"/>
      <c r="AF8" s="749" t="s">
        <v>323</v>
      </c>
      <c r="AG8" s="750"/>
      <c r="AH8" s="750"/>
      <c r="AI8" s="750"/>
      <c r="AJ8" s="751"/>
      <c r="AK8" s="752">
        <v>4</v>
      </c>
      <c r="AL8" s="753"/>
      <c r="AM8" s="753"/>
      <c r="AN8" s="753"/>
      <c r="AO8" s="753"/>
      <c r="AP8" s="753">
        <v>210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558</v>
      </c>
      <c r="BT8" s="757"/>
      <c r="BU8" s="757"/>
      <c r="BV8" s="757"/>
      <c r="BW8" s="757"/>
      <c r="BX8" s="757"/>
      <c r="BY8" s="757"/>
      <c r="BZ8" s="757"/>
      <c r="CA8" s="757"/>
      <c r="CB8" s="757"/>
      <c r="CC8" s="757"/>
      <c r="CD8" s="757"/>
      <c r="CE8" s="757"/>
      <c r="CF8" s="757"/>
      <c r="CG8" s="758"/>
      <c r="CH8" s="769">
        <v>-5</v>
      </c>
      <c r="CI8" s="770"/>
      <c r="CJ8" s="770"/>
      <c r="CK8" s="770"/>
      <c r="CL8" s="771"/>
      <c r="CM8" s="769">
        <v>-41</v>
      </c>
      <c r="CN8" s="770"/>
      <c r="CO8" s="770"/>
      <c r="CP8" s="770"/>
      <c r="CQ8" s="771"/>
      <c r="CR8" s="769">
        <v>11</v>
      </c>
      <c r="CS8" s="770"/>
      <c r="CT8" s="770"/>
      <c r="CU8" s="770"/>
      <c r="CV8" s="771"/>
      <c r="CW8" s="769">
        <v>11</v>
      </c>
      <c r="CX8" s="770"/>
      <c r="CY8" s="770"/>
      <c r="CZ8" s="770"/>
      <c r="DA8" s="771"/>
      <c r="DB8" s="769" t="s">
        <v>561</v>
      </c>
      <c r="DC8" s="770"/>
      <c r="DD8" s="770"/>
      <c r="DE8" s="770"/>
      <c r="DF8" s="771"/>
      <c r="DG8" s="769" t="s">
        <v>562</v>
      </c>
      <c r="DH8" s="770"/>
      <c r="DI8" s="770"/>
      <c r="DJ8" s="770"/>
      <c r="DK8" s="771"/>
      <c r="DL8" s="769" t="s">
        <v>562</v>
      </c>
      <c r="DM8" s="770"/>
      <c r="DN8" s="770"/>
      <c r="DO8" s="770"/>
      <c r="DP8" s="771"/>
      <c r="DQ8" s="769" t="s">
        <v>562</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559</v>
      </c>
      <c r="BT9" s="757"/>
      <c r="BU9" s="757"/>
      <c r="BV9" s="757"/>
      <c r="BW9" s="757"/>
      <c r="BX9" s="757"/>
      <c r="BY9" s="757"/>
      <c r="BZ9" s="757"/>
      <c r="CA9" s="757"/>
      <c r="CB9" s="757"/>
      <c r="CC9" s="757"/>
      <c r="CD9" s="757"/>
      <c r="CE9" s="757"/>
      <c r="CF9" s="757"/>
      <c r="CG9" s="758"/>
      <c r="CH9" s="769">
        <v>-193</v>
      </c>
      <c r="CI9" s="770"/>
      <c r="CJ9" s="770"/>
      <c r="CK9" s="770"/>
      <c r="CL9" s="771"/>
      <c r="CM9" s="769">
        <v>53</v>
      </c>
      <c r="CN9" s="770"/>
      <c r="CO9" s="770"/>
      <c r="CP9" s="770"/>
      <c r="CQ9" s="771"/>
      <c r="CR9" s="769">
        <v>3</v>
      </c>
      <c r="CS9" s="770"/>
      <c r="CT9" s="770"/>
      <c r="CU9" s="770"/>
      <c r="CV9" s="771"/>
      <c r="CW9" s="769">
        <v>60</v>
      </c>
      <c r="CX9" s="770"/>
      <c r="CY9" s="770"/>
      <c r="CZ9" s="770"/>
      <c r="DA9" s="771"/>
      <c r="DB9" s="769" t="s">
        <v>562</v>
      </c>
      <c r="DC9" s="770"/>
      <c r="DD9" s="770"/>
      <c r="DE9" s="770"/>
      <c r="DF9" s="771"/>
      <c r="DG9" s="769" t="s">
        <v>562</v>
      </c>
      <c r="DH9" s="770"/>
      <c r="DI9" s="770"/>
      <c r="DJ9" s="770"/>
      <c r="DK9" s="771"/>
      <c r="DL9" s="769" t="s">
        <v>562</v>
      </c>
      <c r="DM9" s="770"/>
      <c r="DN9" s="770"/>
      <c r="DO9" s="770"/>
      <c r="DP9" s="771"/>
      <c r="DQ9" s="769" t="s">
        <v>564</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560</v>
      </c>
      <c r="BT10" s="757"/>
      <c r="BU10" s="757"/>
      <c r="BV10" s="757"/>
      <c r="BW10" s="757"/>
      <c r="BX10" s="757"/>
      <c r="BY10" s="757"/>
      <c r="BZ10" s="757"/>
      <c r="CA10" s="757"/>
      <c r="CB10" s="757"/>
      <c r="CC10" s="757"/>
      <c r="CD10" s="757"/>
      <c r="CE10" s="757"/>
      <c r="CF10" s="757"/>
      <c r="CG10" s="758"/>
      <c r="CH10" s="769">
        <v>4</v>
      </c>
      <c r="CI10" s="770"/>
      <c r="CJ10" s="770"/>
      <c r="CK10" s="770"/>
      <c r="CL10" s="771"/>
      <c r="CM10" s="769">
        <v>59</v>
      </c>
      <c r="CN10" s="770"/>
      <c r="CO10" s="770"/>
      <c r="CP10" s="770"/>
      <c r="CQ10" s="771"/>
      <c r="CR10" s="769">
        <v>3</v>
      </c>
      <c r="CS10" s="770"/>
      <c r="CT10" s="770"/>
      <c r="CU10" s="770"/>
      <c r="CV10" s="771"/>
      <c r="CW10" s="769">
        <v>10</v>
      </c>
      <c r="CX10" s="770"/>
      <c r="CY10" s="770"/>
      <c r="CZ10" s="770"/>
      <c r="DA10" s="771"/>
      <c r="DB10" s="769" t="s">
        <v>562</v>
      </c>
      <c r="DC10" s="770"/>
      <c r="DD10" s="770"/>
      <c r="DE10" s="770"/>
      <c r="DF10" s="771"/>
      <c r="DG10" s="769" t="s">
        <v>563</v>
      </c>
      <c r="DH10" s="770"/>
      <c r="DI10" s="770"/>
      <c r="DJ10" s="770"/>
      <c r="DK10" s="771"/>
      <c r="DL10" s="769" t="s">
        <v>562</v>
      </c>
      <c r="DM10" s="770"/>
      <c r="DN10" s="770"/>
      <c r="DO10" s="770"/>
      <c r="DP10" s="771"/>
      <c r="DQ10" s="769" t="s">
        <v>562</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32919</v>
      </c>
      <c r="R23" s="782"/>
      <c r="S23" s="782"/>
      <c r="T23" s="782"/>
      <c r="U23" s="782"/>
      <c r="V23" s="782">
        <v>32354</v>
      </c>
      <c r="W23" s="782"/>
      <c r="X23" s="782"/>
      <c r="Y23" s="782"/>
      <c r="Z23" s="782"/>
      <c r="AA23" s="782">
        <v>565</v>
      </c>
      <c r="AB23" s="782"/>
      <c r="AC23" s="782"/>
      <c r="AD23" s="782"/>
      <c r="AE23" s="783"/>
      <c r="AF23" s="784">
        <v>239</v>
      </c>
      <c r="AG23" s="782"/>
      <c r="AH23" s="782"/>
      <c r="AI23" s="782"/>
      <c r="AJ23" s="785"/>
      <c r="AK23" s="786"/>
      <c r="AL23" s="787"/>
      <c r="AM23" s="787"/>
      <c r="AN23" s="787"/>
      <c r="AO23" s="787"/>
      <c r="AP23" s="782">
        <v>36773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7169</v>
      </c>
      <c r="R28" s="811"/>
      <c r="S28" s="811"/>
      <c r="T28" s="811"/>
      <c r="U28" s="811"/>
      <c r="V28" s="811">
        <v>7895</v>
      </c>
      <c r="W28" s="811"/>
      <c r="X28" s="811"/>
      <c r="Y28" s="811"/>
      <c r="Z28" s="811"/>
      <c r="AA28" s="811">
        <v>-726</v>
      </c>
      <c r="AB28" s="811"/>
      <c r="AC28" s="811"/>
      <c r="AD28" s="811"/>
      <c r="AE28" s="812"/>
      <c r="AF28" s="813">
        <v>-726</v>
      </c>
      <c r="AG28" s="811"/>
      <c r="AH28" s="811"/>
      <c r="AI28" s="811"/>
      <c r="AJ28" s="814"/>
      <c r="AK28" s="815">
        <v>674</v>
      </c>
      <c r="AL28" s="806"/>
      <c r="AM28" s="806"/>
      <c r="AN28" s="806"/>
      <c r="AO28" s="806"/>
      <c r="AP28" s="806" t="s">
        <v>545</v>
      </c>
      <c r="AQ28" s="806"/>
      <c r="AR28" s="806"/>
      <c r="AS28" s="806"/>
      <c r="AT28" s="806"/>
      <c r="AU28" s="806" t="s">
        <v>546</v>
      </c>
      <c r="AV28" s="806"/>
      <c r="AW28" s="806"/>
      <c r="AX28" s="806"/>
      <c r="AY28" s="806"/>
      <c r="AZ28" s="807" t="s">
        <v>547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5833</v>
      </c>
      <c r="R29" s="747"/>
      <c r="S29" s="747"/>
      <c r="T29" s="747"/>
      <c r="U29" s="747"/>
      <c r="V29" s="747">
        <v>5831</v>
      </c>
      <c r="W29" s="747"/>
      <c r="X29" s="747"/>
      <c r="Y29" s="747"/>
      <c r="Z29" s="747"/>
      <c r="AA29" s="747">
        <v>2</v>
      </c>
      <c r="AB29" s="747"/>
      <c r="AC29" s="747"/>
      <c r="AD29" s="747"/>
      <c r="AE29" s="748"/>
      <c r="AF29" s="749">
        <v>2</v>
      </c>
      <c r="AG29" s="750"/>
      <c r="AH29" s="750"/>
      <c r="AI29" s="750"/>
      <c r="AJ29" s="751"/>
      <c r="AK29" s="818">
        <v>851</v>
      </c>
      <c r="AL29" s="819"/>
      <c r="AM29" s="819"/>
      <c r="AN29" s="819"/>
      <c r="AO29" s="819"/>
      <c r="AP29" s="819" t="s">
        <v>547</v>
      </c>
      <c r="AQ29" s="819"/>
      <c r="AR29" s="819"/>
      <c r="AS29" s="819"/>
      <c r="AT29" s="819"/>
      <c r="AU29" s="819" t="s">
        <v>545</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475</v>
      </c>
      <c r="R30" s="747"/>
      <c r="S30" s="747"/>
      <c r="T30" s="747"/>
      <c r="U30" s="747"/>
      <c r="V30" s="747">
        <v>467</v>
      </c>
      <c r="W30" s="747"/>
      <c r="X30" s="747"/>
      <c r="Y30" s="747"/>
      <c r="Z30" s="747"/>
      <c r="AA30" s="747">
        <v>8</v>
      </c>
      <c r="AB30" s="747"/>
      <c r="AC30" s="747"/>
      <c r="AD30" s="747"/>
      <c r="AE30" s="748"/>
      <c r="AF30" s="749">
        <v>8</v>
      </c>
      <c r="AG30" s="750"/>
      <c r="AH30" s="750"/>
      <c r="AI30" s="750"/>
      <c r="AJ30" s="751"/>
      <c r="AK30" s="818">
        <v>177</v>
      </c>
      <c r="AL30" s="819"/>
      <c r="AM30" s="819"/>
      <c r="AN30" s="819"/>
      <c r="AO30" s="819"/>
      <c r="AP30" s="819" t="s">
        <v>545</v>
      </c>
      <c r="AQ30" s="819"/>
      <c r="AR30" s="819"/>
      <c r="AS30" s="819"/>
      <c r="AT30" s="819"/>
      <c r="AU30" s="819" t="s">
        <v>545</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1653</v>
      </c>
      <c r="R31" s="747"/>
      <c r="S31" s="747"/>
      <c r="T31" s="747"/>
      <c r="U31" s="747"/>
      <c r="V31" s="747">
        <v>1561</v>
      </c>
      <c r="W31" s="747"/>
      <c r="X31" s="747"/>
      <c r="Y31" s="747"/>
      <c r="Z31" s="747"/>
      <c r="AA31" s="747">
        <v>92</v>
      </c>
      <c r="AB31" s="747"/>
      <c r="AC31" s="747"/>
      <c r="AD31" s="747"/>
      <c r="AE31" s="748"/>
      <c r="AF31" s="749">
        <v>1048</v>
      </c>
      <c r="AG31" s="750"/>
      <c r="AH31" s="750"/>
      <c r="AI31" s="750"/>
      <c r="AJ31" s="751"/>
      <c r="AK31" s="818">
        <v>205</v>
      </c>
      <c r="AL31" s="819"/>
      <c r="AM31" s="819"/>
      <c r="AN31" s="819"/>
      <c r="AO31" s="819"/>
      <c r="AP31" s="819">
        <v>11898</v>
      </c>
      <c r="AQ31" s="819"/>
      <c r="AR31" s="819"/>
      <c r="AS31" s="819"/>
      <c r="AT31" s="819"/>
      <c r="AU31" s="819">
        <v>2201</v>
      </c>
      <c r="AV31" s="819"/>
      <c r="AW31" s="819"/>
      <c r="AX31" s="819"/>
      <c r="AY31" s="819"/>
      <c r="AZ31" s="820" t="s">
        <v>545</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1366</v>
      </c>
      <c r="R32" s="747"/>
      <c r="S32" s="747"/>
      <c r="T32" s="747"/>
      <c r="U32" s="747"/>
      <c r="V32" s="747">
        <v>1333</v>
      </c>
      <c r="W32" s="747"/>
      <c r="X32" s="747"/>
      <c r="Y32" s="747"/>
      <c r="Z32" s="747"/>
      <c r="AA32" s="747">
        <v>33</v>
      </c>
      <c r="AB32" s="747"/>
      <c r="AC32" s="747"/>
      <c r="AD32" s="747"/>
      <c r="AE32" s="748"/>
      <c r="AF32" s="749" t="s">
        <v>112</v>
      </c>
      <c r="AG32" s="750"/>
      <c r="AH32" s="750"/>
      <c r="AI32" s="750"/>
      <c r="AJ32" s="751"/>
      <c r="AK32" s="818">
        <v>697</v>
      </c>
      <c r="AL32" s="819"/>
      <c r="AM32" s="819"/>
      <c r="AN32" s="819"/>
      <c r="AO32" s="819"/>
      <c r="AP32" s="819">
        <v>10558</v>
      </c>
      <c r="AQ32" s="819"/>
      <c r="AR32" s="819"/>
      <c r="AS32" s="819"/>
      <c r="AT32" s="819"/>
      <c r="AU32" s="819">
        <v>10474</v>
      </c>
      <c r="AV32" s="819"/>
      <c r="AW32" s="819"/>
      <c r="AX32" s="819"/>
      <c r="AY32" s="819"/>
      <c r="AZ32" s="820" t="s">
        <v>545</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29</v>
      </c>
      <c r="R33" s="747"/>
      <c r="S33" s="747"/>
      <c r="T33" s="747"/>
      <c r="U33" s="747"/>
      <c r="V33" s="747">
        <v>26</v>
      </c>
      <c r="W33" s="747"/>
      <c r="X33" s="747"/>
      <c r="Y33" s="747"/>
      <c r="Z33" s="747"/>
      <c r="AA33" s="747">
        <v>3</v>
      </c>
      <c r="AB33" s="747"/>
      <c r="AC33" s="747"/>
      <c r="AD33" s="747"/>
      <c r="AE33" s="748"/>
      <c r="AF33" s="749">
        <v>3</v>
      </c>
      <c r="AG33" s="750"/>
      <c r="AH33" s="750"/>
      <c r="AI33" s="750"/>
      <c r="AJ33" s="751"/>
      <c r="AK33" s="818" t="s">
        <v>545</v>
      </c>
      <c r="AL33" s="819"/>
      <c r="AM33" s="819"/>
      <c r="AN33" s="819"/>
      <c r="AO33" s="819"/>
      <c r="AP33" s="819" t="s">
        <v>545</v>
      </c>
      <c r="AQ33" s="819"/>
      <c r="AR33" s="819"/>
      <c r="AS33" s="819"/>
      <c r="AT33" s="819"/>
      <c r="AU33" s="819" t="s">
        <v>545</v>
      </c>
      <c r="AV33" s="819"/>
      <c r="AW33" s="819"/>
      <c r="AX33" s="819"/>
      <c r="AY33" s="819"/>
      <c r="AZ33" s="820" t="s">
        <v>545</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334</v>
      </c>
      <c r="AG63" s="830"/>
      <c r="AH63" s="830"/>
      <c r="AI63" s="830"/>
      <c r="AJ63" s="831"/>
      <c r="AK63" s="832"/>
      <c r="AL63" s="827"/>
      <c r="AM63" s="827"/>
      <c r="AN63" s="827"/>
      <c r="AO63" s="827"/>
      <c r="AP63" s="830">
        <v>22456</v>
      </c>
      <c r="AQ63" s="830"/>
      <c r="AR63" s="830"/>
      <c r="AS63" s="830"/>
      <c r="AT63" s="830"/>
      <c r="AU63" s="830">
        <v>12675</v>
      </c>
      <c r="AV63" s="830"/>
      <c r="AW63" s="830"/>
      <c r="AX63" s="830"/>
      <c r="AY63" s="830"/>
      <c r="AZ63" s="834"/>
      <c r="BA63" s="834"/>
      <c r="BB63" s="834"/>
      <c r="BC63" s="834"/>
      <c r="BD63" s="834"/>
      <c r="BE63" s="835"/>
      <c r="BF63" s="835"/>
      <c r="BG63" s="835"/>
      <c r="BH63" s="835"/>
      <c r="BI63" s="836"/>
      <c r="BJ63" s="837" t="s">
        <v>323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0" t="s">
        <v>394</v>
      </c>
      <c r="AG66" s="801"/>
      <c r="AH66" s="801"/>
      <c r="AI66" s="801"/>
      <c r="AJ66" s="841"/>
      <c r="AK66" s="705" t="s">
        <v>395</v>
      </c>
      <c r="AL66" s="729"/>
      <c r="AM66" s="729"/>
      <c r="AN66" s="729"/>
      <c r="AO66" s="730"/>
      <c r="AP66" s="705" t="s">
        <v>396</v>
      </c>
      <c r="AQ66" s="706"/>
      <c r="AR66" s="706"/>
      <c r="AS66" s="706"/>
      <c r="AT66" s="707"/>
      <c r="AU66" s="705" t="s">
        <v>397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548</v>
      </c>
      <c r="C68" s="858"/>
      <c r="D68" s="858"/>
      <c r="E68" s="858"/>
      <c r="F68" s="858"/>
      <c r="G68" s="858"/>
      <c r="H68" s="858"/>
      <c r="I68" s="858"/>
      <c r="J68" s="858"/>
      <c r="K68" s="858"/>
      <c r="L68" s="858"/>
      <c r="M68" s="858"/>
      <c r="N68" s="858"/>
      <c r="O68" s="858"/>
      <c r="P68" s="859"/>
      <c r="Q68" s="860">
        <v>14648</v>
      </c>
      <c r="R68" s="854"/>
      <c r="S68" s="854"/>
      <c r="T68" s="854"/>
      <c r="U68" s="854"/>
      <c r="V68" s="854">
        <v>15660</v>
      </c>
      <c r="W68" s="854"/>
      <c r="X68" s="854"/>
      <c r="Y68" s="854"/>
      <c r="Z68" s="854"/>
      <c r="AA68" s="854">
        <v>-1012</v>
      </c>
      <c r="AB68" s="854"/>
      <c r="AC68" s="854"/>
      <c r="AD68" s="854"/>
      <c r="AE68" s="854"/>
      <c r="AF68" s="854">
        <v>-164</v>
      </c>
      <c r="AG68" s="854"/>
      <c r="AH68" s="854"/>
      <c r="AI68" s="854"/>
      <c r="AJ68" s="854"/>
      <c r="AK68" s="854">
        <v>2334</v>
      </c>
      <c r="AL68" s="854"/>
      <c r="AM68" s="854"/>
      <c r="AN68" s="854"/>
      <c r="AO68" s="854"/>
      <c r="AP68" s="854">
        <v>6840</v>
      </c>
      <c r="AQ68" s="854"/>
      <c r="AR68" s="854"/>
      <c r="AS68" s="854"/>
      <c r="AT68" s="854"/>
      <c r="AU68" s="854">
        <v>4302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549</v>
      </c>
      <c r="C69" s="862"/>
      <c r="D69" s="862"/>
      <c r="E69" s="862"/>
      <c r="F69" s="862"/>
      <c r="G69" s="862"/>
      <c r="H69" s="862"/>
      <c r="I69" s="862"/>
      <c r="J69" s="862"/>
      <c r="K69" s="862"/>
      <c r="L69" s="862"/>
      <c r="M69" s="862"/>
      <c r="N69" s="862"/>
      <c r="O69" s="862"/>
      <c r="P69" s="863"/>
      <c r="Q69" s="864">
        <v>7613</v>
      </c>
      <c r="R69" s="819"/>
      <c r="S69" s="819"/>
      <c r="T69" s="819"/>
      <c r="U69" s="819"/>
      <c r="V69" s="819">
        <v>7592</v>
      </c>
      <c r="W69" s="819"/>
      <c r="X69" s="819"/>
      <c r="Y69" s="819"/>
      <c r="Z69" s="819"/>
      <c r="AA69" s="819">
        <v>21</v>
      </c>
      <c r="AB69" s="819"/>
      <c r="AC69" s="819"/>
      <c r="AD69" s="819"/>
      <c r="AE69" s="819"/>
      <c r="AF69" s="819">
        <v>21</v>
      </c>
      <c r="AG69" s="819"/>
      <c r="AH69" s="819"/>
      <c r="AI69" s="819"/>
      <c r="AJ69" s="819"/>
      <c r="AK69" s="819">
        <v>24</v>
      </c>
      <c r="AL69" s="819"/>
      <c r="AM69" s="819"/>
      <c r="AN69" s="819"/>
      <c r="AO69" s="819"/>
      <c r="AP69" s="819">
        <v>5304</v>
      </c>
      <c r="AQ69" s="819"/>
      <c r="AR69" s="819"/>
      <c r="AS69" s="819"/>
      <c r="AT69" s="819"/>
      <c r="AU69" s="819">
        <v>3419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550</v>
      </c>
      <c r="C70" s="862"/>
      <c r="D70" s="862"/>
      <c r="E70" s="862"/>
      <c r="F70" s="862"/>
      <c r="G70" s="862"/>
      <c r="H70" s="862"/>
      <c r="I70" s="862"/>
      <c r="J70" s="862"/>
      <c r="K70" s="862"/>
      <c r="L70" s="862"/>
      <c r="M70" s="862"/>
      <c r="N70" s="862"/>
      <c r="O70" s="862"/>
      <c r="P70" s="863"/>
      <c r="Q70" s="864">
        <v>12664</v>
      </c>
      <c r="R70" s="819"/>
      <c r="S70" s="819"/>
      <c r="T70" s="819"/>
      <c r="U70" s="819"/>
      <c r="V70" s="819">
        <v>11120</v>
      </c>
      <c r="W70" s="819"/>
      <c r="X70" s="819"/>
      <c r="Y70" s="819"/>
      <c r="Z70" s="819"/>
      <c r="AA70" s="819">
        <v>1544</v>
      </c>
      <c r="AB70" s="819"/>
      <c r="AC70" s="819"/>
      <c r="AD70" s="819"/>
      <c r="AE70" s="819"/>
      <c r="AF70" s="819">
        <v>1544</v>
      </c>
      <c r="AG70" s="819"/>
      <c r="AH70" s="819"/>
      <c r="AI70" s="819"/>
      <c r="AJ70" s="819"/>
      <c r="AK70" s="819" t="s">
        <v>556</v>
      </c>
      <c r="AL70" s="819"/>
      <c r="AM70" s="819"/>
      <c r="AN70" s="819"/>
      <c r="AO70" s="819"/>
      <c r="AP70" s="819" t="s">
        <v>556</v>
      </c>
      <c r="AQ70" s="819"/>
      <c r="AR70" s="819"/>
      <c r="AS70" s="819"/>
      <c r="AT70" s="819"/>
      <c r="AU70" s="819" t="s">
        <v>556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551</v>
      </c>
      <c r="C71" s="862"/>
      <c r="D71" s="862"/>
      <c r="E71" s="862"/>
      <c r="F71" s="862"/>
      <c r="G71" s="862"/>
      <c r="H71" s="862"/>
      <c r="I71" s="862"/>
      <c r="J71" s="862"/>
      <c r="K71" s="862"/>
      <c r="L71" s="862"/>
      <c r="M71" s="862"/>
      <c r="N71" s="862"/>
      <c r="O71" s="862"/>
      <c r="P71" s="863"/>
      <c r="Q71" s="864">
        <v>187</v>
      </c>
      <c r="R71" s="819"/>
      <c r="S71" s="819"/>
      <c r="T71" s="819"/>
      <c r="U71" s="819"/>
      <c r="V71" s="819">
        <v>181</v>
      </c>
      <c r="W71" s="819"/>
      <c r="X71" s="819"/>
      <c r="Y71" s="819"/>
      <c r="Z71" s="819"/>
      <c r="AA71" s="819">
        <v>6</v>
      </c>
      <c r="AB71" s="819"/>
      <c r="AC71" s="819"/>
      <c r="AD71" s="819"/>
      <c r="AE71" s="819"/>
      <c r="AF71" s="819">
        <v>6</v>
      </c>
      <c r="AG71" s="819"/>
      <c r="AH71" s="819"/>
      <c r="AI71" s="819"/>
      <c r="AJ71" s="819"/>
      <c r="AK71" s="819" t="s">
        <v>556</v>
      </c>
      <c r="AL71" s="819"/>
      <c r="AM71" s="819"/>
      <c r="AN71" s="819"/>
      <c r="AO71" s="819"/>
      <c r="AP71" s="819" t="s">
        <v>556</v>
      </c>
      <c r="AQ71" s="819"/>
      <c r="AR71" s="819"/>
      <c r="AS71" s="819"/>
      <c r="AT71" s="819"/>
      <c r="AU71" s="819" t="s">
        <v>556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552</v>
      </c>
      <c r="C72" s="862"/>
      <c r="D72" s="862"/>
      <c r="E72" s="862"/>
      <c r="F72" s="862"/>
      <c r="G72" s="862"/>
      <c r="H72" s="862"/>
      <c r="I72" s="862"/>
      <c r="J72" s="862"/>
      <c r="K72" s="862"/>
      <c r="L72" s="862"/>
      <c r="M72" s="862"/>
      <c r="N72" s="862"/>
      <c r="O72" s="862"/>
      <c r="P72" s="863"/>
      <c r="Q72" s="864">
        <v>892</v>
      </c>
      <c r="R72" s="819"/>
      <c r="S72" s="819"/>
      <c r="T72" s="819"/>
      <c r="U72" s="819"/>
      <c r="V72" s="819">
        <v>845</v>
      </c>
      <c r="W72" s="819"/>
      <c r="X72" s="819"/>
      <c r="Y72" s="819"/>
      <c r="Z72" s="819"/>
      <c r="AA72" s="819">
        <v>47</v>
      </c>
      <c r="AB72" s="819"/>
      <c r="AC72" s="819"/>
      <c r="AD72" s="819"/>
      <c r="AE72" s="819"/>
      <c r="AF72" s="819">
        <v>47</v>
      </c>
      <c r="AG72" s="819"/>
      <c r="AH72" s="819"/>
      <c r="AI72" s="819"/>
      <c r="AJ72" s="819"/>
      <c r="AK72" s="819">
        <v>4</v>
      </c>
      <c r="AL72" s="819"/>
      <c r="AM72" s="819"/>
      <c r="AN72" s="819"/>
      <c r="AO72" s="819"/>
      <c r="AP72" s="819" t="s">
        <v>556</v>
      </c>
      <c r="AQ72" s="819"/>
      <c r="AR72" s="819"/>
      <c r="AS72" s="819"/>
      <c r="AT72" s="819"/>
      <c r="AU72" s="819" t="s">
        <v>556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553</v>
      </c>
      <c r="C73" s="862"/>
      <c r="D73" s="862"/>
      <c r="E73" s="862"/>
      <c r="F73" s="862"/>
      <c r="G73" s="862"/>
      <c r="H73" s="862"/>
      <c r="I73" s="862"/>
      <c r="J73" s="862"/>
      <c r="K73" s="862"/>
      <c r="L73" s="862"/>
      <c r="M73" s="862"/>
      <c r="N73" s="862"/>
      <c r="O73" s="862"/>
      <c r="P73" s="863"/>
      <c r="Q73" s="864">
        <v>7</v>
      </c>
      <c r="R73" s="819"/>
      <c r="S73" s="819"/>
      <c r="T73" s="819"/>
      <c r="U73" s="819"/>
      <c r="V73" s="819">
        <v>5</v>
      </c>
      <c r="W73" s="819"/>
      <c r="X73" s="819"/>
      <c r="Y73" s="819"/>
      <c r="Z73" s="819"/>
      <c r="AA73" s="819">
        <v>2</v>
      </c>
      <c r="AB73" s="819"/>
      <c r="AC73" s="819"/>
      <c r="AD73" s="819"/>
      <c r="AE73" s="819"/>
      <c r="AF73" s="819">
        <v>2</v>
      </c>
      <c r="AG73" s="819"/>
      <c r="AH73" s="819"/>
      <c r="AI73" s="819"/>
      <c r="AJ73" s="819"/>
      <c r="AK73" s="819" t="s">
        <v>556</v>
      </c>
      <c r="AL73" s="819"/>
      <c r="AM73" s="819"/>
      <c r="AN73" s="819"/>
      <c r="AO73" s="819"/>
      <c r="AP73" s="819" t="s">
        <v>556</v>
      </c>
      <c r="AQ73" s="819"/>
      <c r="AR73" s="819"/>
      <c r="AS73" s="819"/>
      <c r="AT73" s="819"/>
      <c r="AU73" s="819" t="s">
        <v>556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554</v>
      </c>
      <c r="C74" s="862"/>
      <c r="D74" s="862"/>
      <c r="E74" s="862"/>
      <c r="F74" s="862"/>
      <c r="G74" s="862"/>
      <c r="H74" s="862"/>
      <c r="I74" s="862"/>
      <c r="J74" s="862"/>
      <c r="K74" s="862"/>
      <c r="L74" s="862"/>
      <c r="M74" s="862"/>
      <c r="N74" s="862"/>
      <c r="O74" s="862"/>
      <c r="P74" s="863"/>
      <c r="Q74" s="864">
        <v>454</v>
      </c>
      <c r="R74" s="819"/>
      <c r="S74" s="819"/>
      <c r="T74" s="819"/>
      <c r="U74" s="819"/>
      <c r="V74" s="819">
        <v>422</v>
      </c>
      <c r="W74" s="819"/>
      <c r="X74" s="819"/>
      <c r="Y74" s="819"/>
      <c r="Z74" s="819"/>
      <c r="AA74" s="819">
        <v>32</v>
      </c>
      <c r="AB74" s="819"/>
      <c r="AC74" s="819"/>
      <c r="AD74" s="819"/>
      <c r="AE74" s="819"/>
      <c r="AF74" s="819">
        <v>32</v>
      </c>
      <c r="AG74" s="819"/>
      <c r="AH74" s="819"/>
      <c r="AI74" s="819"/>
      <c r="AJ74" s="819"/>
      <c r="AK74" s="819">
        <v>10</v>
      </c>
      <c r="AL74" s="819"/>
      <c r="AM74" s="819"/>
      <c r="AN74" s="819"/>
      <c r="AO74" s="819"/>
      <c r="AP74" s="819" t="s">
        <v>556</v>
      </c>
      <c r="AQ74" s="819"/>
      <c r="AR74" s="819"/>
      <c r="AS74" s="819"/>
      <c r="AT74" s="819"/>
      <c r="AU74" s="819" t="s">
        <v>556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555</v>
      </c>
      <c r="C75" s="862"/>
      <c r="D75" s="862"/>
      <c r="E75" s="862"/>
      <c r="F75" s="862"/>
      <c r="G75" s="862"/>
      <c r="H75" s="862"/>
      <c r="I75" s="862"/>
      <c r="J75" s="862"/>
      <c r="K75" s="862"/>
      <c r="L75" s="862"/>
      <c r="M75" s="862"/>
      <c r="N75" s="862"/>
      <c r="O75" s="862"/>
      <c r="P75" s="863"/>
      <c r="Q75" s="867">
        <v>159130</v>
      </c>
      <c r="R75" s="868"/>
      <c r="S75" s="868"/>
      <c r="T75" s="868"/>
      <c r="U75" s="818"/>
      <c r="V75" s="869">
        <v>153912</v>
      </c>
      <c r="W75" s="868"/>
      <c r="X75" s="868"/>
      <c r="Y75" s="868"/>
      <c r="Z75" s="818"/>
      <c r="AA75" s="869">
        <v>5218</v>
      </c>
      <c r="AB75" s="868"/>
      <c r="AC75" s="868"/>
      <c r="AD75" s="868"/>
      <c r="AE75" s="818"/>
      <c r="AF75" s="869">
        <v>5216</v>
      </c>
      <c r="AG75" s="868"/>
      <c r="AH75" s="868"/>
      <c r="AI75" s="868"/>
      <c r="AJ75" s="818"/>
      <c r="AK75" s="869">
        <v>3424</v>
      </c>
      <c r="AL75" s="868"/>
      <c r="AM75" s="868"/>
      <c r="AN75" s="868"/>
      <c r="AO75" s="818"/>
      <c r="AP75" s="819" t="s">
        <v>556</v>
      </c>
      <c r="AQ75" s="819"/>
      <c r="AR75" s="819"/>
      <c r="AS75" s="819"/>
      <c r="AT75" s="819"/>
      <c r="AU75" s="819" t="s">
        <v>556</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6704</v>
      </c>
      <c r="AG88" s="830"/>
      <c r="AH88" s="830"/>
      <c r="AI88" s="830"/>
      <c r="AJ88" s="830"/>
      <c r="AK88" s="827"/>
      <c r="AL88" s="827"/>
      <c r="AM88" s="827"/>
      <c r="AN88" s="827"/>
      <c r="AO88" s="827"/>
      <c r="AP88" s="830">
        <v>12144</v>
      </c>
      <c r="AQ88" s="830"/>
      <c r="AR88" s="830"/>
      <c r="AS88" s="830"/>
      <c r="AT88" s="830"/>
      <c r="AU88" s="830">
        <v>7721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27</v>
      </c>
      <c r="CS102" s="838"/>
      <c r="CT102" s="838"/>
      <c r="CU102" s="838"/>
      <c r="CV102" s="881"/>
      <c r="CW102" s="880">
        <v>81</v>
      </c>
      <c r="CX102" s="838"/>
      <c r="CY102" s="838"/>
      <c r="CZ102" s="838"/>
      <c r="DA102" s="881"/>
      <c r="DB102" s="880" t="s">
        <v>565</v>
      </c>
      <c r="DC102" s="838"/>
      <c r="DD102" s="838"/>
      <c r="DE102" s="838"/>
      <c r="DF102" s="881"/>
      <c r="DG102" s="880" t="s">
        <v>565</v>
      </c>
      <c r="DH102" s="838"/>
      <c r="DI102" s="838"/>
      <c r="DJ102" s="838"/>
      <c r="DK102" s="881"/>
      <c r="DL102" s="880" t="s">
        <v>565</v>
      </c>
      <c r="DM102" s="838"/>
      <c r="DN102" s="838"/>
      <c r="DO102" s="838"/>
      <c r="DP102" s="881"/>
      <c r="DQ102" s="880" t="s">
        <v>565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286</v>
      </c>
      <c r="AG109" s="883"/>
      <c r="AH109" s="883"/>
      <c r="AI109" s="883"/>
      <c r="AJ109" s="884"/>
      <c r="AK109" s="882" t="s">
        <v>285</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286</v>
      </c>
      <c r="BW109" s="883"/>
      <c r="BX109" s="883"/>
      <c r="BY109" s="883"/>
      <c r="BZ109" s="884"/>
      <c r="CA109" s="882" t="s">
        <v>285</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286</v>
      </c>
      <c r="DM109" s="883"/>
      <c r="DN109" s="883"/>
      <c r="DO109" s="883"/>
      <c r="DP109" s="884"/>
      <c r="DQ109" s="882" t="s">
        <v>285</v>
      </c>
      <c r="DR109" s="883"/>
      <c r="DS109" s="883"/>
      <c r="DT109" s="883"/>
      <c r="DU109" s="884"/>
      <c r="DV109" s="882" t="s">
        <v>408</v>
      </c>
      <c r="DW109" s="883"/>
      <c r="DX109" s="883"/>
      <c r="DY109" s="883"/>
      <c r="DZ109" s="885"/>
    </row>
    <row r="110" spans="1:131" s="197" customFormat="1" ht="26.25" customHeight="1" x14ac:dyDescent="0.15">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3704698</v>
      </c>
      <c r="AB110" s="890"/>
      <c r="AC110" s="890"/>
      <c r="AD110" s="890"/>
      <c r="AE110" s="891"/>
      <c r="AF110" s="892">
        <v>3609798</v>
      </c>
      <c r="AG110" s="890"/>
      <c r="AH110" s="890"/>
      <c r="AI110" s="890"/>
      <c r="AJ110" s="891"/>
      <c r="AK110" s="892">
        <v>3587163</v>
      </c>
      <c r="AL110" s="890"/>
      <c r="AM110" s="890"/>
      <c r="AN110" s="890"/>
      <c r="AO110" s="891"/>
      <c r="AP110" s="893">
        <v>24</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38094230</v>
      </c>
      <c r="BR110" s="927"/>
      <c r="BS110" s="927"/>
      <c r="BT110" s="927"/>
      <c r="BU110" s="927"/>
      <c r="BV110" s="927">
        <v>37406567</v>
      </c>
      <c r="BW110" s="927"/>
      <c r="BX110" s="927"/>
      <c r="BY110" s="927"/>
      <c r="BZ110" s="927"/>
      <c r="CA110" s="927">
        <v>36773296</v>
      </c>
      <c r="CB110" s="927"/>
      <c r="CC110" s="927"/>
      <c r="CD110" s="927"/>
      <c r="CE110" s="927"/>
      <c r="CF110" s="941">
        <v>246.2</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3364888</v>
      </c>
      <c r="BR111" s="920"/>
      <c r="BS111" s="920"/>
      <c r="BT111" s="920"/>
      <c r="BU111" s="920"/>
      <c r="BV111" s="920">
        <v>3364888</v>
      </c>
      <c r="BW111" s="920"/>
      <c r="BX111" s="920"/>
      <c r="BY111" s="920"/>
      <c r="BZ111" s="920"/>
      <c r="CA111" s="920">
        <v>3264888</v>
      </c>
      <c r="CB111" s="920"/>
      <c r="CC111" s="920"/>
      <c r="CD111" s="920"/>
      <c r="CE111" s="920"/>
      <c r="CF111" s="914">
        <v>21.9</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12847438</v>
      </c>
      <c r="BR112" s="920"/>
      <c r="BS112" s="920"/>
      <c r="BT112" s="920"/>
      <c r="BU112" s="920"/>
      <c r="BV112" s="920">
        <v>12768926</v>
      </c>
      <c r="BW112" s="920"/>
      <c r="BX112" s="920"/>
      <c r="BY112" s="920"/>
      <c r="BZ112" s="920"/>
      <c r="CA112" s="920">
        <v>12674937</v>
      </c>
      <c r="CB112" s="920"/>
      <c r="CC112" s="920"/>
      <c r="CD112" s="920"/>
      <c r="CE112" s="920"/>
      <c r="CF112" s="914">
        <v>84.9</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684011</v>
      </c>
      <c r="AB113" s="934"/>
      <c r="AC113" s="934"/>
      <c r="AD113" s="934"/>
      <c r="AE113" s="935"/>
      <c r="AF113" s="936">
        <v>681198</v>
      </c>
      <c r="AG113" s="934"/>
      <c r="AH113" s="934"/>
      <c r="AI113" s="934"/>
      <c r="AJ113" s="935"/>
      <c r="AK113" s="936">
        <v>715167</v>
      </c>
      <c r="AL113" s="934"/>
      <c r="AM113" s="934"/>
      <c r="AN113" s="934"/>
      <c r="AO113" s="935"/>
      <c r="AP113" s="937">
        <v>4.8</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8138798</v>
      </c>
      <c r="BR113" s="920"/>
      <c r="BS113" s="920"/>
      <c r="BT113" s="920"/>
      <c r="BU113" s="920"/>
      <c r="BV113" s="920">
        <v>7806971</v>
      </c>
      <c r="BW113" s="920"/>
      <c r="BX113" s="920"/>
      <c r="BY113" s="920"/>
      <c r="BZ113" s="920"/>
      <c r="CA113" s="920">
        <v>7720914</v>
      </c>
      <c r="CB113" s="920"/>
      <c r="CC113" s="920"/>
      <c r="CD113" s="920"/>
      <c r="CE113" s="920"/>
      <c r="CF113" s="914">
        <v>51.7</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1123624</v>
      </c>
      <c r="AB114" s="959"/>
      <c r="AC114" s="959"/>
      <c r="AD114" s="959"/>
      <c r="AE114" s="960"/>
      <c r="AF114" s="961">
        <v>1236761</v>
      </c>
      <c r="AG114" s="959"/>
      <c r="AH114" s="959"/>
      <c r="AI114" s="959"/>
      <c r="AJ114" s="960"/>
      <c r="AK114" s="961">
        <v>1248835</v>
      </c>
      <c r="AL114" s="959"/>
      <c r="AM114" s="959"/>
      <c r="AN114" s="959"/>
      <c r="AO114" s="960"/>
      <c r="AP114" s="962">
        <v>8.4</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6307413</v>
      </c>
      <c r="BR114" s="920"/>
      <c r="BS114" s="920"/>
      <c r="BT114" s="920"/>
      <c r="BU114" s="920"/>
      <c r="BV114" s="920">
        <v>5881566</v>
      </c>
      <c r="BW114" s="920"/>
      <c r="BX114" s="920"/>
      <c r="BY114" s="920"/>
      <c r="BZ114" s="920"/>
      <c r="CA114" s="920">
        <v>5294515</v>
      </c>
      <c r="CB114" s="920"/>
      <c r="CC114" s="920"/>
      <c r="CD114" s="920"/>
      <c r="CE114" s="920"/>
      <c r="CF114" s="914">
        <v>35.4</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48409</v>
      </c>
      <c r="AB115" s="934"/>
      <c r="AC115" s="934"/>
      <c r="AD115" s="934"/>
      <c r="AE115" s="935"/>
      <c r="AF115" s="936">
        <v>4635</v>
      </c>
      <c r="AG115" s="934"/>
      <c r="AH115" s="934"/>
      <c r="AI115" s="934"/>
      <c r="AJ115" s="935"/>
      <c r="AK115" s="936">
        <v>103844</v>
      </c>
      <c r="AL115" s="934"/>
      <c r="AM115" s="934"/>
      <c r="AN115" s="934"/>
      <c r="AO115" s="935"/>
      <c r="AP115" s="937">
        <v>0.7</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25436</v>
      </c>
      <c r="AB116" s="959"/>
      <c r="AC116" s="959"/>
      <c r="AD116" s="959"/>
      <c r="AE116" s="960"/>
      <c r="AF116" s="961">
        <v>24028</v>
      </c>
      <c r="AG116" s="959"/>
      <c r="AH116" s="959"/>
      <c r="AI116" s="959"/>
      <c r="AJ116" s="960"/>
      <c r="AK116" s="961">
        <v>20354</v>
      </c>
      <c r="AL116" s="959"/>
      <c r="AM116" s="959"/>
      <c r="AN116" s="959"/>
      <c r="AO116" s="960"/>
      <c r="AP116" s="962">
        <v>0.1</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5586178</v>
      </c>
      <c r="AB117" s="966"/>
      <c r="AC117" s="966"/>
      <c r="AD117" s="966"/>
      <c r="AE117" s="967"/>
      <c r="AF117" s="965">
        <v>5556420</v>
      </c>
      <c r="AG117" s="966"/>
      <c r="AH117" s="966"/>
      <c r="AI117" s="966"/>
      <c r="AJ117" s="967"/>
      <c r="AK117" s="965">
        <v>5675363</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v>1652274</v>
      </c>
      <c r="BR117" s="986"/>
      <c r="BS117" s="986"/>
      <c r="BT117" s="986"/>
      <c r="BU117" s="986"/>
      <c r="BV117" s="986">
        <v>811197</v>
      </c>
      <c r="BW117" s="986"/>
      <c r="BX117" s="986"/>
      <c r="BY117" s="986"/>
      <c r="BZ117" s="986"/>
      <c r="CA117" s="986">
        <v>405258</v>
      </c>
      <c r="CB117" s="986"/>
      <c r="CC117" s="986"/>
      <c r="CD117" s="986"/>
      <c r="CE117" s="986"/>
      <c r="CF117" s="914">
        <v>2.7</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323</v>
      </c>
      <c r="DH117" s="959"/>
      <c r="DI117" s="959"/>
      <c r="DJ117" s="959"/>
      <c r="DK117" s="960"/>
      <c r="DL117" s="961" t="s">
        <v>323</v>
      </c>
      <c r="DM117" s="959"/>
      <c r="DN117" s="959"/>
      <c r="DO117" s="959"/>
      <c r="DP117" s="960"/>
      <c r="DQ117" s="961" t="s">
        <v>323</v>
      </c>
      <c r="DR117" s="959"/>
      <c r="DS117" s="959"/>
      <c r="DT117" s="959"/>
      <c r="DU117" s="960"/>
      <c r="DV117" s="962" t="s">
        <v>323</v>
      </c>
      <c r="DW117" s="963"/>
      <c r="DX117" s="963"/>
      <c r="DY117" s="963"/>
      <c r="DZ117" s="964"/>
    </row>
    <row r="118" spans="1:130" s="197" customFormat="1" ht="26.25" customHeight="1" x14ac:dyDescent="0.15">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286</v>
      </c>
      <c r="AG118" s="883"/>
      <c r="AH118" s="883"/>
      <c r="AI118" s="883"/>
      <c r="AJ118" s="884"/>
      <c r="AK118" s="882" t="s">
        <v>285</v>
      </c>
      <c r="AL118" s="883"/>
      <c r="AM118" s="883"/>
      <c r="AN118" s="883"/>
      <c r="AO118" s="884"/>
      <c r="AP118" s="990" t="s">
        <v>408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436</v>
      </c>
      <c r="BP118" s="994"/>
      <c r="BQ118" s="985">
        <v>70405041</v>
      </c>
      <c r="BR118" s="986"/>
      <c r="BS118" s="986"/>
      <c r="BT118" s="986"/>
      <c r="BU118" s="986"/>
      <c r="BV118" s="986">
        <v>68040115</v>
      </c>
      <c r="BW118" s="986"/>
      <c r="BX118" s="986"/>
      <c r="BY118" s="986"/>
      <c r="BZ118" s="986"/>
      <c r="CA118" s="986">
        <v>66133808</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323</v>
      </c>
      <c r="DH118" s="959"/>
      <c r="DI118" s="959"/>
      <c r="DJ118" s="959"/>
      <c r="DK118" s="960"/>
      <c r="DL118" s="961" t="s">
        <v>323</v>
      </c>
      <c r="DM118" s="959"/>
      <c r="DN118" s="959"/>
      <c r="DO118" s="959"/>
      <c r="DP118" s="960"/>
      <c r="DQ118" s="961" t="s">
        <v>323</v>
      </c>
      <c r="DR118" s="959"/>
      <c r="DS118" s="959"/>
      <c r="DT118" s="959"/>
      <c r="DU118" s="960"/>
      <c r="DV118" s="962" t="s">
        <v>323</v>
      </c>
      <c r="DW118" s="963"/>
      <c r="DX118" s="963"/>
      <c r="DY118" s="963"/>
      <c r="DZ118" s="964"/>
    </row>
    <row r="119" spans="1:130" s="197" customFormat="1" ht="26.25" customHeight="1" x14ac:dyDescent="0.15">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323</v>
      </c>
      <c r="AB119" s="890"/>
      <c r="AC119" s="890"/>
      <c r="AD119" s="890"/>
      <c r="AE119" s="891"/>
      <c r="AF119" s="892" t="s">
        <v>323</v>
      </c>
      <c r="AG119" s="890"/>
      <c r="AH119" s="890"/>
      <c r="AI119" s="890"/>
      <c r="AJ119" s="891"/>
      <c r="AK119" s="892" t="s">
        <v>323</v>
      </c>
      <c r="AL119" s="890"/>
      <c r="AM119" s="890"/>
      <c r="AN119" s="890"/>
      <c r="AO119" s="891"/>
      <c r="AP119" s="893" t="s">
        <v>323</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2551930</v>
      </c>
      <c r="BR119" s="927"/>
      <c r="BS119" s="927"/>
      <c r="BT119" s="927"/>
      <c r="BU119" s="927"/>
      <c r="BV119" s="927">
        <v>1088964</v>
      </c>
      <c r="BW119" s="927"/>
      <c r="BX119" s="927"/>
      <c r="BY119" s="927"/>
      <c r="BZ119" s="927"/>
      <c r="CA119" s="927">
        <v>1073151</v>
      </c>
      <c r="CB119" s="927"/>
      <c r="CC119" s="927"/>
      <c r="CD119" s="927"/>
      <c r="CE119" s="927"/>
      <c r="CF119" s="941">
        <v>7.2</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3364888</v>
      </c>
      <c r="DH119" s="998"/>
      <c r="DI119" s="998"/>
      <c r="DJ119" s="998"/>
      <c r="DK119" s="999"/>
      <c r="DL119" s="1000">
        <v>3364888</v>
      </c>
      <c r="DM119" s="998"/>
      <c r="DN119" s="998"/>
      <c r="DO119" s="998"/>
      <c r="DP119" s="999"/>
      <c r="DQ119" s="1000">
        <v>3264888</v>
      </c>
      <c r="DR119" s="998"/>
      <c r="DS119" s="998"/>
      <c r="DT119" s="998"/>
      <c r="DU119" s="999"/>
      <c r="DV119" s="1001">
        <v>21.9</v>
      </c>
      <c r="DW119" s="1002"/>
      <c r="DX119" s="1002"/>
      <c r="DY119" s="1002"/>
      <c r="DZ119" s="1003"/>
    </row>
    <row r="120" spans="1:130" s="197" customFormat="1" ht="26.25" customHeight="1" x14ac:dyDescent="0.15">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323</v>
      </c>
      <c r="AB120" s="959"/>
      <c r="AC120" s="959"/>
      <c r="AD120" s="959"/>
      <c r="AE120" s="960"/>
      <c r="AF120" s="961" t="s">
        <v>323</v>
      </c>
      <c r="AG120" s="959"/>
      <c r="AH120" s="959"/>
      <c r="AI120" s="959"/>
      <c r="AJ120" s="960"/>
      <c r="AK120" s="961" t="s">
        <v>323</v>
      </c>
      <c r="AL120" s="959"/>
      <c r="AM120" s="959"/>
      <c r="AN120" s="959"/>
      <c r="AO120" s="960"/>
      <c r="AP120" s="962" t="s">
        <v>323</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3525826</v>
      </c>
      <c r="BR120" s="920"/>
      <c r="BS120" s="920"/>
      <c r="BT120" s="920"/>
      <c r="BU120" s="920"/>
      <c r="BV120" s="920">
        <v>3386279</v>
      </c>
      <c r="BW120" s="920"/>
      <c r="BX120" s="920"/>
      <c r="BY120" s="920"/>
      <c r="BZ120" s="920"/>
      <c r="CA120" s="920">
        <v>3132269</v>
      </c>
      <c r="CB120" s="920"/>
      <c r="CC120" s="920"/>
      <c r="CD120" s="920"/>
      <c r="CE120" s="920"/>
      <c r="CF120" s="914">
        <v>21</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10899603</v>
      </c>
      <c r="DH120" s="927"/>
      <c r="DI120" s="927"/>
      <c r="DJ120" s="927"/>
      <c r="DK120" s="927"/>
      <c r="DL120" s="927">
        <v>10686531</v>
      </c>
      <c r="DM120" s="927"/>
      <c r="DN120" s="927"/>
      <c r="DO120" s="927"/>
      <c r="DP120" s="927"/>
      <c r="DQ120" s="927">
        <v>10473778</v>
      </c>
      <c r="DR120" s="927"/>
      <c r="DS120" s="927"/>
      <c r="DT120" s="927"/>
      <c r="DU120" s="927"/>
      <c r="DV120" s="928">
        <v>70.099999999999994</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323</v>
      </c>
      <c r="AB121" s="959"/>
      <c r="AC121" s="959"/>
      <c r="AD121" s="959"/>
      <c r="AE121" s="960"/>
      <c r="AF121" s="961" t="s">
        <v>323</v>
      </c>
      <c r="AG121" s="959"/>
      <c r="AH121" s="959"/>
      <c r="AI121" s="959"/>
      <c r="AJ121" s="960"/>
      <c r="AK121" s="961" t="s">
        <v>323</v>
      </c>
      <c r="AL121" s="959"/>
      <c r="AM121" s="959"/>
      <c r="AN121" s="959"/>
      <c r="AO121" s="960"/>
      <c r="AP121" s="962" t="s">
        <v>323</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32101820</v>
      </c>
      <c r="BR121" s="986"/>
      <c r="BS121" s="986"/>
      <c r="BT121" s="986"/>
      <c r="BU121" s="986"/>
      <c r="BV121" s="986">
        <v>32463578</v>
      </c>
      <c r="BW121" s="986"/>
      <c r="BX121" s="986"/>
      <c r="BY121" s="986"/>
      <c r="BZ121" s="986"/>
      <c r="CA121" s="986">
        <v>32297133</v>
      </c>
      <c r="CB121" s="986"/>
      <c r="CC121" s="986"/>
      <c r="CD121" s="986"/>
      <c r="CE121" s="986"/>
      <c r="CF121" s="1024">
        <v>216.2</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1947835</v>
      </c>
      <c r="DH121" s="920"/>
      <c r="DI121" s="920"/>
      <c r="DJ121" s="920"/>
      <c r="DK121" s="920"/>
      <c r="DL121" s="920">
        <v>2082395</v>
      </c>
      <c r="DM121" s="920"/>
      <c r="DN121" s="920"/>
      <c r="DO121" s="920"/>
      <c r="DP121" s="920"/>
      <c r="DQ121" s="920">
        <v>2201159</v>
      </c>
      <c r="DR121" s="920"/>
      <c r="DS121" s="920"/>
      <c r="DT121" s="920"/>
      <c r="DU121" s="920"/>
      <c r="DV121" s="921">
        <v>14.7</v>
      </c>
      <c r="DW121" s="921"/>
      <c r="DX121" s="921"/>
      <c r="DY121" s="921"/>
      <c r="DZ121" s="922"/>
    </row>
    <row r="122" spans="1:130" s="197" customFormat="1" ht="26.25" customHeight="1" x14ac:dyDescent="0.15">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446</v>
      </c>
      <c r="BP122" s="994"/>
      <c r="BQ122" s="1034">
        <v>38179576</v>
      </c>
      <c r="BR122" s="1035"/>
      <c r="BS122" s="1035"/>
      <c r="BT122" s="1035"/>
      <c r="BU122" s="1035"/>
      <c r="BV122" s="1035">
        <v>36938821</v>
      </c>
      <c r="BW122" s="1035"/>
      <c r="BX122" s="1035"/>
      <c r="BY122" s="1035"/>
      <c r="BZ122" s="1035"/>
      <c r="CA122" s="1035">
        <v>36502553</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7" customFormat="1" ht="26.25" customHeight="1" thickBot="1" x14ac:dyDescent="0.2">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213.6</v>
      </c>
      <c r="BR123" s="1027"/>
      <c r="BS123" s="1027"/>
      <c r="BT123" s="1027"/>
      <c r="BU123" s="1027"/>
      <c r="BV123" s="1027">
        <v>204.3</v>
      </c>
      <c r="BW123" s="1027"/>
      <c r="BX123" s="1027"/>
      <c r="BY123" s="1027"/>
      <c r="BZ123" s="1027"/>
      <c r="CA123" s="1027">
        <v>198.3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39707</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v>100000</v>
      </c>
      <c r="AL126" s="959"/>
      <c r="AM126" s="959"/>
      <c r="AN126" s="959"/>
      <c r="AO126" s="960"/>
      <c r="AP126" s="962">
        <v>0.7</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8702</v>
      </c>
      <c r="AB127" s="959"/>
      <c r="AC127" s="959"/>
      <c r="AD127" s="959"/>
      <c r="AE127" s="960"/>
      <c r="AF127" s="961">
        <v>4635</v>
      </c>
      <c r="AG127" s="959"/>
      <c r="AH127" s="959"/>
      <c r="AI127" s="959"/>
      <c r="AJ127" s="960"/>
      <c r="AK127" s="961">
        <v>3844</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112</v>
      </c>
      <c r="BG127" s="1042"/>
      <c r="BH127" s="1042"/>
      <c r="BI127" s="1042"/>
      <c r="BJ127" s="1042"/>
      <c r="BK127" s="1042"/>
      <c r="BL127" s="1051"/>
      <c r="BM127" s="1041">
        <v>12.6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323</v>
      </c>
      <c r="DH127" s="1048"/>
      <c r="DI127" s="1048"/>
      <c r="DJ127" s="1048"/>
      <c r="DK127" s="1048"/>
      <c r="DL127" s="1048" t="s">
        <v>323</v>
      </c>
      <c r="DM127" s="1048"/>
      <c r="DN127" s="1048"/>
      <c r="DO127" s="1048"/>
      <c r="DP127" s="1048"/>
      <c r="DQ127" s="1048" t="s">
        <v>323</v>
      </c>
      <c r="DR127" s="1048"/>
      <c r="DS127" s="1048"/>
      <c r="DT127" s="1048"/>
      <c r="DU127" s="1048"/>
      <c r="DV127" s="1049" t="s">
        <v>323</v>
      </c>
      <c r="DW127" s="1049"/>
      <c r="DX127" s="1049"/>
      <c r="DY127" s="1049"/>
      <c r="DZ127" s="1050"/>
    </row>
    <row r="128" spans="1:130" s="197" customFormat="1" ht="26.25" customHeight="1" x14ac:dyDescent="0.15">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182771</v>
      </c>
      <c r="AB128" s="1090"/>
      <c r="AC128" s="1090"/>
      <c r="AD128" s="1090"/>
      <c r="AE128" s="1091"/>
      <c r="AF128" s="1092">
        <v>174365</v>
      </c>
      <c r="AG128" s="1090"/>
      <c r="AH128" s="1090"/>
      <c r="AI128" s="1090"/>
      <c r="AJ128" s="1091"/>
      <c r="AK128" s="1092">
        <v>160745</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323</v>
      </c>
      <c r="BG128" s="1067"/>
      <c r="BH128" s="1067"/>
      <c r="BI128" s="1067"/>
      <c r="BJ128" s="1067"/>
      <c r="BK128" s="1067"/>
      <c r="BL128" s="1068"/>
      <c r="BM128" s="1066">
        <v>17.600000000000001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17797104</v>
      </c>
      <c r="AB129" s="959"/>
      <c r="AC129" s="959"/>
      <c r="AD129" s="959"/>
      <c r="AE129" s="960"/>
      <c r="AF129" s="961">
        <v>18043315</v>
      </c>
      <c r="AG129" s="959"/>
      <c r="AH129" s="959"/>
      <c r="AI129" s="959"/>
      <c r="AJ129" s="960"/>
      <c r="AK129" s="961">
        <v>17844859</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17.3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2716412</v>
      </c>
      <c r="AB130" s="959"/>
      <c r="AC130" s="959"/>
      <c r="AD130" s="959"/>
      <c r="AE130" s="960"/>
      <c r="AF130" s="961">
        <v>2821755</v>
      </c>
      <c r="AG130" s="959"/>
      <c r="AH130" s="959"/>
      <c r="AI130" s="959"/>
      <c r="AJ130" s="960"/>
      <c r="AK130" s="961">
        <v>2909012</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198.3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15080692</v>
      </c>
      <c r="AB131" s="998"/>
      <c r="AC131" s="998"/>
      <c r="AD131" s="998"/>
      <c r="AE131" s="999"/>
      <c r="AF131" s="1000">
        <v>15221560</v>
      </c>
      <c r="AG131" s="998"/>
      <c r="AH131" s="998"/>
      <c r="AI131" s="998"/>
      <c r="AJ131" s="999"/>
      <c r="AK131" s="1000">
        <v>14935847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17.817451609999999</v>
      </c>
      <c r="AB132" s="1104"/>
      <c r="AC132" s="1104"/>
      <c r="AD132" s="1104"/>
      <c r="AE132" s="1105"/>
      <c r="AF132" s="1106">
        <v>16.82022079</v>
      </c>
      <c r="AG132" s="1104"/>
      <c r="AH132" s="1104"/>
      <c r="AI132" s="1104"/>
      <c r="AJ132" s="1105"/>
      <c r="AK132" s="1106">
        <v>17.445317970000001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18.7</v>
      </c>
      <c r="AB133" s="1111"/>
      <c r="AC133" s="1111"/>
      <c r="AD133" s="1111"/>
      <c r="AE133" s="1112"/>
      <c r="AF133" s="1110">
        <v>17.8</v>
      </c>
      <c r="AG133" s="1111"/>
      <c r="AH133" s="1111"/>
      <c r="AI133" s="1111"/>
      <c r="AJ133" s="1112"/>
      <c r="AK133" s="1110">
        <v>17.3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4280852</v>
      </c>
      <c r="L9" s="264">
        <v>69530</v>
      </c>
      <c r="M9" s="265">
        <v>65114</v>
      </c>
      <c r="N9" s="266">
        <v>6.8</v>
      </c>
    </row>
    <row r="10" spans="1:16" x14ac:dyDescent="0.15">
      <c r="A10" s="248"/>
      <c r="B10" s="244"/>
      <c r="C10" s="244"/>
      <c r="D10" s="244"/>
      <c r="E10" s="244"/>
      <c r="F10" s="244"/>
      <c r="G10" s="1119" t="s">
        <v>479</v>
      </c>
      <c r="H10" s="1120"/>
      <c r="I10" s="1120"/>
      <c r="J10" s="1121"/>
      <c r="K10" s="267">
        <v>366143</v>
      </c>
      <c r="L10" s="268">
        <v>5947</v>
      </c>
      <c r="M10" s="269">
        <v>4538</v>
      </c>
      <c r="N10" s="270">
        <v>31</v>
      </c>
    </row>
    <row r="11" spans="1:16" ht="13.5" customHeight="1" x14ac:dyDescent="0.15">
      <c r="A11" s="248"/>
      <c r="B11" s="244"/>
      <c r="C11" s="244"/>
      <c r="D11" s="244"/>
      <c r="E11" s="244"/>
      <c r="F11" s="244"/>
      <c r="G11" s="1119" t="s">
        <v>480</v>
      </c>
      <c r="H11" s="1120"/>
      <c r="I11" s="1120"/>
      <c r="J11" s="1121"/>
      <c r="K11" s="267">
        <v>1453562</v>
      </c>
      <c r="L11" s="268">
        <v>23609</v>
      </c>
      <c r="M11" s="269">
        <v>5513</v>
      </c>
      <c r="N11" s="270">
        <v>328.2</v>
      </c>
    </row>
    <row r="12" spans="1:16" ht="13.5" customHeight="1" x14ac:dyDescent="0.15">
      <c r="A12" s="248"/>
      <c r="B12" s="244"/>
      <c r="C12" s="244"/>
      <c r="D12" s="244"/>
      <c r="E12" s="244"/>
      <c r="F12" s="244"/>
      <c r="G12" s="1119" t="s">
        <v>481</v>
      </c>
      <c r="H12" s="1120"/>
      <c r="I12" s="1120"/>
      <c r="J12" s="1121"/>
      <c r="K12" s="267">
        <v>124331</v>
      </c>
      <c r="L12" s="268">
        <v>2019</v>
      </c>
      <c r="M12" s="269">
        <v>953</v>
      </c>
      <c r="N12" s="270">
        <v>111.9</v>
      </c>
    </row>
    <row r="13" spans="1:16" ht="13.5" customHeight="1" x14ac:dyDescent="0.15">
      <c r="A13" s="248"/>
      <c r="B13" s="244"/>
      <c r="C13" s="244"/>
      <c r="D13" s="244"/>
      <c r="E13" s="244"/>
      <c r="F13" s="244"/>
      <c r="G13" s="1119" t="s">
        <v>482</v>
      </c>
      <c r="H13" s="1120"/>
      <c r="I13" s="1120"/>
      <c r="J13" s="1121"/>
      <c r="K13" s="267" t="s">
        <v>483</v>
      </c>
      <c r="L13" s="268" t="s">
        <v>483</v>
      </c>
      <c r="M13" s="269">
        <v>2</v>
      </c>
      <c r="N13" s="270" t="s">
        <v>483</v>
      </c>
    </row>
    <row r="14" spans="1:16" ht="13.5" customHeight="1" x14ac:dyDescent="0.15">
      <c r="A14" s="248"/>
      <c r="B14" s="244"/>
      <c r="C14" s="244"/>
      <c r="D14" s="244"/>
      <c r="E14" s="244"/>
      <c r="F14" s="244"/>
      <c r="G14" s="1119" t="s">
        <v>484</v>
      </c>
      <c r="H14" s="1120"/>
      <c r="I14" s="1120"/>
      <c r="J14" s="1121"/>
      <c r="K14" s="267">
        <v>287484</v>
      </c>
      <c r="L14" s="268">
        <v>4669</v>
      </c>
      <c r="M14" s="269">
        <v>2887</v>
      </c>
      <c r="N14" s="270">
        <v>61.7</v>
      </c>
    </row>
    <row r="15" spans="1:16" ht="13.5" customHeight="1" x14ac:dyDescent="0.15">
      <c r="A15" s="248"/>
      <c r="B15" s="244"/>
      <c r="C15" s="244"/>
      <c r="D15" s="244"/>
      <c r="E15" s="244"/>
      <c r="F15" s="244"/>
      <c r="G15" s="1119" t="s">
        <v>485</v>
      </c>
      <c r="H15" s="1120"/>
      <c r="I15" s="1120"/>
      <c r="J15" s="1121"/>
      <c r="K15" s="267">
        <v>93310</v>
      </c>
      <c r="L15" s="268">
        <v>1516</v>
      </c>
      <c r="M15" s="269">
        <v>1642</v>
      </c>
      <c r="N15" s="270">
        <v>-7.7</v>
      </c>
    </row>
    <row r="16" spans="1:16" x14ac:dyDescent="0.15">
      <c r="A16" s="248"/>
      <c r="B16" s="244"/>
      <c r="C16" s="244"/>
      <c r="D16" s="244"/>
      <c r="E16" s="244"/>
      <c r="F16" s="244"/>
      <c r="G16" s="1122" t="s">
        <v>486</v>
      </c>
      <c r="H16" s="1123"/>
      <c r="I16" s="1123"/>
      <c r="J16" s="1124"/>
      <c r="K16" s="268">
        <v>-699950</v>
      </c>
      <c r="L16" s="268">
        <v>-11369</v>
      </c>
      <c r="M16" s="269">
        <v>-6965</v>
      </c>
      <c r="N16" s="270">
        <v>63.2</v>
      </c>
    </row>
    <row r="17" spans="1:16" x14ac:dyDescent="0.15">
      <c r="A17" s="248"/>
      <c r="B17" s="244"/>
      <c r="C17" s="244"/>
      <c r="D17" s="244"/>
      <c r="E17" s="244"/>
      <c r="F17" s="244"/>
      <c r="G17" s="1122" t="s">
        <v>170</v>
      </c>
      <c r="H17" s="1123"/>
      <c r="I17" s="1123"/>
      <c r="J17" s="1124"/>
      <c r="K17" s="268">
        <v>5905732</v>
      </c>
      <c r="L17" s="268">
        <v>95922</v>
      </c>
      <c r="M17" s="269">
        <v>73685</v>
      </c>
      <c r="N17" s="270">
        <v>30.2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7.33</v>
      </c>
      <c r="L21" s="281">
        <v>7.13</v>
      </c>
      <c r="M21" s="282">
        <v>0.2</v>
      </c>
      <c r="N21" s="249"/>
      <c r="O21" s="283"/>
      <c r="P21" s="279"/>
    </row>
    <row r="22" spans="1:16" s="284" customFormat="1" x14ac:dyDescent="0.15">
      <c r="A22" s="279"/>
      <c r="B22" s="249"/>
      <c r="C22" s="249"/>
      <c r="D22" s="249"/>
      <c r="E22" s="249"/>
      <c r="F22" s="249"/>
      <c r="G22" s="1114" t="s">
        <v>492</v>
      </c>
      <c r="H22" s="1115"/>
      <c r="I22" s="1115"/>
      <c r="J22" s="1116"/>
      <c r="K22" s="285">
        <v>92.7</v>
      </c>
      <c r="L22" s="286">
        <v>98.1</v>
      </c>
      <c r="M22" s="287">
        <v>-5.4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495</v>
      </c>
      <c r="H32" s="1131"/>
      <c r="I32" s="1131"/>
      <c r="J32" s="1132"/>
      <c r="K32" s="294">
        <v>3587163</v>
      </c>
      <c r="L32" s="294">
        <v>58263</v>
      </c>
      <c r="M32" s="295">
        <v>43359</v>
      </c>
      <c r="N32" s="296">
        <v>34.4</v>
      </c>
    </row>
    <row r="33" spans="1:16" ht="13.5" customHeight="1" x14ac:dyDescent="0.15">
      <c r="A33" s="248"/>
      <c r="B33" s="244"/>
      <c r="C33" s="244"/>
      <c r="D33" s="244"/>
      <c r="E33" s="244"/>
      <c r="F33" s="244"/>
      <c r="G33" s="1130" t="s">
        <v>496</v>
      </c>
      <c r="H33" s="1131"/>
      <c r="I33" s="1131"/>
      <c r="J33" s="1132"/>
      <c r="K33" s="294" t="s">
        <v>483</v>
      </c>
      <c r="L33" s="294" t="s">
        <v>483</v>
      </c>
      <c r="M33" s="295">
        <v>0</v>
      </c>
      <c r="N33" s="296" t="s">
        <v>483</v>
      </c>
    </row>
    <row r="34" spans="1:16" ht="27" customHeight="1" x14ac:dyDescent="0.15">
      <c r="A34" s="248"/>
      <c r="B34" s="244"/>
      <c r="C34" s="244"/>
      <c r="D34" s="244"/>
      <c r="E34" s="244"/>
      <c r="F34" s="244"/>
      <c r="G34" s="1130" t="s">
        <v>497</v>
      </c>
      <c r="H34" s="1131"/>
      <c r="I34" s="1131"/>
      <c r="J34" s="1132"/>
      <c r="K34" s="294" t="s">
        <v>483</v>
      </c>
      <c r="L34" s="294" t="s">
        <v>483</v>
      </c>
      <c r="M34" s="295">
        <v>39</v>
      </c>
      <c r="N34" s="296" t="s">
        <v>483</v>
      </c>
    </row>
    <row r="35" spans="1:16" ht="27" customHeight="1" x14ac:dyDescent="0.15">
      <c r="A35" s="248"/>
      <c r="B35" s="244"/>
      <c r="C35" s="244"/>
      <c r="D35" s="244"/>
      <c r="E35" s="244"/>
      <c r="F35" s="244"/>
      <c r="G35" s="1130" t="s">
        <v>498</v>
      </c>
      <c r="H35" s="1131"/>
      <c r="I35" s="1131"/>
      <c r="J35" s="1132"/>
      <c r="K35" s="294">
        <v>715167</v>
      </c>
      <c r="L35" s="294">
        <v>11616</v>
      </c>
      <c r="M35" s="295">
        <v>11806</v>
      </c>
      <c r="N35" s="296">
        <v>-1.6</v>
      </c>
    </row>
    <row r="36" spans="1:16" ht="27" customHeight="1" x14ac:dyDescent="0.15">
      <c r="A36" s="248"/>
      <c r="B36" s="244"/>
      <c r="C36" s="244"/>
      <c r="D36" s="244"/>
      <c r="E36" s="244"/>
      <c r="F36" s="244"/>
      <c r="G36" s="1130" t="s">
        <v>499</v>
      </c>
      <c r="H36" s="1131"/>
      <c r="I36" s="1131"/>
      <c r="J36" s="1132"/>
      <c r="K36" s="294">
        <v>1248835</v>
      </c>
      <c r="L36" s="294">
        <v>20284</v>
      </c>
      <c r="M36" s="295">
        <v>1910</v>
      </c>
      <c r="N36" s="296">
        <v>962</v>
      </c>
    </row>
    <row r="37" spans="1:16" ht="13.5" customHeight="1" x14ac:dyDescent="0.15">
      <c r="A37" s="248"/>
      <c r="B37" s="244"/>
      <c r="C37" s="244"/>
      <c r="D37" s="244"/>
      <c r="E37" s="244"/>
      <c r="F37" s="244"/>
      <c r="G37" s="1130" t="s">
        <v>500</v>
      </c>
      <c r="H37" s="1131"/>
      <c r="I37" s="1131"/>
      <c r="J37" s="1132"/>
      <c r="K37" s="294">
        <v>103844</v>
      </c>
      <c r="L37" s="294">
        <v>1687</v>
      </c>
      <c r="M37" s="295">
        <v>1129</v>
      </c>
      <c r="N37" s="296">
        <v>49.4</v>
      </c>
    </row>
    <row r="38" spans="1:16" ht="27" customHeight="1" x14ac:dyDescent="0.15">
      <c r="A38" s="248"/>
      <c r="B38" s="244"/>
      <c r="C38" s="244"/>
      <c r="D38" s="244"/>
      <c r="E38" s="244"/>
      <c r="F38" s="244"/>
      <c r="G38" s="1133" t="s">
        <v>501</v>
      </c>
      <c r="H38" s="1134"/>
      <c r="I38" s="1134"/>
      <c r="J38" s="1135"/>
      <c r="K38" s="297">
        <v>20354</v>
      </c>
      <c r="L38" s="297">
        <v>331</v>
      </c>
      <c r="M38" s="298">
        <v>5</v>
      </c>
      <c r="N38" s="299">
        <v>6520</v>
      </c>
      <c r="O38" s="293"/>
    </row>
    <row r="39" spans="1:16" x14ac:dyDescent="0.15">
      <c r="A39" s="248"/>
      <c r="B39" s="244"/>
      <c r="C39" s="244"/>
      <c r="D39" s="244"/>
      <c r="E39" s="244"/>
      <c r="F39" s="244"/>
      <c r="G39" s="1133" t="s">
        <v>502</v>
      </c>
      <c r="H39" s="1134"/>
      <c r="I39" s="1134"/>
      <c r="J39" s="1135"/>
      <c r="K39" s="300">
        <v>-160745</v>
      </c>
      <c r="L39" s="300">
        <v>-2611</v>
      </c>
      <c r="M39" s="301">
        <v>-5126</v>
      </c>
      <c r="N39" s="302">
        <v>-49.1</v>
      </c>
      <c r="O39" s="293"/>
    </row>
    <row r="40" spans="1:16" ht="27" customHeight="1" x14ac:dyDescent="0.15">
      <c r="A40" s="248"/>
      <c r="B40" s="244"/>
      <c r="C40" s="244"/>
      <c r="D40" s="244"/>
      <c r="E40" s="244"/>
      <c r="F40" s="244"/>
      <c r="G40" s="1130" t="s">
        <v>503</v>
      </c>
      <c r="H40" s="1131"/>
      <c r="I40" s="1131"/>
      <c r="J40" s="1132"/>
      <c r="K40" s="300">
        <v>-2909012</v>
      </c>
      <c r="L40" s="300">
        <v>-47249</v>
      </c>
      <c r="M40" s="301">
        <v>-37205</v>
      </c>
      <c r="N40" s="302">
        <v>27</v>
      </c>
      <c r="O40" s="293"/>
    </row>
    <row r="41" spans="1:16" x14ac:dyDescent="0.15">
      <c r="A41" s="248"/>
      <c r="B41" s="244"/>
      <c r="C41" s="244"/>
      <c r="D41" s="244"/>
      <c r="E41" s="244"/>
      <c r="F41" s="244"/>
      <c r="G41" s="1136" t="s">
        <v>280</v>
      </c>
      <c r="H41" s="1137"/>
      <c r="I41" s="1137"/>
      <c r="J41" s="1138"/>
      <c r="K41" s="294">
        <v>2605606</v>
      </c>
      <c r="L41" s="300">
        <v>42321</v>
      </c>
      <c r="M41" s="301">
        <v>15917</v>
      </c>
      <c r="N41" s="302">
        <v>165.9</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6207874</v>
      </c>
      <c r="J51" s="320">
        <v>97244</v>
      </c>
      <c r="K51" s="321">
        <v>37.5</v>
      </c>
      <c r="L51" s="322">
        <v>61882</v>
      </c>
      <c r="M51" s="323">
        <v>6.7</v>
      </c>
      <c r="N51" s="324">
        <v>30.8</v>
      </c>
    </row>
    <row r="52" spans="1:14" x14ac:dyDescent="0.15">
      <c r="A52" s="248"/>
      <c r="B52" s="244"/>
      <c r="C52" s="244"/>
      <c r="D52" s="244"/>
      <c r="E52" s="244"/>
      <c r="F52" s="244"/>
      <c r="G52" s="325"/>
      <c r="H52" s="326" t="s">
        <v>514</v>
      </c>
      <c r="I52" s="327">
        <v>2887483</v>
      </c>
      <c r="J52" s="328">
        <v>45231</v>
      </c>
      <c r="K52" s="329">
        <v>7.7</v>
      </c>
      <c r="L52" s="330">
        <v>32175</v>
      </c>
      <c r="M52" s="331">
        <v>0</v>
      </c>
      <c r="N52" s="332">
        <v>7.7</v>
      </c>
    </row>
    <row r="53" spans="1:14" x14ac:dyDescent="0.15">
      <c r="A53" s="248"/>
      <c r="B53" s="244"/>
      <c r="C53" s="244"/>
      <c r="D53" s="244"/>
      <c r="E53" s="244"/>
      <c r="F53" s="244"/>
      <c r="G53" s="310" t="s">
        <v>515</v>
      </c>
      <c r="H53" s="311"/>
      <c r="I53" s="319">
        <v>3042263</v>
      </c>
      <c r="J53" s="320">
        <v>48122</v>
      </c>
      <c r="K53" s="321">
        <v>-50.5</v>
      </c>
      <c r="L53" s="322">
        <v>47569</v>
      </c>
      <c r="M53" s="323">
        <v>-23.1</v>
      </c>
      <c r="N53" s="324">
        <v>-27.4</v>
      </c>
    </row>
    <row r="54" spans="1:14" x14ac:dyDescent="0.15">
      <c r="A54" s="248"/>
      <c r="B54" s="244"/>
      <c r="C54" s="244"/>
      <c r="D54" s="244"/>
      <c r="E54" s="244"/>
      <c r="F54" s="244"/>
      <c r="G54" s="325"/>
      <c r="H54" s="326" t="s">
        <v>514</v>
      </c>
      <c r="I54" s="327">
        <v>1791007</v>
      </c>
      <c r="J54" s="328">
        <v>28330</v>
      </c>
      <c r="K54" s="329">
        <v>-37.4</v>
      </c>
      <c r="L54" s="330">
        <v>26255</v>
      </c>
      <c r="M54" s="331">
        <v>-18.399999999999999</v>
      </c>
      <c r="N54" s="332">
        <v>-19</v>
      </c>
    </row>
    <row r="55" spans="1:14" x14ac:dyDescent="0.15">
      <c r="A55" s="248"/>
      <c r="B55" s="244"/>
      <c r="C55" s="244"/>
      <c r="D55" s="244"/>
      <c r="E55" s="244"/>
      <c r="F55" s="244"/>
      <c r="G55" s="310" t="s">
        <v>516</v>
      </c>
      <c r="H55" s="311"/>
      <c r="I55" s="319">
        <v>3425305</v>
      </c>
      <c r="J55" s="320">
        <v>54672</v>
      </c>
      <c r="K55" s="321">
        <v>13.6</v>
      </c>
      <c r="L55" s="322">
        <v>50880</v>
      </c>
      <c r="M55" s="323">
        <v>7</v>
      </c>
      <c r="N55" s="324">
        <v>6.6</v>
      </c>
    </row>
    <row r="56" spans="1:14" x14ac:dyDescent="0.15">
      <c r="A56" s="248"/>
      <c r="B56" s="244"/>
      <c r="C56" s="244"/>
      <c r="D56" s="244"/>
      <c r="E56" s="244"/>
      <c r="F56" s="244"/>
      <c r="G56" s="325"/>
      <c r="H56" s="326" t="s">
        <v>514</v>
      </c>
      <c r="I56" s="327">
        <v>1839748</v>
      </c>
      <c r="J56" s="328">
        <v>29365</v>
      </c>
      <c r="K56" s="329">
        <v>3.7</v>
      </c>
      <c r="L56" s="330">
        <v>26879</v>
      </c>
      <c r="M56" s="331">
        <v>2.4</v>
      </c>
      <c r="N56" s="332">
        <v>1.3</v>
      </c>
    </row>
    <row r="57" spans="1:14" x14ac:dyDescent="0.15">
      <c r="A57" s="248"/>
      <c r="B57" s="244"/>
      <c r="C57" s="244"/>
      <c r="D57" s="244"/>
      <c r="E57" s="244"/>
      <c r="F57" s="244"/>
      <c r="G57" s="310" t="s">
        <v>517</v>
      </c>
      <c r="H57" s="311"/>
      <c r="I57" s="319">
        <v>2619594</v>
      </c>
      <c r="J57" s="320">
        <v>41979</v>
      </c>
      <c r="K57" s="321">
        <v>-23.2</v>
      </c>
      <c r="L57" s="322">
        <v>63956</v>
      </c>
      <c r="M57" s="323">
        <v>25.7</v>
      </c>
      <c r="N57" s="324">
        <v>-48.9</v>
      </c>
    </row>
    <row r="58" spans="1:14" x14ac:dyDescent="0.15">
      <c r="A58" s="248"/>
      <c r="B58" s="244"/>
      <c r="C58" s="244"/>
      <c r="D58" s="244"/>
      <c r="E58" s="244"/>
      <c r="F58" s="244"/>
      <c r="G58" s="325"/>
      <c r="H58" s="326" t="s">
        <v>514</v>
      </c>
      <c r="I58" s="327">
        <v>1263027</v>
      </c>
      <c r="J58" s="328">
        <v>20240</v>
      </c>
      <c r="K58" s="329">
        <v>-31.1</v>
      </c>
      <c r="L58" s="330">
        <v>29239</v>
      </c>
      <c r="M58" s="331">
        <v>8.8000000000000007</v>
      </c>
      <c r="N58" s="332">
        <v>-39.9</v>
      </c>
    </row>
    <row r="59" spans="1:14" x14ac:dyDescent="0.15">
      <c r="A59" s="248"/>
      <c r="B59" s="244"/>
      <c r="C59" s="244"/>
      <c r="D59" s="244"/>
      <c r="E59" s="244"/>
      <c r="F59" s="244"/>
      <c r="G59" s="310" t="s">
        <v>518</v>
      </c>
      <c r="H59" s="311"/>
      <c r="I59" s="319">
        <v>2988779</v>
      </c>
      <c r="J59" s="320">
        <v>48544</v>
      </c>
      <c r="K59" s="321">
        <v>15.6</v>
      </c>
      <c r="L59" s="322">
        <v>66255</v>
      </c>
      <c r="M59" s="323">
        <v>3.6</v>
      </c>
      <c r="N59" s="324">
        <v>12</v>
      </c>
    </row>
    <row r="60" spans="1:14" x14ac:dyDescent="0.15">
      <c r="A60" s="248"/>
      <c r="B60" s="244"/>
      <c r="C60" s="244"/>
      <c r="D60" s="244"/>
      <c r="E60" s="244"/>
      <c r="F60" s="244"/>
      <c r="G60" s="325"/>
      <c r="H60" s="326" t="s">
        <v>514</v>
      </c>
      <c r="I60" s="333">
        <v>1470527</v>
      </c>
      <c r="J60" s="328">
        <v>23885</v>
      </c>
      <c r="K60" s="329">
        <v>18</v>
      </c>
      <c r="L60" s="330">
        <v>31822</v>
      </c>
      <c r="M60" s="331">
        <v>8.8000000000000007</v>
      </c>
      <c r="N60" s="332">
        <v>9.1999999999999993</v>
      </c>
    </row>
    <row r="61" spans="1:14" x14ac:dyDescent="0.15">
      <c r="A61" s="248"/>
      <c r="B61" s="244"/>
      <c r="C61" s="244"/>
      <c r="D61" s="244"/>
      <c r="E61" s="244"/>
      <c r="F61" s="244"/>
      <c r="G61" s="310" t="s">
        <v>519</v>
      </c>
      <c r="H61" s="334"/>
      <c r="I61" s="335">
        <v>3656763</v>
      </c>
      <c r="J61" s="336">
        <v>58112</v>
      </c>
      <c r="K61" s="337">
        <v>-1.4</v>
      </c>
      <c r="L61" s="338">
        <v>58108</v>
      </c>
      <c r="M61" s="339">
        <v>4</v>
      </c>
      <c r="N61" s="324">
        <v>-5.4</v>
      </c>
    </row>
    <row r="62" spans="1:14" x14ac:dyDescent="0.15">
      <c r="A62" s="248"/>
      <c r="B62" s="244"/>
      <c r="C62" s="244"/>
      <c r="D62" s="244"/>
      <c r="E62" s="244"/>
      <c r="F62" s="244"/>
      <c r="G62" s="325"/>
      <c r="H62" s="326" t="s">
        <v>514</v>
      </c>
      <c r="I62" s="327">
        <v>1850358</v>
      </c>
      <c r="J62" s="328">
        <v>29410</v>
      </c>
      <c r="K62" s="329">
        <v>-7.8</v>
      </c>
      <c r="L62" s="330">
        <v>29274</v>
      </c>
      <c r="M62" s="331">
        <v>0.3</v>
      </c>
      <c r="N62" s="332">
        <v>-8.1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t="s">
        <v>483</v>
      </c>
      <c r="G47" s="12" t="s">
        <v>483</v>
      </c>
      <c r="H47" s="12">
        <v>0.09</v>
      </c>
      <c r="I47" s="12">
        <v>0.54</v>
      </c>
      <c r="J47" s="13">
        <v>0.22</v>
      </c>
    </row>
    <row r="48" spans="2:10" ht="57.75" customHeight="1" x14ac:dyDescent="0.15">
      <c r="B48" s="14"/>
      <c r="C48" s="1141" t="s">
        <v>4</v>
      </c>
      <c r="D48" s="1141"/>
      <c r="E48" s="1142"/>
      <c r="F48" s="15">
        <v>2.36</v>
      </c>
      <c r="G48" s="16">
        <v>0.63</v>
      </c>
      <c r="H48" s="16">
        <v>2.34</v>
      </c>
      <c r="I48" s="16">
        <v>1.77</v>
      </c>
      <c r="J48" s="17">
        <v>1.34</v>
      </c>
    </row>
    <row r="49" spans="2:10" ht="57.75" customHeight="1" thickBot="1" x14ac:dyDescent="0.2">
      <c r="B49" s="18"/>
      <c r="C49" s="1143" t="s">
        <v>5</v>
      </c>
      <c r="D49" s="1143"/>
      <c r="E49" s="1144"/>
      <c r="F49" s="19">
        <v>6.46</v>
      </c>
      <c r="G49" s="20" t="s">
        <v>526</v>
      </c>
      <c r="H49" s="20">
        <v>1.8</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529</v>
      </c>
      <c r="D34" s="1151"/>
      <c r="E34" s="1152"/>
      <c r="F34" s="32" t="s">
        <v>530</v>
      </c>
      <c r="G34" s="33" t="s">
        <v>531</v>
      </c>
      <c r="H34" s="33" t="s">
        <v>532</v>
      </c>
      <c r="I34" s="33" t="s">
        <v>533</v>
      </c>
      <c r="J34" s="34" t="s">
        <v>534</v>
      </c>
      <c r="K34" s="22"/>
      <c r="L34" s="22"/>
      <c r="M34" s="22"/>
      <c r="N34" s="22"/>
      <c r="O34" s="22"/>
      <c r="P34" s="22"/>
    </row>
    <row r="35" spans="1:16" ht="39" customHeight="1" x14ac:dyDescent="0.15">
      <c r="A35" s="22"/>
      <c r="B35" s="35"/>
      <c r="C35" s="1145" t="s">
        <v>535</v>
      </c>
      <c r="D35" s="1146"/>
      <c r="E35" s="1147"/>
      <c r="F35" s="36">
        <v>6.23</v>
      </c>
      <c r="G35" s="37">
        <v>5.67</v>
      </c>
      <c r="H35" s="37">
        <v>5.38</v>
      </c>
      <c r="I35" s="37">
        <v>5.43</v>
      </c>
      <c r="J35" s="38">
        <v>5.87</v>
      </c>
      <c r="K35" s="22"/>
      <c r="L35" s="22"/>
      <c r="M35" s="22"/>
      <c r="N35" s="22"/>
      <c r="O35" s="22"/>
      <c r="P35" s="22"/>
    </row>
    <row r="36" spans="1:16" ht="39" customHeight="1" x14ac:dyDescent="0.15">
      <c r="A36" s="22"/>
      <c r="B36" s="35"/>
      <c r="C36" s="1145" t="s">
        <v>536</v>
      </c>
      <c r="D36" s="1146"/>
      <c r="E36" s="1147"/>
      <c r="F36" s="36">
        <v>2.36</v>
      </c>
      <c r="G36" s="37">
        <v>0.62</v>
      </c>
      <c r="H36" s="37">
        <v>2.33</v>
      </c>
      <c r="I36" s="37">
        <v>1.76</v>
      </c>
      <c r="J36" s="38">
        <v>1.34</v>
      </c>
      <c r="K36" s="22"/>
      <c r="L36" s="22"/>
      <c r="M36" s="22"/>
      <c r="N36" s="22"/>
      <c r="O36" s="22"/>
      <c r="P36" s="22"/>
    </row>
    <row r="37" spans="1:16" ht="39" customHeight="1" x14ac:dyDescent="0.15">
      <c r="A37" s="22"/>
      <c r="B37" s="35"/>
      <c r="C37" s="1145" t="s">
        <v>537</v>
      </c>
      <c r="D37" s="1146"/>
      <c r="E37" s="1147"/>
      <c r="F37" s="36">
        <v>0.02</v>
      </c>
      <c r="G37" s="37">
        <v>0.02</v>
      </c>
      <c r="H37" s="37">
        <v>0.03</v>
      </c>
      <c r="I37" s="37">
        <v>0.03</v>
      </c>
      <c r="J37" s="38">
        <v>0.04</v>
      </c>
      <c r="K37" s="22"/>
      <c r="L37" s="22"/>
      <c r="M37" s="22"/>
      <c r="N37" s="22"/>
      <c r="O37" s="22"/>
      <c r="P37" s="22"/>
    </row>
    <row r="38" spans="1:16" ht="39" customHeight="1" x14ac:dyDescent="0.15">
      <c r="A38" s="22"/>
      <c r="B38" s="35"/>
      <c r="C38" s="1145" t="s">
        <v>538</v>
      </c>
      <c r="D38" s="1146"/>
      <c r="E38" s="1147"/>
      <c r="F38" s="36">
        <v>0.01</v>
      </c>
      <c r="G38" s="37">
        <v>0.01</v>
      </c>
      <c r="H38" s="37">
        <v>0.01</v>
      </c>
      <c r="I38" s="37">
        <v>0</v>
      </c>
      <c r="J38" s="38">
        <v>0.01</v>
      </c>
      <c r="K38" s="22"/>
      <c r="L38" s="22"/>
      <c r="M38" s="22"/>
      <c r="N38" s="22"/>
      <c r="O38" s="22"/>
      <c r="P38" s="22"/>
    </row>
    <row r="39" spans="1:16" ht="39" customHeight="1" x14ac:dyDescent="0.15">
      <c r="A39" s="22"/>
      <c r="B39" s="35"/>
      <c r="C39" s="1145" t="s">
        <v>539</v>
      </c>
      <c r="D39" s="1146"/>
      <c r="E39" s="1147"/>
      <c r="F39" s="36">
        <v>0</v>
      </c>
      <c r="G39" s="37">
        <v>0</v>
      </c>
      <c r="H39" s="37">
        <v>0.11</v>
      </c>
      <c r="I39" s="37">
        <v>0.18</v>
      </c>
      <c r="J39" s="38">
        <v>0</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543</v>
      </c>
      <c r="D43" s="1149"/>
      <c r="E43" s="1150"/>
      <c r="F43" s="41">
        <v>0</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3845</v>
      </c>
      <c r="L45" s="60">
        <v>3793</v>
      </c>
      <c r="M45" s="60">
        <v>3705</v>
      </c>
      <c r="N45" s="60">
        <v>3610</v>
      </c>
      <c r="O45" s="61">
        <v>3587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625</v>
      </c>
      <c r="L48" s="64">
        <v>654</v>
      </c>
      <c r="M48" s="64">
        <v>684</v>
      </c>
      <c r="N48" s="64">
        <v>681</v>
      </c>
      <c r="O48" s="65">
        <v>715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1205</v>
      </c>
      <c r="L49" s="64">
        <v>1175</v>
      </c>
      <c r="M49" s="64">
        <v>1124</v>
      </c>
      <c r="N49" s="64">
        <v>1237</v>
      </c>
      <c r="O49" s="65">
        <v>1249</v>
      </c>
      <c r="P49" s="48"/>
      <c r="Q49" s="48"/>
      <c r="R49" s="48"/>
      <c r="S49" s="48"/>
      <c r="T49" s="48"/>
      <c r="U49" s="48"/>
    </row>
    <row r="50" spans="1:21" ht="30.75" customHeight="1" x14ac:dyDescent="0.15">
      <c r="A50" s="48"/>
      <c r="B50" s="1163"/>
      <c r="C50" s="1164"/>
      <c r="D50" s="62"/>
      <c r="E50" s="1155" t="s">
        <v>17</v>
      </c>
      <c r="F50" s="1155"/>
      <c r="G50" s="1155"/>
      <c r="H50" s="1155"/>
      <c r="I50" s="1155"/>
      <c r="J50" s="1156"/>
      <c r="K50" s="63">
        <v>105</v>
      </c>
      <c r="L50" s="64">
        <v>44</v>
      </c>
      <c r="M50" s="64">
        <v>48</v>
      </c>
      <c r="N50" s="64">
        <v>5</v>
      </c>
      <c r="O50" s="65">
        <v>104</v>
      </c>
      <c r="P50" s="48"/>
      <c r="Q50" s="48"/>
      <c r="R50" s="48"/>
      <c r="S50" s="48"/>
      <c r="T50" s="48"/>
      <c r="U50" s="48"/>
    </row>
    <row r="51" spans="1:21" ht="30.75" customHeight="1" x14ac:dyDescent="0.15">
      <c r="A51" s="48"/>
      <c r="B51" s="1165"/>
      <c r="C51" s="1166"/>
      <c r="D51" s="66"/>
      <c r="E51" s="1155" t="s">
        <v>18</v>
      </c>
      <c r="F51" s="1155"/>
      <c r="G51" s="1155"/>
      <c r="H51" s="1155"/>
      <c r="I51" s="1155"/>
      <c r="J51" s="1156"/>
      <c r="K51" s="63">
        <v>51</v>
      </c>
      <c r="L51" s="64">
        <v>45</v>
      </c>
      <c r="M51" s="64">
        <v>25</v>
      </c>
      <c r="N51" s="64">
        <v>24</v>
      </c>
      <c r="O51" s="65">
        <v>20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2867</v>
      </c>
      <c r="L52" s="64">
        <v>2895</v>
      </c>
      <c r="M52" s="64">
        <v>2900</v>
      </c>
      <c r="N52" s="64">
        <v>2996</v>
      </c>
      <c r="O52" s="65">
        <v>3071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2964</v>
      </c>
      <c r="L53" s="69">
        <v>2816</v>
      </c>
      <c r="M53" s="69">
        <v>2686</v>
      </c>
      <c r="N53" s="69">
        <v>2561</v>
      </c>
      <c r="O53" s="70">
        <v>2604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37428</v>
      </c>
      <c r="J41" s="83">
        <v>37589</v>
      </c>
      <c r="K41" s="83">
        <v>38094</v>
      </c>
      <c r="L41" s="83">
        <v>37407</v>
      </c>
      <c r="M41" s="84">
        <v>36773</v>
      </c>
    </row>
    <row r="42" spans="2:13" ht="27.75" customHeight="1" x14ac:dyDescent="0.15">
      <c r="B42" s="1171"/>
      <c r="C42" s="1172"/>
      <c r="D42" s="85"/>
      <c r="E42" s="1177" t="s">
        <v>26</v>
      </c>
      <c r="F42" s="1177"/>
      <c r="G42" s="1177"/>
      <c r="H42" s="1178"/>
      <c r="I42" s="86">
        <v>3491</v>
      </c>
      <c r="J42" s="87">
        <v>3405</v>
      </c>
      <c r="K42" s="87">
        <v>3365</v>
      </c>
      <c r="L42" s="87">
        <v>3365</v>
      </c>
      <c r="M42" s="88">
        <v>3265</v>
      </c>
    </row>
    <row r="43" spans="2:13" ht="27.75" customHeight="1" x14ac:dyDescent="0.15">
      <c r="B43" s="1171"/>
      <c r="C43" s="1172"/>
      <c r="D43" s="85"/>
      <c r="E43" s="1177" t="s">
        <v>27</v>
      </c>
      <c r="F43" s="1177"/>
      <c r="G43" s="1177"/>
      <c r="H43" s="1178"/>
      <c r="I43" s="86">
        <v>12214</v>
      </c>
      <c r="J43" s="87">
        <v>12775</v>
      </c>
      <c r="K43" s="87">
        <v>12847</v>
      </c>
      <c r="L43" s="87">
        <v>12769</v>
      </c>
      <c r="M43" s="88">
        <v>12675</v>
      </c>
    </row>
    <row r="44" spans="2:13" ht="27.75" customHeight="1" x14ac:dyDescent="0.15">
      <c r="B44" s="1171"/>
      <c r="C44" s="1172"/>
      <c r="D44" s="85"/>
      <c r="E44" s="1177" t="s">
        <v>28</v>
      </c>
      <c r="F44" s="1177"/>
      <c r="G44" s="1177"/>
      <c r="H44" s="1178"/>
      <c r="I44" s="86">
        <v>8971</v>
      </c>
      <c r="J44" s="87">
        <v>8523</v>
      </c>
      <c r="K44" s="87">
        <v>8139</v>
      </c>
      <c r="L44" s="87">
        <v>7807</v>
      </c>
      <c r="M44" s="88">
        <v>7721</v>
      </c>
    </row>
    <row r="45" spans="2:13" ht="27.75" customHeight="1" x14ac:dyDescent="0.15">
      <c r="B45" s="1171"/>
      <c r="C45" s="1172"/>
      <c r="D45" s="85"/>
      <c r="E45" s="1177" t="s">
        <v>29</v>
      </c>
      <c r="F45" s="1177"/>
      <c r="G45" s="1177"/>
      <c r="H45" s="1178"/>
      <c r="I45" s="86">
        <v>7073</v>
      </c>
      <c r="J45" s="87">
        <v>6645</v>
      </c>
      <c r="K45" s="87">
        <v>6307</v>
      </c>
      <c r="L45" s="87">
        <v>5882</v>
      </c>
      <c r="M45" s="88">
        <v>5295</v>
      </c>
    </row>
    <row r="46" spans="2:13" ht="27.75" customHeight="1" x14ac:dyDescent="0.15">
      <c r="B46" s="1171"/>
      <c r="C46" s="1172"/>
      <c r="D46" s="85"/>
      <c r="E46" s="1177" t="s">
        <v>30</v>
      </c>
      <c r="F46" s="1177"/>
      <c r="G46" s="1177"/>
      <c r="H46" s="1178"/>
      <c r="I46" s="86" t="s">
        <v>483</v>
      </c>
      <c r="J46" s="87" t="s">
        <v>483</v>
      </c>
      <c r="K46" s="87" t="s">
        <v>483</v>
      </c>
      <c r="L46" s="87" t="s">
        <v>483</v>
      </c>
      <c r="M46" s="88" t="s">
        <v>483</v>
      </c>
    </row>
    <row r="47" spans="2:13" ht="27.75" customHeight="1" x14ac:dyDescent="0.15">
      <c r="B47" s="1171"/>
      <c r="C47" s="1172"/>
      <c r="D47" s="85"/>
      <c r="E47" s="1177" t="s">
        <v>31</v>
      </c>
      <c r="F47" s="1177"/>
      <c r="G47" s="1177"/>
      <c r="H47" s="1178"/>
      <c r="I47" s="86" t="s">
        <v>483</v>
      </c>
      <c r="J47" s="87" t="s">
        <v>483</v>
      </c>
      <c r="K47" s="87" t="s">
        <v>483</v>
      </c>
      <c r="L47" s="87" t="s">
        <v>483</v>
      </c>
      <c r="M47" s="88" t="s">
        <v>483</v>
      </c>
    </row>
    <row r="48" spans="2:13" ht="27.75" customHeight="1" x14ac:dyDescent="0.15">
      <c r="B48" s="1173"/>
      <c r="C48" s="1174"/>
      <c r="D48" s="85"/>
      <c r="E48" s="1177" t="s">
        <v>32</v>
      </c>
      <c r="F48" s="1177"/>
      <c r="G48" s="1177"/>
      <c r="H48" s="1178"/>
      <c r="I48" s="86">
        <v>3527</v>
      </c>
      <c r="J48" s="87">
        <v>2814</v>
      </c>
      <c r="K48" s="87">
        <v>1652</v>
      </c>
      <c r="L48" s="87">
        <v>811</v>
      </c>
      <c r="M48" s="88">
        <v>405</v>
      </c>
    </row>
    <row r="49" spans="2:13" ht="27.75" customHeight="1" x14ac:dyDescent="0.15">
      <c r="B49" s="1179" t="s">
        <v>33</v>
      </c>
      <c r="C49" s="1180"/>
      <c r="D49" s="89"/>
      <c r="E49" s="1177" t="s">
        <v>34</v>
      </c>
      <c r="F49" s="1177"/>
      <c r="G49" s="1177"/>
      <c r="H49" s="1178"/>
      <c r="I49" s="86">
        <v>1336</v>
      </c>
      <c r="J49" s="87">
        <v>1916</v>
      </c>
      <c r="K49" s="87">
        <v>2552</v>
      </c>
      <c r="L49" s="87">
        <v>1089</v>
      </c>
      <c r="M49" s="88">
        <v>1073</v>
      </c>
    </row>
    <row r="50" spans="2:13" ht="27.75" customHeight="1" x14ac:dyDescent="0.15">
      <c r="B50" s="1171"/>
      <c r="C50" s="1172"/>
      <c r="D50" s="85"/>
      <c r="E50" s="1177" t="s">
        <v>35</v>
      </c>
      <c r="F50" s="1177"/>
      <c r="G50" s="1177"/>
      <c r="H50" s="1178"/>
      <c r="I50" s="86">
        <v>3540</v>
      </c>
      <c r="J50" s="87">
        <v>3705</v>
      </c>
      <c r="K50" s="87">
        <v>3526</v>
      </c>
      <c r="L50" s="87">
        <v>3386</v>
      </c>
      <c r="M50" s="88">
        <v>3132</v>
      </c>
    </row>
    <row r="51" spans="2:13" ht="27.75" customHeight="1" x14ac:dyDescent="0.15">
      <c r="B51" s="1173"/>
      <c r="C51" s="1174"/>
      <c r="D51" s="85"/>
      <c r="E51" s="1177" t="s">
        <v>36</v>
      </c>
      <c r="F51" s="1177"/>
      <c r="G51" s="1177"/>
      <c r="H51" s="1178"/>
      <c r="I51" s="86">
        <v>32124</v>
      </c>
      <c r="J51" s="87">
        <v>32684</v>
      </c>
      <c r="K51" s="87">
        <v>32102</v>
      </c>
      <c r="L51" s="87">
        <v>32464</v>
      </c>
      <c r="M51" s="88">
        <v>32297</v>
      </c>
    </row>
    <row r="52" spans="2:13" ht="27.75" customHeight="1" thickBot="1" x14ac:dyDescent="0.2">
      <c r="B52" s="1181" t="s">
        <v>37</v>
      </c>
      <c r="C52" s="1182"/>
      <c r="D52" s="90"/>
      <c r="E52" s="1183" t="s">
        <v>38</v>
      </c>
      <c r="F52" s="1183"/>
      <c r="G52" s="1183"/>
      <c r="H52" s="1184"/>
      <c r="I52" s="91">
        <v>35704</v>
      </c>
      <c r="J52" s="92">
        <v>33445</v>
      </c>
      <c r="K52" s="92">
        <v>32225</v>
      </c>
      <c r="L52" s="92">
        <v>31101</v>
      </c>
      <c r="M52" s="93">
        <v>29631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97244</v>
      </c>
      <c r="E3" s="116"/>
      <c r="F3" s="117">
        <v>61882</v>
      </c>
      <c r="G3" s="118"/>
      <c r="H3" s="119"/>
    </row>
    <row r="4" spans="1:8" x14ac:dyDescent="0.15">
      <c r="A4" s="120"/>
      <c r="B4" s="121"/>
      <c r="C4" s="122"/>
      <c r="D4" s="123">
        <v>45231</v>
      </c>
      <c r="E4" s="124"/>
      <c r="F4" s="125">
        <v>32175</v>
      </c>
      <c r="G4" s="126"/>
      <c r="H4" s="127"/>
    </row>
    <row r="5" spans="1:8" x14ac:dyDescent="0.15">
      <c r="A5" s="108" t="s">
        <v>515</v>
      </c>
      <c r="B5" s="113"/>
      <c r="C5" s="114"/>
      <c r="D5" s="115">
        <v>48122</v>
      </c>
      <c r="E5" s="116"/>
      <c r="F5" s="117">
        <v>47569</v>
      </c>
      <c r="G5" s="118"/>
      <c r="H5" s="119"/>
    </row>
    <row r="6" spans="1:8" x14ac:dyDescent="0.15">
      <c r="A6" s="120"/>
      <c r="B6" s="121"/>
      <c r="C6" s="122"/>
      <c r="D6" s="123">
        <v>28330</v>
      </c>
      <c r="E6" s="124"/>
      <c r="F6" s="125">
        <v>26255</v>
      </c>
      <c r="G6" s="126"/>
      <c r="H6" s="127"/>
    </row>
    <row r="7" spans="1:8" x14ac:dyDescent="0.15">
      <c r="A7" s="108" t="s">
        <v>516</v>
      </c>
      <c r="B7" s="113"/>
      <c r="C7" s="114"/>
      <c r="D7" s="115">
        <v>54672</v>
      </c>
      <c r="E7" s="116"/>
      <c r="F7" s="117">
        <v>50880</v>
      </c>
      <c r="G7" s="118"/>
      <c r="H7" s="119"/>
    </row>
    <row r="8" spans="1:8" x14ac:dyDescent="0.15">
      <c r="A8" s="120"/>
      <c r="B8" s="121"/>
      <c r="C8" s="122"/>
      <c r="D8" s="123">
        <v>29365</v>
      </c>
      <c r="E8" s="124"/>
      <c r="F8" s="125">
        <v>26879</v>
      </c>
      <c r="G8" s="126"/>
      <c r="H8" s="127"/>
    </row>
    <row r="9" spans="1:8" x14ac:dyDescent="0.15">
      <c r="A9" s="108" t="s">
        <v>517</v>
      </c>
      <c r="B9" s="113"/>
      <c r="C9" s="114"/>
      <c r="D9" s="115">
        <v>41979</v>
      </c>
      <c r="E9" s="116"/>
      <c r="F9" s="117">
        <v>63956</v>
      </c>
      <c r="G9" s="118"/>
      <c r="H9" s="119"/>
    </row>
    <row r="10" spans="1:8" x14ac:dyDescent="0.15">
      <c r="A10" s="120"/>
      <c r="B10" s="121"/>
      <c r="C10" s="122"/>
      <c r="D10" s="123">
        <v>20240</v>
      </c>
      <c r="E10" s="124"/>
      <c r="F10" s="125">
        <v>29239</v>
      </c>
      <c r="G10" s="126"/>
      <c r="H10" s="127"/>
    </row>
    <row r="11" spans="1:8" x14ac:dyDescent="0.15">
      <c r="A11" s="108" t="s">
        <v>518</v>
      </c>
      <c r="B11" s="113"/>
      <c r="C11" s="114"/>
      <c r="D11" s="115">
        <v>48544</v>
      </c>
      <c r="E11" s="116"/>
      <c r="F11" s="117">
        <v>66255</v>
      </c>
      <c r="G11" s="118"/>
      <c r="H11" s="119"/>
    </row>
    <row r="12" spans="1:8" x14ac:dyDescent="0.15">
      <c r="A12" s="120"/>
      <c r="B12" s="121"/>
      <c r="C12" s="128"/>
      <c r="D12" s="123">
        <v>23885</v>
      </c>
      <c r="E12" s="124"/>
      <c r="F12" s="125">
        <v>31822</v>
      </c>
      <c r="G12" s="126"/>
      <c r="H12" s="127"/>
    </row>
    <row r="13" spans="1:8" x14ac:dyDescent="0.15">
      <c r="A13" s="108"/>
      <c r="B13" s="113"/>
      <c r="C13" s="129"/>
      <c r="D13" s="130">
        <v>58112</v>
      </c>
      <c r="E13" s="131"/>
      <c r="F13" s="132">
        <v>58108</v>
      </c>
      <c r="G13" s="133"/>
      <c r="H13" s="119"/>
    </row>
    <row r="14" spans="1:8" x14ac:dyDescent="0.15">
      <c r="A14" s="120"/>
      <c r="B14" s="121"/>
      <c r="C14" s="122"/>
      <c r="D14" s="123">
        <v>29410</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2.36</v>
      </c>
      <c r="C19" s="134">
        <f>ROUND(VALUE(SUBSTITUTE(実質収支比率等に係る経年分析!G$48,"▲","-")),2)</f>
        <v>0.63</v>
      </c>
      <c r="D19" s="134">
        <f>ROUND(VALUE(SUBSTITUTE(実質収支比率等に係る経年分析!H$48,"▲","-")),2)</f>
        <v>2.34</v>
      </c>
      <c r="E19" s="134">
        <f>ROUND(VALUE(SUBSTITUTE(実質収支比率等に係る経年分析!I$48,"▲","-")),2)</f>
        <v>1.77</v>
      </c>
      <c r="F19" s="134">
        <f>ROUND(VALUE(SUBSTITUTE(実質収支比率等に係る経年分析!J$48,"▲","-")),2)</f>
        <v>1.34</v>
      </c>
    </row>
    <row r="20" spans="1:11" x14ac:dyDescent="0.15">
      <c r="A20" s="134" t="s">
        <v>43</v>
      </c>
      <c r="B20" s="134" t="e">
        <f>ROUND(VALUE(SUBSTITUTE(実質収支比率等に係る経年分析!F$47,"▲","-")),2)</f>
        <v>#VALUE!</v>
      </c>
      <c r="C20" s="134" t="e">
        <f>ROUND(VALUE(SUBSTITUTE(実質収支比率等に係る経年分析!G$47,"▲","-")),2)</f>
        <v>#VALUE!</v>
      </c>
      <c r="D20" s="134">
        <f>ROUND(VALUE(SUBSTITUTE(実質収支比率等に係る経年分析!H$47,"▲","-")),2)</f>
        <v>0.09</v>
      </c>
      <c r="E20" s="134">
        <f>ROUND(VALUE(SUBSTITUTE(実質収支比率等に係る経年分析!I$47,"▲","-")),2)</f>
        <v>0.54</v>
      </c>
      <c r="F20" s="134">
        <f>ROUND(VALUE(SUBSTITUTE(実質収支比率等に係る経年分析!J$47,"▲","-")),2)</f>
        <v>0.22</v>
      </c>
    </row>
    <row r="21" spans="1:11" x14ac:dyDescent="0.15">
      <c r="A21" s="134" t="s">
        <v>44</v>
      </c>
      <c r="B21" s="134">
        <f>IF(ISNUMBER(VALUE(SUBSTITUTE(実質収支比率等に係る経年分析!F$49,"▲","-"))),ROUND(VALUE(SUBSTITUTE(実質収支比率等に係る経年分析!F$49,"▲","-")),2),NA())</f>
        <v>6.46</v>
      </c>
      <c r="C21" s="134">
        <f>IF(ISNUMBER(VALUE(SUBSTITUTE(実質収支比率等に係る経年分析!G$49,"▲","-"))),ROUND(VALUE(SUBSTITUTE(実質収支比率等に係る経年分析!G$49,"▲","-")),2),NA())</f>
        <v>-1.77</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-0.77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公共用地取得事業特別会計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魚市場事業特別会計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2.76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2.97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4.22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4.0599999999999996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2867</v>
      </c>
      <c r="E42" s="136"/>
      <c r="F42" s="136"/>
      <c r="G42" s="136">
        <f>'実質公債費比率（分子）の構造'!L$52</f>
        <v>2895</v>
      </c>
      <c r="H42" s="136"/>
      <c r="I42" s="136"/>
      <c r="J42" s="136">
        <f>'実質公債費比率（分子）の構造'!M$52</f>
        <v>2900</v>
      </c>
      <c r="K42" s="136"/>
      <c r="L42" s="136"/>
      <c r="M42" s="136">
        <f>'実質公債費比率（分子）の構造'!N$52</f>
        <v>2996</v>
      </c>
      <c r="N42" s="136"/>
      <c r="O42" s="136"/>
      <c r="P42" s="136">
        <f>'実質公債費比率（分子）の構造'!O$52</f>
        <v>3071</v>
      </c>
    </row>
    <row r="43" spans="1:16" x14ac:dyDescent="0.15">
      <c r="A43" s="136" t="s">
        <v>52</v>
      </c>
      <c r="B43" s="136">
        <f>'実質公債費比率（分子）の構造'!K$51</f>
        <v>51</v>
      </c>
      <c r="C43" s="136"/>
      <c r="D43" s="136"/>
      <c r="E43" s="136">
        <f>'実質公債費比率（分子）の構造'!L$51</f>
        <v>45</v>
      </c>
      <c r="F43" s="136"/>
      <c r="G43" s="136"/>
      <c r="H43" s="136">
        <f>'実質公債費比率（分子）の構造'!M$51</f>
        <v>25</v>
      </c>
      <c r="I43" s="136"/>
      <c r="J43" s="136"/>
      <c r="K43" s="136">
        <f>'実質公債費比率（分子）の構造'!N$51</f>
        <v>24</v>
      </c>
      <c r="L43" s="136"/>
      <c r="M43" s="136"/>
      <c r="N43" s="136">
        <f>'実質公債費比率（分子）の構造'!O$51</f>
        <v>20</v>
      </c>
      <c r="O43" s="136"/>
      <c r="P43" s="136"/>
    </row>
    <row r="44" spans="1:16" x14ac:dyDescent="0.15">
      <c r="A44" s="136" t="s">
        <v>53</v>
      </c>
      <c r="B44" s="136">
        <f>'実質公債費比率（分子）の構造'!K$50</f>
        <v>105</v>
      </c>
      <c r="C44" s="136"/>
      <c r="D44" s="136"/>
      <c r="E44" s="136">
        <f>'実質公債費比率（分子）の構造'!L$50</f>
        <v>44</v>
      </c>
      <c r="F44" s="136"/>
      <c r="G44" s="136"/>
      <c r="H44" s="136">
        <f>'実質公債費比率（分子）の構造'!M$50</f>
        <v>48</v>
      </c>
      <c r="I44" s="136"/>
      <c r="J44" s="136"/>
      <c r="K44" s="136">
        <f>'実質公債費比率（分子）の構造'!N$50</f>
        <v>5</v>
      </c>
      <c r="L44" s="136"/>
      <c r="M44" s="136"/>
      <c r="N44" s="136">
        <f>'実質公債費比率（分子）の構造'!O$50</f>
        <v>104</v>
      </c>
      <c r="O44" s="136"/>
      <c r="P44" s="136"/>
    </row>
    <row r="45" spans="1:16" x14ac:dyDescent="0.15">
      <c r="A45" s="136" t="s">
        <v>54</v>
      </c>
      <c r="B45" s="136">
        <f>'実質公債費比率（分子）の構造'!K$49</f>
        <v>1205</v>
      </c>
      <c r="C45" s="136"/>
      <c r="D45" s="136"/>
      <c r="E45" s="136">
        <f>'実質公債費比率（分子）の構造'!L$49</f>
        <v>1175</v>
      </c>
      <c r="F45" s="136"/>
      <c r="G45" s="136"/>
      <c r="H45" s="136">
        <f>'実質公債費比率（分子）の構造'!M$49</f>
        <v>1124</v>
      </c>
      <c r="I45" s="136"/>
      <c r="J45" s="136"/>
      <c r="K45" s="136">
        <f>'実質公債費比率（分子）の構造'!N$49</f>
        <v>1237</v>
      </c>
      <c r="L45" s="136"/>
      <c r="M45" s="136"/>
      <c r="N45" s="136">
        <f>'実質公債費比率（分子）の構造'!O$49</f>
        <v>1249</v>
      </c>
      <c r="O45" s="136"/>
      <c r="P45" s="136"/>
    </row>
    <row r="46" spans="1:16" x14ac:dyDescent="0.15">
      <c r="A46" s="136" t="s">
        <v>55</v>
      </c>
      <c r="B46" s="136">
        <f>'実質公債費比率（分子）の構造'!K$48</f>
        <v>625</v>
      </c>
      <c r="C46" s="136"/>
      <c r="D46" s="136"/>
      <c r="E46" s="136">
        <f>'実質公債費比率（分子）の構造'!L$48</f>
        <v>654</v>
      </c>
      <c r="F46" s="136"/>
      <c r="G46" s="136"/>
      <c r="H46" s="136">
        <f>'実質公債費比率（分子）の構造'!M$48</f>
        <v>684</v>
      </c>
      <c r="I46" s="136"/>
      <c r="J46" s="136"/>
      <c r="K46" s="136">
        <f>'実質公債費比率（分子）の構造'!N$48</f>
        <v>681</v>
      </c>
      <c r="L46" s="136"/>
      <c r="M46" s="136"/>
      <c r="N46" s="136">
        <f>'実質公債費比率（分子）の構造'!O$48</f>
        <v>715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3845</v>
      </c>
      <c r="C49" s="136"/>
      <c r="D49" s="136"/>
      <c r="E49" s="136">
        <f>'実質公債費比率（分子）の構造'!L$45</f>
        <v>3793</v>
      </c>
      <c r="F49" s="136"/>
      <c r="G49" s="136"/>
      <c r="H49" s="136">
        <f>'実質公債費比率（分子）の構造'!M$45</f>
        <v>3705</v>
      </c>
      <c r="I49" s="136"/>
      <c r="J49" s="136"/>
      <c r="K49" s="136">
        <f>'実質公債費比率（分子）の構造'!N$45</f>
        <v>3610</v>
      </c>
      <c r="L49" s="136"/>
      <c r="M49" s="136"/>
      <c r="N49" s="136">
        <f>'実質公債費比率（分子）の構造'!O$45</f>
        <v>3587</v>
      </c>
      <c r="O49" s="136"/>
      <c r="P49" s="136"/>
    </row>
    <row r="50" spans="1:16" x14ac:dyDescent="0.15">
      <c r="A50" s="136" t="s">
        <v>59</v>
      </c>
      <c r="B50" s="136" t="e">
        <f>NA()</f>
        <v>#N/A</v>
      </c>
      <c r="C50" s="136">
        <f>IF(ISNUMBER('実質公債費比率（分子）の構造'!K$53),'実質公債費比率（分子）の構造'!K$53,NA())</f>
        <v>2964</v>
      </c>
      <c r="D50" s="136" t="e">
        <f>NA()</f>
        <v>#N/A</v>
      </c>
      <c r="E50" s="136" t="e">
        <f>NA()</f>
        <v>#N/A</v>
      </c>
      <c r="F50" s="136">
        <f>IF(ISNUMBER('実質公債費比率（分子）の構造'!L$53),'実質公債費比率（分子）の構造'!L$53,NA())</f>
        <v>2816</v>
      </c>
      <c r="G50" s="136" t="e">
        <f>NA()</f>
        <v>#N/A</v>
      </c>
      <c r="H50" s="136" t="e">
        <f>NA()</f>
        <v>#N/A</v>
      </c>
      <c r="I50" s="136">
        <f>IF(ISNUMBER('実質公債費比率（分子）の構造'!M$53),'実質公債費比率（分子）の構造'!M$53,NA())</f>
        <v>2686</v>
      </c>
      <c r="J50" s="136" t="e">
        <f>NA()</f>
        <v>#N/A</v>
      </c>
      <c r="K50" s="136" t="e">
        <f>NA()</f>
        <v>#N/A</v>
      </c>
      <c r="L50" s="136">
        <f>IF(ISNUMBER('実質公債費比率（分子）の構造'!N$53),'実質公債費比率（分子）の構造'!N$53,NA())</f>
        <v>2561</v>
      </c>
      <c r="M50" s="136" t="e">
        <f>NA()</f>
        <v>#N/A</v>
      </c>
      <c r="N50" s="136" t="e">
        <f>NA()</f>
        <v>#N/A</v>
      </c>
      <c r="O50" s="136">
        <f>IF(ISNUMBER('実質公債費比率（分子）の構造'!O$53),'実質公債費比率（分子）の構造'!O$53,NA())</f>
        <v>2604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32124</v>
      </c>
      <c r="E56" s="135"/>
      <c r="F56" s="135"/>
      <c r="G56" s="135">
        <f>'将来負担比率（分子）の構造'!J$51</f>
        <v>32684</v>
      </c>
      <c r="H56" s="135"/>
      <c r="I56" s="135"/>
      <c r="J56" s="135">
        <f>'将来負担比率（分子）の構造'!K$51</f>
        <v>32102</v>
      </c>
      <c r="K56" s="135"/>
      <c r="L56" s="135"/>
      <c r="M56" s="135">
        <f>'将来負担比率（分子）の構造'!L$51</f>
        <v>32464</v>
      </c>
      <c r="N56" s="135"/>
      <c r="O56" s="135"/>
      <c r="P56" s="135">
        <f>'将来負担比率（分子）の構造'!M$51</f>
        <v>32297</v>
      </c>
    </row>
    <row r="57" spans="1:16" x14ac:dyDescent="0.15">
      <c r="A57" s="135" t="s">
        <v>35</v>
      </c>
      <c r="B57" s="135"/>
      <c r="C57" s="135"/>
      <c r="D57" s="135">
        <f>'将来負担比率（分子）の構造'!I$50</f>
        <v>3540</v>
      </c>
      <c r="E57" s="135"/>
      <c r="F57" s="135"/>
      <c r="G57" s="135">
        <f>'将来負担比率（分子）の構造'!J$50</f>
        <v>3705</v>
      </c>
      <c r="H57" s="135"/>
      <c r="I57" s="135"/>
      <c r="J57" s="135">
        <f>'将来負担比率（分子）の構造'!K$50</f>
        <v>3526</v>
      </c>
      <c r="K57" s="135"/>
      <c r="L57" s="135"/>
      <c r="M57" s="135">
        <f>'将来負担比率（分子）の構造'!L$50</f>
        <v>3386</v>
      </c>
      <c r="N57" s="135"/>
      <c r="O57" s="135"/>
      <c r="P57" s="135">
        <f>'将来負担比率（分子）の構造'!M$50</f>
        <v>3132</v>
      </c>
    </row>
    <row r="58" spans="1:16" x14ac:dyDescent="0.15">
      <c r="A58" s="135" t="s">
        <v>34</v>
      </c>
      <c r="B58" s="135"/>
      <c r="C58" s="135"/>
      <c r="D58" s="135">
        <f>'将来負担比率（分子）の構造'!I$49</f>
        <v>1336</v>
      </c>
      <c r="E58" s="135"/>
      <c r="F58" s="135"/>
      <c r="G58" s="135">
        <f>'将来負担比率（分子）の構造'!J$49</f>
        <v>1916</v>
      </c>
      <c r="H58" s="135"/>
      <c r="I58" s="135"/>
      <c r="J58" s="135">
        <f>'将来負担比率（分子）の構造'!K$49</f>
        <v>2552</v>
      </c>
      <c r="K58" s="135"/>
      <c r="L58" s="135"/>
      <c r="M58" s="135">
        <f>'将来負担比率（分子）の構造'!L$49</f>
        <v>1089</v>
      </c>
      <c r="N58" s="135"/>
      <c r="O58" s="135"/>
      <c r="P58" s="135">
        <f>'将来負担比率（分子）の構造'!M$49</f>
        <v>1073</v>
      </c>
    </row>
    <row r="59" spans="1:16" x14ac:dyDescent="0.15">
      <c r="A59" s="135" t="s">
        <v>32</v>
      </c>
      <c r="B59" s="135">
        <f>'将来負担比率（分子）の構造'!I$48</f>
        <v>3527</v>
      </c>
      <c r="C59" s="135"/>
      <c r="D59" s="135"/>
      <c r="E59" s="135">
        <f>'将来負担比率（分子）の構造'!J$48</f>
        <v>2814</v>
      </c>
      <c r="F59" s="135"/>
      <c r="G59" s="135"/>
      <c r="H59" s="135">
        <f>'将来負担比率（分子）の構造'!K$48</f>
        <v>1652</v>
      </c>
      <c r="I59" s="135"/>
      <c r="J59" s="135"/>
      <c r="K59" s="135">
        <f>'将来負担比率（分子）の構造'!L$48</f>
        <v>811</v>
      </c>
      <c r="L59" s="135"/>
      <c r="M59" s="135"/>
      <c r="N59" s="135">
        <f>'将来負担比率（分子）の構造'!M$48</f>
        <v>405</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7073</v>
      </c>
      <c r="C62" s="135"/>
      <c r="D62" s="135"/>
      <c r="E62" s="135">
        <f>'将来負担比率（分子）の構造'!J$45</f>
        <v>6645</v>
      </c>
      <c r="F62" s="135"/>
      <c r="G62" s="135"/>
      <c r="H62" s="135">
        <f>'将来負担比率（分子）の構造'!K$45</f>
        <v>6307</v>
      </c>
      <c r="I62" s="135"/>
      <c r="J62" s="135"/>
      <c r="K62" s="135">
        <f>'将来負担比率（分子）の構造'!L$45</f>
        <v>5882</v>
      </c>
      <c r="L62" s="135"/>
      <c r="M62" s="135"/>
      <c r="N62" s="135">
        <f>'将来負担比率（分子）の構造'!M$45</f>
        <v>5295</v>
      </c>
      <c r="O62" s="135"/>
      <c r="P62" s="135"/>
    </row>
    <row r="63" spans="1:16" x14ac:dyDescent="0.15">
      <c r="A63" s="135" t="s">
        <v>28</v>
      </c>
      <c r="B63" s="135">
        <f>'将来負担比率（分子）の構造'!I$44</f>
        <v>8971</v>
      </c>
      <c r="C63" s="135"/>
      <c r="D63" s="135"/>
      <c r="E63" s="135">
        <f>'将来負担比率（分子）の構造'!J$44</f>
        <v>8523</v>
      </c>
      <c r="F63" s="135"/>
      <c r="G63" s="135"/>
      <c r="H63" s="135">
        <f>'将来負担比率（分子）の構造'!K$44</f>
        <v>8139</v>
      </c>
      <c r="I63" s="135"/>
      <c r="J63" s="135"/>
      <c r="K63" s="135">
        <f>'将来負担比率（分子）の構造'!L$44</f>
        <v>7807</v>
      </c>
      <c r="L63" s="135"/>
      <c r="M63" s="135"/>
      <c r="N63" s="135">
        <f>'将来負担比率（分子）の構造'!M$44</f>
        <v>7721</v>
      </c>
      <c r="O63" s="135"/>
      <c r="P63" s="135"/>
    </row>
    <row r="64" spans="1:16" x14ac:dyDescent="0.15">
      <c r="A64" s="135" t="s">
        <v>27</v>
      </c>
      <c r="B64" s="135">
        <f>'将来負担比率（分子）の構造'!I$43</f>
        <v>12214</v>
      </c>
      <c r="C64" s="135"/>
      <c r="D64" s="135"/>
      <c r="E64" s="135">
        <f>'将来負担比率（分子）の構造'!J$43</f>
        <v>12775</v>
      </c>
      <c r="F64" s="135"/>
      <c r="G64" s="135"/>
      <c r="H64" s="135">
        <f>'将来負担比率（分子）の構造'!K$43</f>
        <v>12847</v>
      </c>
      <c r="I64" s="135"/>
      <c r="J64" s="135"/>
      <c r="K64" s="135">
        <f>'将来負担比率（分子）の構造'!L$43</f>
        <v>12769</v>
      </c>
      <c r="L64" s="135"/>
      <c r="M64" s="135"/>
      <c r="N64" s="135">
        <f>'将来負担比率（分子）の構造'!M$43</f>
        <v>12675</v>
      </c>
      <c r="O64" s="135"/>
      <c r="P64" s="135"/>
    </row>
    <row r="65" spans="1:16" x14ac:dyDescent="0.15">
      <c r="A65" s="135" t="s">
        <v>26</v>
      </c>
      <c r="B65" s="135">
        <f>'将来負担比率（分子）の構造'!I$42</f>
        <v>3491</v>
      </c>
      <c r="C65" s="135"/>
      <c r="D65" s="135"/>
      <c r="E65" s="135">
        <f>'将来負担比率（分子）の構造'!J$42</f>
        <v>3405</v>
      </c>
      <c r="F65" s="135"/>
      <c r="G65" s="135"/>
      <c r="H65" s="135">
        <f>'将来負担比率（分子）の構造'!K$42</f>
        <v>3365</v>
      </c>
      <c r="I65" s="135"/>
      <c r="J65" s="135"/>
      <c r="K65" s="135">
        <f>'将来負担比率（分子）の構造'!L$42</f>
        <v>3365</v>
      </c>
      <c r="L65" s="135"/>
      <c r="M65" s="135"/>
      <c r="N65" s="135">
        <f>'将来負担比率（分子）の構造'!M$42</f>
        <v>3265</v>
      </c>
      <c r="O65" s="135"/>
      <c r="P65" s="135"/>
    </row>
    <row r="66" spans="1:16" x14ac:dyDescent="0.15">
      <c r="A66" s="135" t="s">
        <v>25</v>
      </c>
      <c r="B66" s="135">
        <f>'将来負担比率（分子）の構造'!I$41</f>
        <v>37428</v>
      </c>
      <c r="C66" s="135"/>
      <c r="D66" s="135"/>
      <c r="E66" s="135">
        <f>'将来負担比率（分子）の構造'!J$41</f>
        <v>37589</v>
      </c>
      <c r="F66" s="135"/>
      <c r="G66" s="135"/>
      <c r="H66" s="135">
        <f>'将来負担比率（分子）の構造'!K$41</f>
        <v>38094</v>
      </c>
      <c r="I66" s="135"/>
      <c r="J66" s="135"/>
      <c r="K66" s="135">
        <f>'将来負担比率（分子）の構造'!L$41</f>
        <v>37407</v>
      </c>
      <c r="L66" s="135"/>
      <c r="M66" s="135"/>
      <c r="N66" s="135">
        <f>'将来負担比率（分子）の構造'!M$41</f>
        <v>36773</v>
      </c>
      <c r="O66" s="135"/>
      <c r="P66" s="135"/>
    </row>
    <row r="67" spans="1:16" x14ac:dyDescent="0.15">
      <c r="A67" s="135" t="s">
        <v>63</v>
      </c>
      <c r="B67" s="135" t="e">
        <f>NA()</f>
        <v>#N/A</v>
      </c>
      <c r="C67" s="135">
        <f>IF(ISNUMBER('将来負担比率（分子）の構造'!I$52), IF('将来負担比率（分子）の構造'!I$52 &lt; 0, 0, '将来負担比率（分子）の構造'!I$52), NA())</f>
        <v>35704</v>
      </c>
      <c r="D67" s="135" t="e">
        <f>NA()</f>
        <v>#N/A</v>
      </c>
      <c r="E67" s="135" t="e">
        <f>NA()</f>
        <v>#N/A</v>
      </c>
      <c r="F67" s="135">
        <f>IF(ISNUMBER('将来負担比率（分子）の構造'!J$52), IF('将来負担比率（分子）の構造'!J$52 &lt; 0, 0, '将来負担比率（分子）の構造'!J$52), NA())</f>
        <v>33445</v>
      </c>
      <c r="G67" s="135" t="e">
        <f>NA()</f>
        <v>#N/A</v>
      </c>
      <c r="H67" s="135" t="e">
        <f>NA()</f>
        <v>#N/A</v>
      </c>
      <c r="I67" s="135">
        <f>IF(ISNUMBER('将来負担比率（分子）の構造'!K$52), IF('将来負担比率（分子）の構造'!K$52 &lt; 0, 0, '将来負担比率（分子）の構造'!K$52), NA())</f>
        <v>32225</v>
      </c>
      <c r="J67" s="135" t="e">
        <f>NA()</f>
        <v>#N/A</v>
      </c>
      <c r="K67" s="135" t="e">
        <f>NA()</f>
        <v>#N/A</v>
      </c>
      <c r="L67" s="135">
        <f>IF(ISNUMBER('将来負担比率（分子）の構造'!L$52), IF('将来負担比率（分子）の構造'!L$52 &lt; 0, 0, '将来負担比率（分子）の構造'!L$52), NA())</f>
        <v>31101</v>
      </c>
      <c r="M67" s="135" t="e">
        <f>NA()</f>
        <v>#N/A</v>
      </c>
      <c r="N67" s="135" t="e">
        <f>NA()</f>
        <v>#N/A</v>
      </c>
      <c r="O67" s="135">
        <f>IF(ISNUMBER('将来負担比率（分子）の構造'!M$52), IF('将来負担比率（分子）の構造'!M$52 &lt; 0, 0, '将来負担比率（分子）の構造'!M$52), NA())</f>
        <v>29631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2016-05-01T06:52:19Z</cp:lastPrinted>
  <dcterms:created xsi:type="dcterms:W3CDTF">2016-02-15T00:31:43Z</dcterms:created>
  <dcterms:modified xsi:type="dcterms:W3CDTF">2016-05-06T11:57:06Z</dcterms:modified>
</cp:coreProperties>
</file>