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200_財政\1410財政状況資料集（H22～）\R5→R6（R4決算_2022財政状況資料集）\02_令和6年9月末公表（R4_2022決算_R6松井担当）\04_確認後→HP掲載＆総務省へ掲載報告\HP掲載用ファイル\"/>
    </mc:Choice>
  </mc:AlternateContent>
  <xr:revisionPtr revIDLastSave="0" documentId="13_ncr:1_{1509B0FE-D63A-4CAF-B2E3-0E1FE2AB9CBF}" xr6:coauthVersionLast="47" xr6:coauthVersionMax="47" xr10:uidLastSave="{00000000-0000-0000-0000-000000000000}"/>
  <bookViews>
    <workbookView xWindow="20370" yWindow="-3375"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AM35" i="10"/>
  <c r="C35" i="10"/>
  <c r="CO34" i="10"/>
  <c r="BW34" i="10"/>
  <c r="BE34" i="10"/>
  <c r="U34" i="10"/>
  <c r="U35" i="10" s="1"/>
  <c r="U36" i="10" s="1"/>
  <c r="C34" i="10"/>
  <c r="AM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<sst xmlns="http://schemas.openxmlformats.org/spreadsheetml/2006/main" count="1054" uniqueCount="579">
  <si>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</si>
  <si>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</si>
  <si>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</si>
  <si>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</si>
  <si>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</si>
  <si>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</si>
  <si>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</si>
  <si>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</si>
  <si>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</si>
  <si>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</si>
  <si>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</si>
  <si>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</si>
  <si>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</si>
  <si>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</si>
  <si>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</si>
  <si>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</si>
  <si>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</si>
  <si>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</si>
  <si>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</si>
  <si>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</si>
  <si>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</si>
  <si>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</si>
  <si>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</si>
  <si>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</si>
  <si>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</si>
  <si>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</si>
  <si>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</si>
  <si>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</si>
  <si>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</si>
  <si>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</si>
  <si>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</si>
  <si>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</si>
  <si>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</si>
  <si>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</si>
  <si>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</si>
  <si>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</si>
  <si>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</si>
  <si>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</si>
  <si>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</si>
  <si>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</si>
  <si>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</si>
  <si>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</si>
  <si>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</si>
  <si>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</si>
  <si>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</si>
  <si>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</si>
  <si>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</si>
  <si>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</si>
  <si>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</si>
  <si>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</si>
  <si>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</si>
  <si>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</si>
  <si>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</si>
  <si>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</si>
  <si>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</si>
  <si>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</si>
  <si>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</si>
  <si>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</si>
  <si>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</si>
  <si>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</si>
  <si>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</si>
  <si>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</si>
  <si>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</si>
  <si>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</si>
  <si>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</si>
  <si>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</si>
  <si>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</si>
  <si>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</si>
  <si>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</si>
  <si>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</si>
  <si>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</si>
  <si>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</si>
  <si>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</si>
  <si>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</si>
  <si>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</si>
  <si>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</si>
  <si>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</si>
  <si>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</si>
  <si>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</si>
  <si>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</si>
  <si>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</si>
  <si>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</si>
  <si>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</si>
  <si>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</si>
  <si>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</si>
  <si>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</si>
  <si>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</si>
  <si>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</si>
  <si>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</si>
  <si>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</si>
  <si>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</si>
  <si>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</si>
  <si>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</si>
  <si>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</si>
  <si>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</si>
  <si>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</si>
  <si>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</si>
  <si>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</si>
  <si>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</si>
  <si>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</si>
  <si>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</si>
  <si>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</si>
  <si>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つがる市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</si>
  <si>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</si>
  <si>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</si>
  <si>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</si>
  <si>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</si>
  <si>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</si>
  <si>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</si>
  <si>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</si>
  <si>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</si>
  <si>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</si>
  <si>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</si>
  <si>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</si>
  <si>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</si>
  <si>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</si>
  <si>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</si>
  <si>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</si>
  <si>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</si>
  <si>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</si>
  <si>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</si>
  <si>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</si>
  <si>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</si>
  <si>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</si>
  <si>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</si>
  <si>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</si>
  <si>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</si>
  <si>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</si>
  <si>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</si>
  <si>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</si>
  <si>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</si>
  <si>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</si>
  <si>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</si>
  <si>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</si>
  <si>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</si>
  <si>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</si>
  <si>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</si>
  <si>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</si>
  <si>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</si>
  <si>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</si>
  <si>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</si>
  <si>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</si>
  <si>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</si>
  <si>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</si>
  <si>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</si>
  <si>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</si>
  <si>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</si>
  <si>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</si>
  <si>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</si>
  <si>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</si>
  <si>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</si>
  <si>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</si>
  <si>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</si>
  <si>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</si>
  <si>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</si>
  <si>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</si>
  <si>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</si>
  <si>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</si>
  <si>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</si>
  <si>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</si>
  <si>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</si>
  <si>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</si>
  <si>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</si>
  <si>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</si>
  <si>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</si>
  <si>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</si>
  <si>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</si>
  <si>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</si>
  <si>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</si>
  <si>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</si>
  <si>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</si>
  <si>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</si>
  <si>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</si>
  <si>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</si>
  <si>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</si>
  <si>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</si>
  <si>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</si>
  <si>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</si>
  <si>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</si>
  <si>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</si>
  <si>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</si>
  <si>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</si>
  <si>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</si>
  <si>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</si>
  <si>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</si>
  <si>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</si>
  <si>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</si>
  <si>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</si>
  <si>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</si>
  <si>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</si>
  <si>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</si>
  <si>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</si>
  <si>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</si>
  <si>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</si>
  <si>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</si>
  <si>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</si>
  <si>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</si>
  <si>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</si>
  <si>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</si>
  <si>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</si>
  <si>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</si>
  <si>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</si>
  <si>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</si>
  <si>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</si>
  <si>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</si>
  <si>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</si>
  <si>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</si>
  <si>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</si>
  <si>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</si>
  <si>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</si>
  <si>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</si>
  <si>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</si>
  <si>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</si>
  <si>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</si>
  <si>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</si>
  <si>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</si>
  <si>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</si>
  <si>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</si>
  <si>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</si>
  <si>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</si>
  <si>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青森県つがる市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</si>
  <si>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</si>
  <si>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</si>
  <si>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</si>
  <si>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</si>
  <si>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</si>
  <si>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</si>
  <si>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</si>
  <si>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</si>
  <si>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</si>
  <si>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</si>
  <si>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</si>
  <si>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</si>
  <si>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</si>
  <si>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</si>
  <si>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</si>
  <si>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</si>
  <si>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</si>
  <si>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</si>
  <si>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</si>
  <si>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</si>
  <si>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</si>
  <si>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</si>
  <si>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</si>
  <si>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</si>
  <si>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</si>
  <si>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</si>
  <si>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</si>
  <si>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</si>
  <si>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</si>
  <si>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</si>
  <si>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</si>
  <si>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</si>
  <si>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</si>
  <si>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</si>
  <si>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</si>
  <si>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</si>
  <si>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</si>
  <si>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</si>
  <si>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</si>
  <si>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</si>
  <si>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</si>
  <si>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</si>
  <si>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</si>
  <si>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</si>
  <si>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</si>
  <si>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</si>
  <si>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</si>
  <si>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</si>
  <si>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</si>
  <si>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</si>
  <si>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</si>
  <si>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</si>
  <si>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</si>
  <si>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</si>
  <si>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</si>
  <si>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</si>
  <si>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</si>
  <si>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</si>
  <si>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</si>
  <si>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</si>
  <si>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</si>
  <si>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</si>
  <si>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</si>
  <si>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</si>
  <si>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</si>
  <si>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</si>
  <si>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</si>
  <si>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</si>
  <si>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</si>
  <si>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</si>
  <si>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</si>
  <si>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</si>
  <si>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</si>
  <si>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</si>
  <si>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</si>
  <si>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</si>
  <si>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</si>
  <si>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</si>
  <si>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</si>
  <si>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</si>
  <si>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</si>
  <si>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</si>
  <si>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</si>
  <si>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</si>
  <si>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</si>
  <si>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</si>
  <si>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</si>
  <si>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</si>
  <si>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</si>
  <si>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</si>
  <si>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</si>
  <si>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</si>
  <si>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</si>
  <si>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</si>
  <si>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</si>
  <si>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</si>
  <si>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</si>
  <si>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</si>
  <si>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</si>
  <si>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</si>
  <si>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</si>
  <si>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</si>
  <si>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</si>
  <si>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</si>
  <si>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</si>
  <si>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</si>
  <si>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</si>
  <si>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</si>
  <si>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</si>
  <si>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</si>
  <si>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</si>
  <si>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</si>
  <si>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</si>
  <si>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</si>
  <si>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</si>
  <si>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</si>
  <si>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</si>
  <si>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</si>
  <si>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</si>
  <si>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</si>
  <si>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</si>
  <si>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</si>
  <si>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</si>
  <si>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</si>
  <si>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</si>
  <si>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</si>
  <si>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</si>
  <si>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</si>
  <si>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</si>
  <si>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</si>
  <si>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</si>
  <si>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</si>
  <si>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</si>
  <si>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</si>
  <si>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</si>
  <si>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</si>
  <si>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</si>
  <si>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</si>
  <si>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</si>
  <si>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</si>
  <si>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</si>
  <si>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</si>
  <si>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</si>
  <si>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</si>
  <si>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</si>
  <si>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</si>
  <si>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</si>
  <si>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</si>
  <si>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</si>
  <si>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</si>
  <si>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</si>
  <si>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青森県つがる市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</si>
  <si>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</si>
  <si>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</si>
  <si>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</si>
  <si>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</si>
  <si>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</si>
  <si>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</si>
  <si>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</si>
  <si>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</si>
  <si>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</si>
  <si>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</si>
  <si>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</si>
  <si>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</si>
  <si>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</si>
  <si>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</si>
  <si>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</si>
  <si>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</si>
  <si>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</si>
  <si>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</si>
  <si>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</si>
  <si>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</si>
  <si>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</si>
  <si>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</si>
  <si>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</si>
  <si>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</si>
  <si>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</si>
  <si>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</si>
  <si>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</si>
  <si>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</si>
  <si>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</si>
  <si>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</si>
  <si>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</si>
  <si>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</si>
  <si>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</si>
  <si>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</si>
  <si>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</si>
  <si>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</si>
  <si>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</si>
  <si>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</si>
  <si>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</si>
  <si>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</si>
  <si>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</si>
  <si>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</si>
  <si>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</si>
  <si>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</si>
  <si>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</si>
  <si>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</si>
  <si>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</si>
  <si>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</si>
  <si>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</si>
  <si>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</si>
  <si>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</si>
  <si>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</si>
  <si>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</si>
  <si>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</si>
  <si>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</si>
  <si>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</si>
  <si>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</si>
  <si>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</si>
  <si>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</si>
  <si>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</si>
  <si>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</si>
  <si>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</si>
  <si>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</si>
  <si>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</si>
  <si>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</si>
  <si>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</si>
  <si>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</si>
  <si>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</si>
  <si>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</si>
  <si>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</si>
  <si>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</si>
  <si>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</si>
  <si>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</si>
  <si>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</si>
  <si>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</si>
  <si>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</si>
  <si>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</si>
  <si>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</si>
  <si>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</si>
  <si>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</si>
  <si>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</si>
  <si>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</si>
  <si>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</si>
  <si>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</si>
  <si>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</si>
  <si>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</si>
  <si>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</si>
  <si>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</si>
  <si>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</si>
  <si>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</si>
  <si>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</si>
  <si>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</si>
  <si>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</si>
  <si>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</si>
  <si>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</si>
  <si>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</si>
  <si>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</si>
  <si>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</si>
  <si>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</si>
  <si>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</si>
  <si>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</si>
  <si>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</si>
  <si>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</si>
  <si>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</si>
  <si>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</si>
  <si>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</si>
  <si>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</si>
  <si>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</si>
  <si>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</si>
  <si>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</si>
  <si>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</si>
  <si>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</si>
  <si>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</si>
  <si>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</si>
  <si>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</si>
  <si>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</si>
  <si>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</si>
  <si>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</si>
  <si>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</si>
  <si>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</si>
  <si>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</si>
  <si>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</si>
  <si>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</si>
  <si>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</si>
  <si>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</si>
  <si>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</si>
  <si>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</si>
  <si>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</si>
  <si>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</si>
  <si>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</si>
  <si>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</si>
  <si>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</si>
  <si>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</si>
  <si>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</si>
  <si>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</si>
  <si>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</si>
  <si>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</si>
  <si>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</si>
  <si>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</si>
  <si>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</si>
  <si>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</si>
  <si>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</si>
  <si>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</si>
  <si>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</si>
  <si>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</si>
  <si>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</si>
  <si>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</si>
  <si>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</si>
  <si>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</si>
  <si>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</si>
  <si>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</si>
  <si>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</si>
  <si>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</si>
  <si>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</si>
  <si>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</si>
  <si>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</si>
  <si>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</si>
  <si>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</si>
  <si>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</si>
  <si>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</si>
  <si>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</si>
  <si>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</si>
  <si>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</si>
  <si>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</si>
  <si>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</si>
  <si>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</si>
  <si>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</si>
  <si>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</si>
  <si>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</si>
  <si>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</si>
  <si>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</si>
  <si>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</si>
  <si>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</si>
  <si>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</si>
  <si>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</si>
  <si>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</si>
  <si>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</si>
  <si>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</si>
  <si>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</si>
  <si>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</si>
  <si>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2.17</t>
  </si>
  <si>
    <t>▲ 2.01</t>
  </si>
  <si>
    <t>一般会計</t>
  </si>
  <si>
    <t>下水道事業会計</t>
  </si>
  <si>
    <t>国民健康保険特別会計</t>
  </si>
  <si>
    <t>介護保険特別会計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</si>
  <si>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</si>
  <si>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</si>
  <si>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</si>
  <si>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</si>
  <si>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</si>
  <si>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</si>
  <si>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</si>
  <si>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</si>
  <si>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</si>
  <si>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</si>
  <si>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</si>
  <si>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将来負担額に充当可能な基金残高及び財政指標の分母となる標準財政規模が減となったため、将来負担比率は上昇した。
　また、今後は施設の維持補修や更新等の増加により有形固定資産減価償却率の上昇傾向が懸念されるため、公共施設管理計画に基づき、計画的な施設整備や民間施設の利活用を含めた施策が必要である。</t>
    <rPh sb="1" eb="3">
      <t>ショウライ</t>
    </rPh>
    <rPh sb="3" eb="5">
      <t>フタン</t>
    </rPh>
    <rPh sb="5" eb="6">
      <t>ガク</t>
    </rPh>
    <rPh sb="7" eb="11">
      <t>ジュウトウカノウ</t>
    </rPh>
    <rPh sb="18" eb="22">
      <t>ザイセイシヒョウ</t>
    </rPh>
    <rPh sb="23" eb="25">
      <t>ブンボ</t>
    </rPh>
    <rPh sb="35" eb="36">
      <t>ゲン</t>
    </rPh>
    <rPh sb="50" eb="52">
      <t>ジョウショウ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</si>
  <si>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</si>
  <si>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</si>
  <si>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</si>
  <si>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</si>
  <si>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</si>
  <si>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</si>
  <si>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普通交付税や税収等の減により、財政指標の分母となる標準財政規模が減となったため、将来負担比率及び実質公債費比率はともに上昇した。
　今後も大型建設事業費の償還に伴い、両比率はともに上昇すると見込まれるため、建設事業の適正化を図り、地方債の発行を抑制するとともに、既発債の繰上償還の実施等を検討していく必要がある。　</t>
    <rPh sb="1" eb="6">
      <t>フツウコウフゼイ</t>
    </rPh>
    <rPh sb="7" eb="10">
      <t>ゼイシュウトウ</t>
    </rPh>
    <rPh sb="11" eb="12">
      <t>ゲン</t>
    </rPh>
    <rPh sb="33" eb="34">
      <t>ゲン</t>
    </rPh>
    <rPh sb="60" eb="62">
      <t>ジョウショウ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</si>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</sst>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51" xfId="16" applyFont="1" applyBorder="1" applyAlignment="1" applyProtection="1">
      <alignment horizontal="left" vertical="top" wrapText="1"/>
      <protection locked="0"/>
    </xf>
    <xf numFmtId="0" fontId="16" fillId="0" borderId="65"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6"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83774</c:v>
                </c:pt>
                <c:pt idx="1">
                  <c:v>132981</c:v>
                </c:pt>
                <c:pt idx="2">
                  <c:v>128523</c:v>
                </c:pt>
                <c:pt idx="3">
                  <c:v>92919</c:v>
                </c:pt>
                <c:pt idx="4">
                  <c:v>103663</c:v>
                </c:pt>
              </c:numCache>
            </c:numRef>
          </c:val>
          <c:smooth val="0"/>
          <c:extLst>
            <c:ext xmlns:c16="http://schemas.microsoft.com/office/drawing/2014/chart" uri="{C3380CC4-5D6E-409C-BE32-E72D297353CC}">
              <c16:uniqueId val="{00000000-3244-4860-B9FC-36FFBCBAC4B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107429</c:v>
                </c:pt>
                <c:pt idx="1">
                  <c:v>146711</c:v>
                </c:pt>
                <c:pt idx="2">
                  <c:v>181217</c:v>
                </c:pt>
                <c:pt idx="3">
                  <c:v>133473</c:v>
                </c:pt>
                <c:pt idx="4">
                  <c:v>231389</c:v>
                </c:pt>
              </c:numCache>
            </c:numRef>
          </c:val>
          <c:smooth val="0"/>
          <c:extLst>
            <c:ext xmlns:c16="http://schemas.microsoft.com/office/drawing/2014/chart" uri="{C3380CC4-5D6E-409C-BE32-E72D297353CC}">
              <c16:uniqueId val="{00000001-3244-4860-B9FC-36FFBCBAC4B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2.76</c:v>
                </c:pt>
                <c:pt idx="1">
                  <c:v>2.3199999999999998</c:v>
                </c:pt>
                <c:pt idx="2">
                  <c:v>4.5999999999999996</c:v>
                </c:pt>
                <c:pt idx="3">
                  <c:v>4.72</c:v>
                </c:pt>
                <c:pt idx="4">
                  <c:v>4.17</c:v>
                </c:pt>
              </c:numCache>
            </c:numRef>
          </c:val>
          <c:extLst>
            <c:ext xmlns:c16="http://schemas.microsoft.com/office/drawing/2014/chart" uri="{C3380CC4-5D6E-409C-BE32-E72D297353CC}">
              <c16:uniqueId val="{00000000-6520-4EF5-9540-66310DA4820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18.97</c:v>
                </c:pt>
                <c:pt idx="1">
                  <c:v>17.63</c:v>
                </c:pt>
                <c:pt idx="2">
                  <c:v>17.16</c:v>
                </c:pt>
                <c:pt idx="3">
                  <c:v>20.53</c:v>
                </c:pt>
                <c:pt idx="4">
                  <c:v>19.440000000000001</c:v>
                </c:pt>
              </c:numCache>
            </c:numRef>
          </c:val>
          <c:extLst>
            <c:ext xmlns:c16="http://schemas.microsoft.com/office/drawing/2014/chart" uri="{C3380CC4-5D6E-409C-BE32-E72D297353CC}">
              <c16:uniqueId val="{00000001-6520-4EF5-9540-66310DA4820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2.86</c:v>
                </c:pt>
                <c:pt idx="1">
                  <c:v>-2.17</c:v>
                </c:pt>
                <c:pt idx="2">
                  <c:v>2.14</c:v>
                </c:pt>
                <c:pt idx="3">
                  <c:v>4.3600000000000003</c:v>
                </c:pt>
                <c:pt idx="4">
                  <c:v>-2.0099999999999998</c:v>
                </c:pt>
              </c:numCache>
            </c:numRef>
          </c:val>
          <c:smooth val="0"/>
          <c:extLst>
            <c:ext xmlns:c16="http://schemas.microsoft.com/office/drawing/2014/chart" uri="{C3380CC4-5D6E-409C-BE32-E72D297353CC}">
              <c16:uniqueId val="{00000002-6520-4EF5-9540-66310DA4820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0.01</c:v>
                </c:pt>
                <c:pt idx="2">
                  <c:v>#N/A</c:v>
                </c:pt>
                <c:pt idx="3">
                  <c:v>0.42</c:v>
                </c:pt>
                <c:pt idx="4">
                  <c:v>0</c:v>
                </c:pt>
                <c:pt idx="5">
                  <c:v>0</c:v>
                </c:pt>
                <c:pt idx="6">
                  <c:v>0</c:v>
                </c:pt>
                <c:pt idx="7">
                  <c:v>0</c:v>
                </c:pt>
                <c:pt idx="8">
                  <c:v>0</c:v>
                </c:pt>
                <c:pt idx="9">
                  <c:v>0</c:v>
                </c:pt>
              </c:numCache>
            </c:numRef>
          </c:val>
          <c:extLst>
            <c:ext xmlns:c16="http://schemas.microsoft.com/office/drawing/2014/chart" uri="{C3380CC4-5D6E-409C-BE32-E72D297353CC}">
              <c16:uniqueId val="{00000000-E99B-4BFE-97FA-182539E7FBC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99B-4BFE-97FA-182539E7FBC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99B-4BFE-97FA-182539E7FBC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99B-4BFE-97FA-182539E7FBC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E99B-4BFE-97FA-182539E7FBC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0.05</c:v>
                </c:pt>
                <c:pt idx="2">
                  <c:v>#N/A</c:v>
                </c:pt>
                <c:pt idx="3">
                  <c:v>0.1</c:v>
                </c:pt>
                <c:pt idx="4">
                  <c:v>#N/A</c:v>
                </c:pt>
                <c:pt idx="5">
                  <c:v>7.0000000000000007E-2</c:v>
                </c:pt>
                <c:pt idx="6">
                  <c:v>#N/A</c:v>
                </c:pt>
                <c:pt idx="7">
                  <c:v>0.11</c:v>
                </c:pt>
                <c:pt idx="8">
                  <c:v>#N/A</c:v>
                </c:pt>
                <c:pt idx="9">
                  <c:v>0.06</c:v>
                </c:pt>
              </c:numCache>
            </c:numRef>
          </c:val>
          <c:extLst>
            <c:ext xmlns:c16="http://schemas.microsoft.com/office/drawing/2014/chart" uri="{C3380CC4-5D6E-409C-BE32-E72D297353CC}">
              <c16:uniqueId val="{00000005-E99B-4BFE-97FA-182539E7FBC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0.39</c:v>
                </c:pt>
                <c:pt idx="2">
                  <c:v>#N/A</c:v>
                </c:pt>
                <c:pt idx="3">
                  <c:v>0.01</c:v>
                </c:pt>
                <c:pt idx="4">
                  <c:v>#N/A</c:v>
                </c:pt>
                <c:pt idx="5">
                  <c:v>0.22</c:v>
                </c:pt>
                <c:pt idx="6">
                  <c:v>#N/A</c:v>
                </c:pt>
                <c:pt idx="7">
                  <c:v>0.11</c:v>
                </c:pt>
                <c:pt idx="8">
                  <c:v>#N/A</c:v>
                </c:pt>
                <c:pt idx="9">
                  <c:v>0.12</c:v>
                </c:pt>
              </c:numCache>
            </c:numRef>
          </c:val>
          <c:extLst>
            <c:ext xmlns:c16="http://schemas.microsoft.com/office/drawing/2014/chart" uri="{C3380CC4-5D6E-409C-BE32-E72D297353CC}">
              <c16:uniqueId val="{00000006-E99B-4BFE-97FA-182539E7FBC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0.94</c:v>
                </c:pt>
                <c:pt idx="2">
                  <c:v>#N/A</c:v>
                </c:pt>
                <c:pt idx="3">
                  <c:v>0.65</c:v>
                </c:pt>
                <c:pt idx="4">
                  <c:v>#N/A</c:v>
                </c:pt>
                <c:pt idx="5">
                  <c:v>0.8</c:v>
                </c:pt>
                <c:pt idx="6">
                  <c:v>#N/A</c:v>
                </c:pt>
                <c:pt idx="7">
                  <c:v>0.87</c:v>
                </c:pt>
                <c:pt idx="8">
                  <c:v>#N/A</c:v>
                </c:pt>
                <c:pt idx="9">
                  <c:v>0.25</c:v>
                </c:pt>
              </c:numCache>
            </c:numRef>
          </c:val>
          <c:extLst>
            <c:ext xmlns:c16="http://schemas.microsoft.com/office/drawing/2014/chart" uri="{C3380CC4-5D6E-409C-BE32-E72D297353CC}">
              <c16:uniqueId val="{00000007-E99B-4BFE-97FA-182539E7FBCC}"/>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0</c:v>
                </c:pt>
                <c:pt idx="1">
                  <c:v>0</c:v>
                </c:pt>
                <c:pt idx="2">
                  <c:v>0</c:v>
                </c:pt>
                <c:pt idx="3">
                  <c:v>0</c:v>
                </c:pt>
                <c:pt idx="4">
                  <c:v>#N/A</c:v>
                </c:pt>
                <c:pt idx="5">
                  <c:v>0.93</c:v>
                </c:pt>
                <c:pt idx="6">
                  <c:v>#N/A</c:v>
                </c:pt>
                <c:pt idx="7">
                  <c:v>1.47</c:v>
                </c:pt>
                <c:pt idx="8">
                  <c:v>#N/A</c:v>
                </c:pt>
                <c:pt idx="9">
                  <c:v>2.2999999999999998</c:v>
                </c:pt>
              </c:numCache>
            </c:numRef>
          </c:val>
          <c:extLst>
            <c:ext xmlns:c16="http://schemas.microsoft.com/office/drawing/2014/chart" uri="{C3380CC4-5D6E-409C-BE32-E72D297353CC}">
              <c16:uniqueId val="{00000008-E99B-4BFE-97FA-182539E7FBC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2.76</c:v>
                </c:pt>
                <c:pt idx="2">
                  <c:v>#N/A</c:v>
                </c:pt>
                <c:pt idx="3">
                  <c:v>2.31</c:v>
                </c:pt>
                <c:pt idx="4">
                  <c:v>#N/A</c:v>
                </c:pt>
                <c:pt idx="5">
                  <c:v>4.5999999999999996</c:v>
                </c:pt>
                <c:pt idx="6">
                  <c:v>#N/A</c:v>
                </c:pt>
                <c:pt idx="7">
                  <c:v>4.72</c:v>
                </c:pt>
                <c:pt idx="8">
                  <c:v>#N/A</c:v>
                </c:pt>
                <c:pt idx="9">
                  <c:v>4.17</c:v>
                </c:pt>
              </c:numCache>
            </c:numRef>
          </c:val>
          <c:extLst>
            <c:ext xmlns:c16="http://schemas.microsoft.com/office/drawing/2014/chart" uri="{C3380CC4-5D6E-409C-BE32-E72D297353CC}">
              <c16:uniqueId val="{00000009-E99B-4BFE-97FA-182539E7FBC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2838</c:v>
                </c:pt>
                <c:pt idx="5">
                  <c:v>2900</c:v>
                </c:pt>
                <c:pt idx="8">
                  <c:v>2998</c:v>
                </c:pt>
                <c:pt idx="11">
                  <c:v>2993</c:v>
                </c:pt>
                <c:pt idx="14">
                  <c:v>3058</c:v>
                </c:pt>
              </c:numCache>
            </c:numRef>
          </c:val>
          <c:extLst>
            <c:ext xmlns:c16="http://schemas.microsoft.com/office/drawing/2014/chart" uri="{C3380CC4-5D6E-409C-BE32-E72D297353CC}">
              <c16:uniqueId val="{00000000-209C-4CD6-A3E0-8EC2CB6883B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09C-4CD6-A3E0-8EC2CB6883B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6</c:v>
                </c:pt>
                <c:pt idx="3">
                  <c:v>5</c:v>
                </c:pt>
                <c:pt idx="6">
                  <c:v>3</c:v>
                </c:pt>
                <c:pt idx="9">
                  <c:v>0</c:v>
                </c:pt>
                <c:pt idx="12">
                  <c:v>0</c:v>
                </c:pt>
              </c:numCache>
            </c:numRef>
          </c:val>
          <c:extLst>
            <c:ext xmlns:c16="http://schemas.microsoft.com/office/drawing/2014/chart" uri="{C3380CC4-5D6E-409C-BE32-E72D297353CC}">
              <c16:uniqueId val="{00000002-209C-4CD6-A3E0-8EC2CB6883B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143</c:v>
                </c:pt>
                <c:pt idx="3">
                  <c:v>137</c:v>
                </c:pt>
                <c:pt idx="6">
                  <c:v>152</c:v>
                </c:pt>
                <c:pt idx="9">
                  <c:v>176</c:v>
                </c:pt>
                <c:pt idx="12">
                  <c:v>190</c:v>
                </c:pt>
              </c:numCache>
            </c:numRef>
          </c:val>
          <c:extLst>
            <c:ext xmlns:c16="http://schemas.microsoft.com/office/drawing/2014/chart" uri="{C3380CC4-5D6E-409C-BE32-E72D297353CC}">
              <c16:uniqueId val="{00000003-209C-4CD6-A3E0-8EC2CB6883B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624</c:v>
                </c:pt>
                <c:pt idx="3">
                  <c:v>620</c:v>
                </c:pt>
                <c:pt idx="6">
                  <c:v>611</c:v>
                </c:pt>
                <c:pt idx="9">
                  <c:v>560</c:v>
                </c:pt>
                <c:pt idx="12">
                  <c:v>498</c:v>
                </c:pt>
              </c:numCache>
            </c:numRef>
          </c:val>
          <c:extLst>
            <c:ext xmlns:c16="http://schemas.microsoft.com/office/drawing/2014/chart" uri="{C3380CC4-5D6E-409C-BE32-E72D297353CC}">
              <c16:uniqueId val="{00000004-209C-4CD6-A3E0-8EC2CB6883B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09C-4CD6-A3E0-8EC2CB6883B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09C-4CD6-A3E0-8EC2CB6883B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3293</c:v>
                </c:pt>
                <c:pt idx="3">
                  <c:v>3367</c:v>
                </c:pt>
                <c:pt idx="6">
                  <c:v>3517</c:v>
                </c:pt>
                <c:pt idx="9">
                  <c:v>3484</c:v>
                </c:pt>
                <c:pt idx="12">
                  <c:v>3582</c:v>
                </c:pt>
              </c:numCache>
            </c:numRef>
          </c:val>
          <c:extLst>
            <c:ext xmlns:c16="http://schemas.microsoft.com/office/drawing/2014/chart" uri="{C3380CC4-5D6E-409C-BE32-E72D297353CC}">
              <c16:uniqueId val="{00000007-209C-4CD6-A3E0-8EC2CB6883B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1228</c:v>
                </c:pt>
                <c:pt idx="2">
                  <c:v>#N/A</c:v>
                </c:pt>
                <c:pt idx="3">
                  <c:v>#N/A</c:v>
                </c:pt>
                <c:pt idx="4">
                  <c:v>1229</c:v>
                </c:pt>
                <c:pt idx="5">
                  <c:v>#N/A</c:v>
                </c:pt>
                <c:pt idx="6">
                  <c:v>#N/A</c:v>
                </c:pt>
                <c:pt idx="7">
                  <c:v>1285</c:v>
                </c:pt>
                <c:pt idx="8">
                  <c:v>#N/A</c:v>
                </c:pt>
                <c:pt idx="9">
                  <c:v>#N/A</c:v>
                </c:pt>
                <c:pt idx="10">
                  <c:v>1227</c:v>
                </c:pt>
                <c:pt idx="11">
                  <c:v>#N/A</c:v>
                </c:pt>
                <c:pt idx="12">
                  <c:v>#N/A</c:v>
                </c:pt>
                <c:pt idx="13">
                  <c:v>1212</c:v>
                </c:pt>
                <c:pt idx="14">
                  <c:v>#N/A</c:v>
                </c:pt>
              </c:numCache>
            </c:numRef>
          </c:val>
          <c:smooth val="0"/>
          <c:extLst>
            <c:ext xmlns:c16="http://schemas.microsoft.com/office/drawing/2014/chart" uri="{C3380CC4-5D6E-409C-BE32-E72D297353CC}">
              <c16:uniqueId val="{00000008-209C-4CD6-A3E0-8EC2CB6883B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29308</c:v>
                </c:pt>
                <c:pt idx="5">
                  <c:v>30000</c:v>
                </c:pt>
                <c:pt idx="8">
                  <c:v>30636</c:v>
                </c:pt>
                <c:pt idx="11">
                  <c:v>30735</c:v>
                </c:pt>
                <c:pt idx="14">
                  <c:v>32413</c:v>
                </c:pt>
              </c:numCache>
            </c:numRef>
          </c:val>
          <c:extLst>
            <c:ext xmlns:c16="http://schemas.microsoft.com/office/drawing/2014/chart" uri="{C3380CC4-5D6E-409C-BE32-E72D297353CC}">
              <c16:uniqueId val="{00000000-4902-42D3-A600-D719D270AF2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2782</c:v>
                </c:pt>
                <c:pt idx="5">
                  <c:v>2741</c:v>
                </c:pt>
                <c:pt idx="8">
                  <c:v>2960</c:v>
                </c:pt>
                <c:pt idx="11">
                  <c:v>2880</c:v>
                </c:pt>
                <c:pt idx="14">
                  <c:v>2650</c:v>
                </c:pt>
              </c:numCache>
            </c:numRef>
          </c:val>
          <c:extLst>
            <c:ext xmlns:c16="http://schemas.microsoft.com/office/drawing/2014/chart" uri="{C3380CC4-5D6E-409C-BE32-E72D297353CC}">
              <c16:uniqueId val="{00000001-4902-42D3-A600-D719D270AF2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7434</c:v>
                </c:pt>
                <c:pt idx="5">
                  <c:v>7223</c:v>
                </c:pt>
                <c:pt idx="8">
                  <c:v>7143</c:v>
                </c:pt>
                <c:pt idx="11">
                  <c:v>7976</c:v>
                </c:pt>
                <c:pt idx="14">
                  <c:v>7927</c:v>
                </c:pt>
              </c:numCache>
            </c:numRef>
          </c:val>
          <c:extLst>
            <c:ext xmlns:c16="http://schemas.microsoft.com/office/drawing/2014/chart" uri="{C3380CC4-5D6E-409C-BE32-E72D297353CC}">
              <c16:uniqueId val="{00000002-4902-42D3-A600-D719D270AF2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902-42D3-A600-D719D270AF2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902-42D3-A600-D719D270AF2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902-42D3-A600-D719D270AF2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3813</c:v>
                </c:pt>
                <c:pt idx="3">
                  <c:v>3663</c:v>
                </c:pt>
                <c:pt idx="6">
                  <c:v>3520</c:v>
                </c:pt>
                <c:pt idx="9">
                  <c:v>3401</c:v>
                </c:pt>
                <c:pt idx="12">
                  <c:v>3299</c:v>
                </c:pt>
              </c:numCache>
            </c:numRef>
          </c:val>
          <c:extLst>
            <c:ext xmlns:c16="http://schemas.microsoft.com/office/drawing/2014/chart" uri="{C3380CC4-5D6E-409C-BE32-E72D297353CC}">
              <c16:uniqueId val="{00000006-4902-42D3-A600-D719D270AF2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2197</c:v>
                </c:pt>
                <c:pt idx="3">
                  <c:v>2511</c:v>
                </c:pt>
                <c:pt idx="6">
                  <c:v>2882</c:v>
                </c:pt>
                <c:pt idx="9">
                  <c:v>2987</c:v>
                </c:pt>
                <c:pt idx="12">
                  <c:v>3077</c:v>
                </c:pt>
              </c:numCache>
            </c:numRef>
          </c:val>
          <c:extLst>
            <c:ext xmlns:c16="http://schemas.microsoft.com/office/drawing/2014/chart" uri="{C3380CC4-5D6E-409C-BE32-E72D297353CC}">
              <c16:uniqueId val="{00000007-4902-42D3-A600-D719D270AF2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9216</c:v>
                </c:pt>
                <c:pt idx="3">
                  <c:v>8953</c:v>
                </c:pt>
                <c:pt idx="6">
                  <c:v>8657</c:v>
                </c:pt>
                <c:pt idx="9">
                  <c:v>8087</c:v>
                </c:pt>
                <c:pt idx="12">
                  <c:v>7287</c:v>
                </c:pt>
              </c:numCache>
            </c:numRef>
          </c:val>
          <c:extLst>
            <c:ext xmlns:c16="http://schemas.microsoft.com/office/drawing/2014/chart" uri="{C3380CC4-5D6E-409C-BE32-E72D297353CC}">
              <c16:uniqueId val="{00000008-4902-42D3-A600-D719D270AF2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191</c:v>
                </c:pt>
                <c:pt idx="3">
                  <c:v>187</c:v>
                </c:pt>
                <c:pt idx="6">
                  <c:v>0</c:v>
                </c:pt>
                <c:pt idx="9">
                  <c:v>0</c:v>
                </c:pt>
                <c:pt idx="12">
                  <c:v>0</c:v>
                </c:pt>
              </c:numCache>
            </c:numRef>
          </c:val>
          <c:extLst>
            <c:ext xmlns:c16="http://schemas.microsoft.com/office/drawing/2014/chart" uri="{C3380CC4-5D6E-409C-BE32-E72D297353CC}">
              <c16:uniqueId val="{00000009-4902-42D3-A600-D719D270AF2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36223</c:v>
                </c:pt>
                <c:pt idx="3">
                  <c:v>37427</c:v>
                </c:pt>
                <c:pt idx="6">
                  <c:v>39052</c:v>
                </c:pt>
                <c:pt idx="9">
                  <c:v>39567</c:v>
                </c:pt>
                <c:pt idx="12">
                  <c:v>42178</c:v>
                </c:pt>
              </c:numCache>
            </c:numRef>
          </c:val>
          <c:extLst>
            <c:ext xmlns:c16="http://schemas.microsoft.com/office/drawing/2014/chart" uri="{C3380CC4-5D6E-409C-BE32-E72D297353CC}">
              <c16:uniqueId val="{0000000A-4902-42D3-A600-D719D270AF2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12116</c:v>
                </c:pt>
                <c:pt idx="2">
                  <c:v>#N/A</c:v>
                </c:pt>
                <c:pt idx="3">
                  <c:v>#N/A</c:v>
                </c:pt>
                <c:pt idx="4">
                  <c:v>12777</c:v>
                </c:pt>
                <c:pt idx="5">
                  <c:v>#N/A</c:v>
                </c:pt>
                <c:pt idx="6">
                  <c:v>#N/A</c:v>
                </c:pt>
                <c:pt idx="7">
                  <c:v>13371</c:v>
                </c:pt>
                <c:pt idx="8">
                  <c:v>#N/A</c:v>
                </c:pt>
                <c:pt idx="9">
                  <c:v>#N/A</c:v>
                </c:pt>
                <c:pt idx="10">
                  <c:v>12451</c:v>
                </c:pt>
                <c:pt idx="11">
                  <c:v>#N/A</c:v>
                </c:pt>
                <c:pt idx="12">
                  <c:v>#N/A</c:v>
                </c:pt>
                <c:pt idx="13">
                  <c:v>12853</c:v>
                </c:pt>
                <c:pt idx="14">
                  <c:v>#N/A</c:v>
                </c:pt>
              </c:numCache>
            </c:numRef>
          </c:val>
          <c:smooth val="0"/>
          <c:extLst>
            <c:ext xmlns:c16="http://schemas.microsoft.com/office/drawing/2014/chart" uri="{C3380CC4-5D6E-409C-BE32-E72D297353CC}">
              <c16:uniqueId val="{0000000B-4902-42D3-A600-D719D270AF2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2176</c:v>
                </c:pt>
                <c:pt idx="1">
                  <c:v>2712</c:v>
                </c:pt>
                <c:pt idx="2">
                  <c:v>2531</c:v>
                </c:pt>
              </c:numCache>
            </c:numRef>
          </c:val>
          <c:extLst>
            <c:ext xmlns:c16="http://schemas.microsoft.com/office/drawing/2014/chart" uri="{C3380CC4-5D6E-409C-BE32-E72D297353CC}">
              <c16:uniqueId val="{00000000-7108-4F02-9390-9896021460D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2964</c:v>
                </c:pt>
                <c:pt idx="1">
                  <c:v>3270</c:v>
                </c:pt>
                <c:pt idx="2">
                  <c:v>3347</c:v>
                </c:pt>
              </c:numCache>
            </c:numRef>
          </c:val>
          <c:extLst>
            <c:ext xmlns:c16="http://schemas.microsoft.com/office/drawing/2014/chart" uri="{C3380CC4-5D6E-409C-BE32-E72D297353CC}">
              <c16:uniqueId val="{00000001-7108-4F02-9390-9896021460D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3971</c:v>
                </c:pt>
                <c:pt idx="1">
                  <c:v>3811</c:v>
                </c:pt>
                <c:pt idx="2">
                  <c:v>3357</c:v>
                </c:pt>
              </c:numCache>
            </c:numRef>
          </c:val>
          <c:extLst>
            <c:ext xmlns:c16="http://schemas.microsoft.com/office/drawing/2014/chart" uri="{C3380CC4-5D6E-409C-BE32-E72D297353CC}">
              <c16:uniqueId val="{00000002-7108-4F02-9390-9896021460D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{79580DF4-12F0-4807-9112-C0D4F34F0908}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32D6-4B1C-BDFF-6738057031F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{61FDCCDA-49A4-4E6C-8DC7-D5A36AF261E2}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2D6-4B1C-BDFF-6738057031F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{DE039765-DBE5-49E8-830F-2BE9567D211B}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2D6-4B1C-BDFF-6738057031F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{8C9504FD-C7E5-44E2-95FB-77BC38D5D956}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2D6-4B1C-BDFF-6738057031F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{6905B0F7-3773-4E8D-A94B-B9877C97986E}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2D6-4B1C-BDFF-6738057031F6}"/>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{0799E90C-6AFC-4B49-AFEB-9CBA786CC89F}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32D6-4B1C-BDFF-6738057031F6}"/>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{CF7A1A6B-3380-42E4-9E43-3D13615C6C82}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32D6-4B1C-BDFF-6738057031F6}"/>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{E01CF3BA-21A7-4C8D-80EE-DFF66F7F6836}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32D6-4B1C-BDFF-6738057031F6}"/>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{28C08919-DADA-4192-AE08-0FC67AC4B55B}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32D6-4B1C-BDFF-6738057031F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62.6</c:v>
                </c:pt>
                <c:pt idx="8">
                  <c:v>63.7</c:v>
                </c:pt>
                <c:pt idx="16">
                  <c:v>64.7</c:v>
                </c:pt>
                <c:pt idx="24">
                  <c:v>65.900000000000006</c:v>
                </c:pt>
                <c:pt idx="32">
                  <c:v>65.400000000000006</c:v>
                </c:pt>
              </c:numCache>
            </c:numRef>
          </c:xVal>
          <c:yVal>
            <c:numRef>
              <c:f>公会計指標分析・財政指標組合せ分析表!$BP$51:$DC$51</c:f>
              <c:numCache>
                <c:formatCode>#,##0.0;"▲ "#,##0.0</c:formatCode>
                <c:ptCount val="40"/>
                <c:pt idx="0">
                  <c:v>119.6</c:v>
                </c:pt>
                <c:pt idx="8">
                  <c:v>129.69999999999999</c:v>
                </c:pt>
                <c:pt idx="16">
                  <c:v>134.19999999999999</c:v>
                </c:pt>
                <c:pt idx="24">
                  <c:v>118.6</c:v>
                </c:pt>
                <c:pt idx="32">
                  <c:v>125.7</c:v>
                </c:pt>
              </c:numCache>
            </c:numRef>
          </c:yVal>
          <c:smooth val="0"/>
          <c:extLst>
            <c:ext xmlns:c16="http://schemas.microsoft.com/office/drawing/2014/chart" uri="{C3380CC4-5D6E-409C-BE32-E72D297353CC}">
              <c16:uniqueId val="{00000009-32D6-4B1C-BDFF-6738057031F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{9C7DA1A1-93E8-4619-83B6-3C39E28BF4F5}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32D6-4B1C-BDFF-6738057031F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{9DC80197-7B75-4F74-8989-2DC6DC93CBE4}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2D6-4B1C-BDFF-6738057031F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{A9F18374-20A6-49BA-B9EA-4956ECF9D33D}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2D6-4B1C-BDFF-6738057031F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{51826020-D097-48F2-9C2C-CFDD1AE9727A}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2D6-4B1C-BDFF-6738057031F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{238CBD8D-A304-4F8D-8D95-AA843E1C5032}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2D6-4B1C-BDFF-6738057031F6}"/>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{5E8B3338-9D7A-4765-86C1-3773F53C5A99}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32D6-4B1C-BDFF-6738057031F6}"/>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{6F43C1A5-6E4B-410A-A982-691C603775A3}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32D6-4B1C-BDFF-6738057031F6}"/>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{C5BB44B3-D2F0-4836-BBF7-EE61038EC109}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32D6-4B1C-BDFF-6738057031F6}"/>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{0B69938C-D80B-487A-9839-61BFD5F6A030}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32D6-4B1C-BDFF-6738057031F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58.5</c:v>
                </c:pt>
                <c:pt idx="16">
                  <c:v>58.9</c:v>
                </c:pt>
                <c:pt idx="24">
                  <c:v>61.5</c:v>
                </c:pt>
                <c:pt idx="32">
                  <c:v>62.3</c:v>
                </c:pt>
              </c:numCache>
            </c:numRef>
          </c:xVal>
          <c:yVal>
            <c:numRef>
              <c:f>公会計指標分析・財政指標組合せ分析表!$BP$55:$DC$55</c:f>
              <c:numCache>
                <c:formatCode>#,##0.0;"▲ "#,##0.0</c:formatCode>
                <c:ptCount val="40"/>
                <c:pt idx="0">
                  <c:v>15.3</c:v>
                </c:pt>
                <c:pt idx="8">
                  <c:v>14.9</c:v>
                </c:pt>
                <c:pt idx="16">
                  <c:v>14.5</c:v>
                </c:pt>
                <c:pt idx="24">
                  <c:v>13.3</c:v>
                </c:pt>
                <c:pt idx="32">
                  <c:v>5.4</c:v>
                </c:pt>
              </c:numCache>
            </c:numRef>
          </c:yVal>
          <c:smooth val="0"/>
          <c:extLst>
            <c:ext xmlns:c16="http://schemas.microsoft.com/office/drawing/2014/chart" uri="{C3380CC4-5D6E-409C-BE32-E72D297353CC}">
              <c16:uniqueId val="{00000013-32D6-4B1C-BDFF-6738057031F6}"/>
            </c:ext>
          </c:extLst>
        </c:ser>
        <c:dLbls>
          <c:showLegendKey val="0"/>
          <c:showVal val="1"/>
          <c:showCatName val="0"/>
          <c:showSerName val="0"/>
          <c:showPercent val="0"/>
          <c:showBubbleSize val="0"/>
        </c:dLbls>
        <c:axId val="46179840"/>
        <c:axId val="46181760"/>
      </c:scatterChart>
      <c:valAx>
        <c:axId val="46179840"/>
        <c:scaling>
          <c:orientation val="maxMin"/>
          <c:max val="67"/>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5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5234635610509162E-2"/>
                  <c:y val="-7.6337225590397115E-2"/>
                </c:manualLayout>
              </c:layout>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{142CFB4C-176E-49EC-B1E5-1C3B8DB513E4}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7516-465F-8DE9-601A496A1E9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{C69A0232-CB29-4ADA-806B-763BACEE11C8}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516-465F-8DE9-601A496A1E9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{B43BBB8C-5855-4899-AEB1-D4E833D0E7EE}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516-465F-8DE9-601A496A1E9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{7945623E-AB25-481C-A1C7-129FC135E910}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516-465F-8DE9-601A496A1E9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{7539E8E6-50B8-491F-ABD1-E38A483439E5}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516-465F-8DE9-601A496A1E9C}"/>
                </c:ext>
              </c:extLst>
            </c:dLbl>
            <c:dLbl>
              <c:idx val="8"/>
              <c:layout>
                <c:manualLayout>
                  <c:x val="-3.7113018521581706E-2"/>
                  <c:y val="-4.519260473441116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{9BFC80E5-EE79-4A1E-8372-03FD4E77DF55}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7516-465F-8DE9-601A496A1E9C}"/>
                </c:ext>
              </c:extLst>
            </c:dLbl>
            <c:dLbl>
              <c:idx val="16"/>
              <c:layout>
                <c:manualLayout>
                  <c:x val="-3.5531263497183364E-2"/>
                  <c:y val="-6.2416647087793951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{758D1DED-623D-40CD-AA4A-51EA2393C35E}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7516-465F-8DE9-601A496A1E9C}"/>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{C8FEC580-8DF6-46B8-8449-8FF0E8BAB6EA}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7516-465F-8DE9-601A496A1E9C}"/>
                </c:ext>
              </c:extLst>
            </c:dLbl>
            <c:dLbl>
              <c:idx val="32"/>
              <c:layout>
                <c:manualLayout>
                  <c:x val="-2.8530173958591823E-2"/>
                  <c:y val="-6.5719939694788704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{3A6AD180-B283-45BF-B87D-3858466174C5}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7516-465F-8DE9-601A496A1E9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c:v>
                </c:pt>
                <c:pt idx="8">
                  <c:v>12.2</c:v>
                </c:pt>
                <c:pt idx="16">
                  <c:v>12.4</c:v>
                </c:pt>
                <c:pt idx="24">
                  <c:v>12.3</c:v>
                </c:pt>
                <c:pt idx="32">
                  <c:v>12.1</c:v>
                </c:pt>
              </c:numCache>
            </c:numRef>
          </c:xVal>
          <c:yVal>
            <c:numRef>
              <c:f>公会計指標分析・財政指標組合せ分析表!$BP$73:$DC$73</c:f>
              <c:numCache>
                <c:formatCode>#,##0.0;"▲ "#,##0.0</c:formatCode>
                <c:ptCount val="40"/>
                <c:pt idx="0">
                  <c:v>119.6</c:v>
                </c:pt>
                <c:pt idx="8">
                  <c:v>129.69999999999999</c:v>
                </c:pt>
                <c:pt idx="16">
                  <c:v>134.19999999999999</c:v>
                </c:pt>
                <c:pt idx="24">
                  <c:v>118.6</c:v>
                </c:pt>
                <c:pt idx="32">
                  <c:v>125.7</c:v>
                </c:pt>
              </c:numCache>
            </c:numRef>
          </c:yVal>
          <c:smooth val="0"/>
          <c:extLst>
            <c:ext xmlns:c16="http://schemas.microsoft.com/office/drawing/2014/chart" uri="{C3380CC4-5D6E-409C-BE32-E72D297353CC}">
              <c16:uniqueId val="{00000009-7516-465F-8DE9-601A496A1E9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4.9039253870280776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{117EDB99-9756-4564-BB1A-F65E3CB86394}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7516-465F-8DE9-601A496A1E9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{CEB849FC-5545-46AA-930D-94DAE8217373}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516-465F-8DE9-601A496A1E9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{1FC60003-58F4-4564-939A-E4E3FAD33A3A}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516-465F-8DE9-601A496A1E9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{3799FCF7-6C7D-4532-B754-3C3B71FF6A27}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516-465F-8DE9-601A496A1E9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{BD36CC81-A346-465F-836D-38BC4662967E}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516-465F-8DE9-601A496A1E9C}"/>
                </c:ext>
              </c:extLst>
            </c:dLbl>
            <c:dLbl>
              <c:idx val="8"/>
              <c:layout>
                <c:manualLayout>
                  <c:x val="0"/>
                  <c:y val="-3.975921068944803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{05C9A05B-AA7B-49C1-B947-BA3E9F69C031}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7516-465F-8DE9-601A496A1E9C}"/>
                </c:ext>
              </c:extLst>
            </c:dLbl>
            <c:dLbl>
              <c:idx val="16"/>
              <c:layout>
                <c:manualLayout>
                  <c:x val="0"/>
                  <c:y val="2.9923481427241598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{676572E6-EF5E-428B-BEAB-DDDA249A750E}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7516-465F-8DE9-601A496A1E9C}"/>
                </c:ext>
              </c:extLst>
            </c:dLbl>
            <c:dLbl>
              <c:idx val="24"/>
              <c:layout>
                <c:manualLayout>
                  <c:x val="0"/>
                  <c:y val="-2.7234611519774891E-3"/>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{5A512DCF-55DD-429B-817F-A957FD8B78C2}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7516-465F-8DE9-601A496A1E9C}"/>
                </c:ext>
              </c:extLst>
            </c:dLbl>
            <c:dLbl>
              <c:idx val="32"/>
              <c:layout>
                <c:manualLayout>
                  <c:x val="0"/>
                  <c:y val="-3.6479549724742759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{BF9318D4-FC10-4E27-ABCB-DF2373281991}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7516-465F-8DE9-601A496A1E9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8.4</c:v>
                </c:pt>
                <c:pt idx="24">
                  <c:v>8.4</c:v>
                </c:pt>
                <c:pt idx="32">
                  <c:v>8.4</c:v>
                </c:pt>
              </c:numCache>
            </c:numRef>
          </c:xVal>
          <c:yVal>
            <c:numRef>
              <c:f>公会計指標分析・財政指標組合せ分析表!$BP$77:$DC$77</c:f>
              <c:numCache>
                <c:formatCode>#,##0.0;"▲ "#,##0.0</c:formatCode>
                <c:ptCount val="40"/>
                <c:pt idx="0">
                  <c:v>15.3</c:v>
                </c:pt>
                <c:pt idx="8">
                  <c:v>14.9</c:v>
                </c:pt>
                <c:pt idx="16">
                  <c:v>14.5</c:v>
                </c:pt>
                <c:pt idx="24">
                  <c:v>13.3</c:v>
                </c:pt>
                <c:pt idx="32">
                  <c:v>5.4</c:v>
                </c:pt>
              </c:numCache>
            </c:numRef>
          </c:yVal>
          <c:smooth val="0"/>
          <c:extLst>
            <c:ext xmlns:c16="http://schemas.microsoft.com/office/drawing/2014/chart" uri="{C3380CC4-5D6E-409C-BE32-E72D297353CC}">
              <c16:uniqueId val="{00000013-7516-465F-8DE9-601A496A1E9C}"/>
            </c:ext>
          </c:extLst>
        </c:ser>
        <c:dLbls>
          <c:showLegendKey val="0"/>
          <c:showVal val="1"/>
          <c:showCatName val="0"/>
          <c:showSerName val="0"/>
          <c:showPercent val="0"/>
          <c:showBubbleSize val="0"/>
        </c:dLbls>
        <c:axId val="84219776"/>
        <c:axId val="84234240"/>
      </c:scatterChart>
      <c:valAx>
        <c:axId val="84219776"/>
        <c:scaling>
          <c:orientation val="maxMin"/>
          <c:max val="13"/>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5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青森県つがる市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30,185
30,096
253.55
28,417,524
27,845,478
543,340
13,019,001
42,178,342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125.7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54272"/>
          <a:ext cx="0" cy="1620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130628</xdr:rowOff>
    </xdr:from>
    <xdr:to>
      <xdr:col>23</xdr:col>
      <xdr:colOff>133350</xdr:colOff>
      <xdr:row>44</xdr:row>
      <xdr:rowOff>165100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767442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59162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165100</xdr:rowOff>
    </xdr:from>
    <xdr:to>
      <xdr:col>19</xdr:col>
      <xdr:colOff>133350</xdr:colOff>
      <xdr:row>44</xdr:row>
      <xdr:rowOff>165100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165100</xdr:rowOff>
    </xdr:from>
    <xdr:to>
      <xdr:col>15</xdr:col>
      <xdr:colOff>82550</xdr:colOff>
      <xdr:row>45</xdr:row>
      <xdr:rowOff>28122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7089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119942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28122</xdr:rowOff>
    </xdr:from>
    <xdr:to>
      <xdr:col>11</xdr:col>
      <xdr:colOff>31750</xdr:colOff>
      <xdr:row>45</xdr:row>
      <xdr:rowOff>28122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7433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119942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79828</xdr:rowOff>
    </xdr:from>
    <xdr:to>
      <xdr:col>23</xdr:col>
      <xdr:colOff>184150</xdr:colOff>
      <xdr:row>45</xdr:row>
      <xdr:rowOff>9978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147155</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5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114300</xdr:rowOff>
    </xdr:from>
    <xdr:to>
      <xdr:col>19</xdr:col>
      <xdr:colOff>184150</xdr:colOff>
      <xdr:row>45</xdr:row>
      <xdr:rowOff>44450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29227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114300</xdr:rowOff>
    </xdr:from>
    <xdr:to>
      <xdr:col>15</xdr:col>
      <xdr:colOff>133350</xdr:colOff>
      <xdr:row>45</xdr:row>
      <xdr:rowOff>44450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29227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148772</xdr:rowOff>
    </xdr:from>
    <xdr:to>
      <xdr:col>11</xdr:col>
      <xdr:colOff>82550</xdr:colOff>
      <xdr:row>45</xdr:row>
      <xdr:rowOff>78922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63699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148772</xdr:rowOff>
    </xdr:from>
    <xdr:to>
      <xdr:col>7</xdr:col>
      <xdr:colOff>31750</xdr:colOff>
      <xdr:row>45</xdr:row>
      <xdr:rowOff>78922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63699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40132</xdr:rowOff>
    </xdr:from>
    <xdr:to>
      <xdr:col>23</xdr:col>
      <xdr:colOff>133350</xdr:colOff>
      <xdr:row>67</xdr:row>
      <xdr:rowOff>2794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84232"/>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146321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2794</xdr:rowOff>
    </xdr:from>
    <xdr:to>
      <xdr:col>24</xdr:col>
      <xdr:colOff>12700</xdr:colOff>
      <xdr:row>67</xdr:row>
      <xdr:rowOff>2794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126509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2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40132</xdr:rowOff>
    </xdr:from>
    <xdr:to>
      <xdr:col>24</xdr:col>
      <xdr:colOff>12700</xdr:colOff>
      <xdr:row>58</xdr:row>
      <xdr:rowOff>40132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8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124206</xdr:rowOff>
    </xdr:from>
    <xdr:to>
      <xdr:col>23</xdr:col>
      <xdr:colOff>133350</xdr:colOff>
      <xdr:row>63</xdr:row>
      <xdr:rowOff>12954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582656"/>
          <a:ext cx="8382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147845</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434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131318</xdr:rowOff>
    </xdr:from>
    <xdr:to>
      <xdr:col>23</xdr:col>
      <xdr:colOff>184150</xdr:colOff>
      <xdr:row>62</xdr:row>
      <xdr:rowOff>61468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124206</xdr:rowOff>
    </xdr:from>
    <xdr:to>
      <xdr:col>19</xdr:col>
      <xdr:colOff>133350</xdr:colOff>
      <xdr:row>63</xdr:row>
      <xdr:rowOff>90170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582656"/>
          <a:ext cx="889000" cy="30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97790</xdr:rowOff>
    </xdr:from>
    <xdr:to>
      <xdr:col>19</xdr:col>
      <xdr:colOff>184150</xdr:colOff>
      <xdr:row>60</xdr:row>
      <xdr:rowOff>27940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38117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998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165100</xdr:rowOff>
    </xdr:from>
    <xdr:to>
      <xdr:col>15</xdr:col>
      <xdr:colOff>82550</xdr:colOff>
      <xdr:row>63</xdr:row>
      <xdr:rowOff>90170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79500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169926</xdr:rowOff>
    </xdr:from>
    <xdr:to>
      <xdr:col>15</xdr:col>
      <xdr:colOff>133350</xdr:colOff>
      <xdr:row>62</xdr:row>
      <xdr:rowOff>100076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110253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133858</xdr:rowOff>
    </xdr:from>
    <xdr:to>
      <xdr:col>11</xdr:col>
      <xdr:colOff>31750</xdr:colOff>
      <xdr:row>62</xdr:row>
      <xdr:rowOff>165100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592308"/>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104648</xdr:rowOff>
    </xdr:from>
    <xdr:to>
      <xdr:col>11</xdr:col>
      <xdr:colOff>82550</xdr:colOff>
      <xdr:row>63</xdr:row>
      <xdr:rowOff>34798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44975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5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37084</xdr:rowOff>
    </xdr:from>
    <xdr:to>
      <xdr:col>7</xdr:col>
      <xdr:colOff>31750</xdr:colOff>
      <xdr:row>62</xdr:row>
      <xdr:rowOff>138684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123461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5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133604</xdr:rowOff>
    </xdr:from>
    <xdr:to>
      <xdr:col>23</xdr:col>
      <xdr:colOff>184150</xdr:colOff>
      <xdr:row>63</xdr:row>
      <xdr:rowOff>63754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105681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73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73406</xdr:rowOff>
    </xdr:from>
    <xdr:to>
      <xdr:col>19</xdr:col>
      <xdr:colOff>184150</xdr:colOff>
      <xdr:row>62</xdr:row>
      <xdr:rowOff>3556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159783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618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39370</xdr:rowOff>
    </xdr:from>
    <xdr:to>
      <xdr:col>15</xdr:col>
      <xdr:colOff>133350</xdr:colOff>
      <xdr:row>63</xdr:row>
      <xdr:rowOff>140970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125747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114300</xdr:rowOff>
    </xdr:from>
    <xdr:to>
      <xdr:col>11</xdr:col>
      <xdr:colOff>82550</xdr:colOff>
      <xdr:row>63</xdr:row>
      <xdr:rowOff>44450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29227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83058</xdr:rowOff>
    </xdr:from>
    <xdr:to>
      <xdr:col>7</xdr:col>
      <xdr:colOff>31750</xdr:colOff>
      <xdr:row>62</xdr:row>
      <xdr:rowOff>13208</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23385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[225,365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118151</xdr:rowOff>
    </xdr:from>
    <xdr:to>
      <xdr:col>23</xdr:col>
      <xdr:colOff>133350</xdr:colOff>
      <xdr:row>87</xdr:row>
      <xdr:rowOff>58527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5601"/>
          <a:ext cx="0" cy="9690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30604</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4946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58527</xdr:rowOff>
    </xdr:from>
    <xdr:to>
      <xdr:col>24</xdr:col>
      <xdr:colOff>12700</xdr:colOff>
      <xdr:row>87</xdr:row>
      <xdr:rowOff>58527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97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33078</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4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118151</xdr:rowOff>
    </xdr:from>
    <xdr:to>
      <xdr:col>24</xdr:col>
      <xdr:colOff>12700</xdr:colOff>
      <xdr:row>81</xdr:row>
      <xdr:rowOff>118151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5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34358</xdr:rowOff>
    </xdr:from>
    <xdr:to>
      <xdr:col>23</xdr:col>
      <xdr:colOff>133350</xdr:colOff>
      <xdr:row>84</xdr:row>
      <xdr:rowOff>84311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436158"/>
          <a:ext cx="838200" cy="4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102576</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614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86049</xdr:rowOff>
    </xdr:from>
    <xdr:to>
      <xdr:col>23</xdr:col>
      <xdr:colOff>184150</xdr:colOff>
      <xdr:row>84</xdr:row>
      <xdr:rowOff>16199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1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124634</xdr:rowOff>
    </xdr:from>
    <xdr:to>
      <xdr:col>19</xdr:col>
      <xdr:colOff>133350</xdr:colOff>
      <xdr:row>84</xdr:row>
      <xdr:rowOff>34358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354984"/>
          <a:ext cx="889000" cy="8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51794</xdr:rowOff>
    </xdr:from>
    <xdr:to>
      <xdr:col>19</xdr:col>
      <xdr:colOff>184150</xdr:colOff>
      <xdr:row>83</xdr:row>
      <xdr:rowOff>153394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28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163571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51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69169</xdr:rowOff>
    </xdr:from>
    <xdr:to>
      <xdr:col>15</xdr:col>
      <xdr:colOff>82550</xdr:colOff>
      <xdr:row>83</xdr:row>
      <xdr:rowOff>124634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299519"/>
          <a:ext cx="889000" cy="5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21197</xdr:rowOff>
    </xdr:from>
    <xdr:to>
      <xdr:col>15</xdr:col>
      <xdr:colOff>133350</xdr:colOff>
      <xdr:row>83</xdr:row>
      <xdr:rowOff>122797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25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132974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20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44470</xdr:rowOff>
    </xdr:from>
    <xdr:to>
      <xdr:col>11</xdr:col>
      <xdr:colOff>31750</xdr:colOff>
      <xdr:row>83</xdr:row>
      <xdr:rowOff>69169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274820"/>
          <a:ext cx="889000" cy="2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131294</xdr:rowOff>
    </xdr:from>
    <xdr:to>
      <xdr:col>11</xdr:col>
      <xdr:colOff>82550</xdr:colOff>
      <xdr:row>83</xdr:row>
      <xdr:rowOff>61444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90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71621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59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91861</xdr:rowOff>
    </xdr:from>
    <xdr:to>
      <xdr:col>7</xdr:col>
      <xdr:colOff>31750</xdr:colOff>
      <xdr:row>83</xdr:row>
      <xdr:rowOff>22011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15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32188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919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33511</xdr:rowOff>
    </xdr:from>
    <xdr:to>
      <xdr:col>23</xdr:col>
      <xdr:colOff>184150</xdr:colOff>
      <xdr:row>84</xdr:row>
      <xdr:rowOff>135111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43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5588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40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155008</xdr:rowOff>
    </xdr:from>
    <xdr:to>
      <xdr:col>19</xdr:col>
      <xdr:colOff>184150</xdr:colOff>
      <xdr:row>84</xdr:row>
      <xdr:rowOff>85158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38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69935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471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73834</xdr:rowOff>
    </xdr:from>
    <xdr:to>
      <xdr:col>15</xdr:col>
      <xdr:colOff>133350</xdr:colOff>
      <xdr:row>84</xdr:row>
      <xdr:rowOff>3984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30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160211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390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18369</xdr:rowOff>
    </xdr:from>
    <xdr:to>
      <xdr:col>11</xdr:col>
      <xdr:colOff>82550</xdr:colOff>
      <xdr:row>83</xdr:row>
      <xdr:rowOff>119969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24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104746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335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165120</xdr:rowOff>
    </xdr:from>
    <xdr:to>
      <xdr:col>7</xdr:col>
      <xdr:colOff>31750</xdr:colOff>
      <xdr:row>83</xdr:row>
      <xdr:rowOff>95270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22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80047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31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88</xdr:row>
      <xdr:rowOff>137886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94921"/>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98879</xdr:rowOff>
    </xdr:from>
    <xdr:to>
      <xdr:col>81</xdr:col>
      <xdr:colOff>44450</xdr:colOff>
      <xdr:row>84</xdr:row>
      <xdr:rowOff>48079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329229"/>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13607</xdr:rowOff>
    </xdr:from>
    <xdr:to>
      <xdr:col>77</xdr:col>
      <xdr:colOff>44450</xdr:colOff>
      <xdr:row>84</xdr:row>
      <xdr:rowOff>48079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41540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119034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9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98879</xdr:rowOff>
    </xdr:from>
    <xdr:to>
      <xdr:col>72</xdr:col>
      <xdr:colOff>203200</xdr:colOff>
      <xdr:row>84</xdr:row>
      <xdr:rowOff>13607</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32922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119034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98879</xdr:rowOff>
    </xdr:from>
    <xdr:to>
      <xdr:col>68</xdr:col>
      <xdr:colOff>152400</xdr:colOff>
      <xdr:row>83</xdr:row>
      <xdr:rowOff>133350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3292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48079</xdr:rowOff>
    </xdr:from>
    <xdr:to>
      <xdr:col>81</xdr:col>
      <xdr:colOff>95250</xdr:colOff>
      <xdr:row>83</xdr:row>
      <xdr:rowOff>149679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64606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12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168729</xdr:rowOff>
    </xdr:from>
    <xdr:to>
      <xdr:col>77</xdr:col>
      <xdr:colOff>95250</xdr:colOff>
      <xdr:row>84</xdr:row>
      <xdr:rowOff>98879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109056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167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134257</xdr:rowOff>
    </xdr:from>
    <xdr:to>
      <xdr:col>73</xdr:col>
      <xdr:colOff>44450</xdr:colOff>
      <xdr:row>84</xdr:row>
      <xdr:rowOff>64407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74584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1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48079</xdr:rowOff>
    </xdr:from>
    <xdr:to>
      <xdr:col>68</xdr:col>
      <xdr:colOff>203200</xdr:colOff>
      <xdr:row>83</xdr:row>
      <xdr:rowOff>149679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159856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86904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12466"/>
          <a:ext cx="0" cy="14615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58981</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4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86904</xdr:rowOff>
    </xdr:from>
    <xdr:to>
      <xdr:col>81</xdr:col>
      <xdr:colOff>133350</xdr:colOff>
      <xdr:row>67</xdr:row>
      <xdr:rowOff>86904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74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90170</xdr:rowOff>
    </xdr:from>
    <xdr:to>
      <xdr:col>81</xdr:col>
      <xdr:colOff>44450</xdr:colOff>
      <xdr:row>63</xdr:row>
      <xdr:rowOff>102235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891520"/>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140261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27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123734</xdr:rowOff>
    </xdr:from>
    <xdr:to>
      <xdr:col>81</xdr:col>
      <xdr:colOff>95250</xdr:colOff>
      <xdr:row>62</xdr:row>
      <xdr:rowOff>53884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62593</xdr:rowOff>
    </xdr:from>
    <xdr:to>
      <xdr:col>77</xdr:col>
      <xdr:colOff>44450</xdr:colOff>
      <xdr:row>63</xdr:row>
      <xdr:rowOff>102235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863943"/>
          <a:ext cx="889000" cy="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109946</xdr:rowOff>
    </xdr:from>
    <xdr:to>
      <xdr:col>77</xdr:col>
      <xdr:colOff>95250</xdr:colOff>
      <xdr:row>62</xdr:row>
      <xdr:rowOff>40096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6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50273</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37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62593</xdr:rowOff>
    </xdr:from>
    <xdr:to>
      <xdr:col>72</xdr:col>
      <xdr:colOff>203200</xdr:colOff>
      <xdr:row>63</xdr:row>
      <xdr:rowOff>69487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86394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92710</xdr:rowOff>
    </xdr:from>
    <xdr:to>
      <xdr:col>73</xdr:col>
      <xdr:colOff>44450</xdr:colOff>
      <xdr:row>62</xdr:row>
      <xdr:rowOff>22860</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33037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69487</xdr:rowOff>
    </xdr:from>
    <xdr:to>
      <xdr:col>68</xdr:col>
      <xdr:colOff>152400</xdr:colOff>
      <xdr:row>63</xdr:row>
      <xdr:rowOff>95341</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870837"/>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85816</xdr:rowOff>
    </xdr:from>
    <xdr:to>
      <xdr:col>68</xdr:col>
      <xdr:colOff>203200</xdr:colOff>
      <xdr:row>62</xdr:row>
      <xdr:rowOff>15966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26143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34109</xdr:rowOff>
    </xdr:from>
    <xdr:to>
      <xdr:col>64</xdr:col>
      <xdr:colOff>152400</xdr:colOff>
      <xdr:row>61</xdr:row>
      <xdr:rowOff>135709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145886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39370</xdr:rowOff>
    </xdr:from>
    <xdr:to>
      <xdr:col>81</xdr:col>
      <xdr:colOff>95250</xdr:colOff>
      <xdr:row>63</xdr:row>
      <xdr:rowOff>140970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11447</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81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51435</xdr:rowOff>
    </xdr:from>
    <xdr:to>
      <xdr:col>77</xdr:col>
      <xdr:colOff>95250</xdr:colOff>
      <xdr:row>63</xdr:row>
      <xdr:rowOff>153035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137812</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939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11793</xdr:rowOff>
    </xdr:from>
    <xdr:to>
      <xdr:col>73</xdr:col>
      <xdr:colOff>44450</xdr:colOff>
      <xdr:row>63</xdr:row>
      <xdr:rowOff>113393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98170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89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18687</xdr:rowOff>
    </xdr:from>
    <xdr:to>
      <xdr:col>68</xdr:col>
      <xdr:colOff>203200</xdr:colOff>
      <xdr:row>63</xdr:row>
      <xdr:rowOff>120287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82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105064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90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44541</xdr:rowOff>
    </xdr:from>
    <xdr:to>
      <xdr:col>64</xdr:col>
      <xdr:colOff>152400</xdr:colOff>
      <xdr:row>63</xdr:row>
      <xdr:rowOff>146141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84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130918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932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107527</xdr:rowOff>
    </xdr:from>
    <xdr:to>
      <xdr:col>81</xdr:col>
      <xdr:colOff>44450</xdr:colOff>
      <xdr:row>43</xdr:row>
      <xdr:rowOff>119380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08277"/>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91457</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119380</xdr:rowOff>
    </xdr:from>
    <xdr:to>
      <xdr:col>81</xdr:col>
      <xdr:colOff>133350</xdr:colOff>
      <xdr:row>43</xdr:row>
      <xdr:rowOff>119380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22454</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85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107527</xdr:rowOff>
    </xdr:from>
    <xdr:to>
      <xdr:col>81</xdr:col>
      <xdr:colOff>133350</xdr:colOff>
      <xdr:row>35</xdr:row>
      <xdr:rowOff>107527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0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124460</xdr:rowOff>
    </xdr:from>
    <xdr:to>
      <xdr:col>81</xdr:col>
      <xdr:colOff>44450</xdr:colOff>
      <xdr:row>41</xdr:row>
      <xdr:rowOff>140546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715391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135483</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650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118956</xdr:rowOff>
    </xdr:from>
    <xdr:to>
      <xdr:col>81</xdr:col>
      <xdr:colOff>95250</xdr:colOff>
      <xdr:row>40</xdr:row>
      <xdr:rowOff>49106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80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140546</xdr:rowOff>
    </xdr:from>
    <xdr:to>
      <xdr:col>77</xdr:col>
      <xdr:colOff>44450</xdr:colOff>
      <xdr:row>41</xdr:row>
      <xdr:rowOff>148590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71699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118956</xdr:rowOff>
    </xdr:from>
    <xdr:to>
      <xdr:col>77</xdr:col>
      <xdr:colOff>95250</xdr:colOff>
      <xdr:row>40</xdr:row>
      <xdr:rowOff>49106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80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59283</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57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132504</xdr:rowOff>
    </xdr:from>
    <xdr:to>
      <xdr:col>72</xdr:col>
      <xdr:colOff>203200</xdr:colOff>
      <xdr:row>41</xdr:row>
      <xdr:rowOff>148590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4401800" y="716195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118956</xdr:rowOff>
    </xdr:from>
    <xdr:to>
      <xdr:col>73</xdr:col>
      <xdr:colOff>44450</xdr:colOff>
      <xdr:row>40</xdr:row>
      <xdr:rowOff>49106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80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59283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57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116417</xdr:rowOff>
    </xdr:from>
    <xdr:to>
      <xdr:col>68</xdr:col>
      <xdr:colOff>152400</xdr:colOff>
      <xdr:row>41</xdr:row>
      <xdr:rowOff>132504</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3512800" y="714586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45737</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707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89746</xdr:rowOff>
    </xdr:from>
    <xdr:to>
      <xdr:col>77</xdr:col>
      <xdr:colOff>95250</xdr:colOff>
      <xdr:row>42</xdr:row>
      <xdr:rowOff>19896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97790</xdr:rowOff>
    </xdr:from>
    <xdr:to>
      <xdr:col>73</xdr:col>
      <xdr:colOff>44450</xdr:colOff>
      <xdr:row>42</xdr:row>
      <xdr:rowOff>27940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81704</xdr:rowOff>
    </xdr:from>
    <xdr:to>
      <xdr:col>68</xdr:col>
      <xdr:colOff>203200</xdr:colOff>
      <xdr:row>42</xdr:row>
      <xdr:rowOff>11854</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168081</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21</xdr:row>
      <xdr:rowOff>157117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13214"/>
          <a:ext cx="0" cy="14443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129194</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729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157117</xdr:rowOff>
    </xdr:from>
    <xdr:to>
      <xdr:col>81</xdr:col>
      <xdr:colOff>133350</xdr:colOff>
      <xdr:row>21</xdr:row>
      <xdr:rowOff>157117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757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75535</xdr:rowOff>
    </xdr:from>
    <xdr:to>
      <xdr:col>81</xdr:col>
      <xdr:colOff>44450</xdr:colOff>
      <xdr:row>21</xdr:row>
      <xdr:rowOff>157117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179800" y="3675985"/>
          <a:ext cx="838200" cy="8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95613</xdr:rowOff>
    </xdr:from>
    <xdr:to>
      <xdr:col>81</xdr:col>
      <xdr:colOff>95250</xdr:colOff>
      <xdr:row>14</xdr:row>
      <xdr:rowOff>25763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32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75535</xdr:rowOff>
    </xdr:from>
    <xdr:to>
      <xdr:col>77</xdr:col>
      <xdr:colOff>44450</xdr:colOff>
      <xdr:row>22</xdr:row>
      <xdr:rowOff>83336</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3675985"/>
          <a:ext cx="889000" cy="17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14938</xdr:rowOff>
    </xdr:from>
    <xdr:to>
      <xdr:col>77</xdr:col>
      <xdr:colOff>95250</xdr:colOff>
      <xdr:row>14</xdr:row>
      <xdr:rowOff>116538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41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126715</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184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31629</xdr:rowOff>
    </xdr:from>
    <xdr:to>
      <xdr:col>72</xdr:col>
      <xdr:colOff>203200</xdr:colOff>
      <xdr:row>22</xdr:row>
      <xdr:rowOff>83336</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4401800" y="380352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28726</xdr:rowOff>
    </xdr:from>
    <xdr:to>
      <xdr:col>73</xdr:col>
      <xdr:colOff>44450</xdr:colOff>
      <xdr:row>14</xdr:row>
      <xdr:rowOff>130326</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42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140503</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19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87025</xdr:rowOff>
    </xdr:from>
    <xdr:to>
      <xdr:col>68</xdr:col>
      <xdr:colOff>152400</xdr:colOff>
      <xdr:row>22</xdr:row>
      <xdr:rowOff>31629</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a:off x="13512800" y="3687475"/>
          <a:ext cx="889000" cy="11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33322</xdr:rowOff>
    </xdr:from>
    <xdr:to>
      <xdr:col>68</xdr:col>
      <xdr:colOff>203200</xdr:colOff>
      <xdr:row>14</xdr:row>
      <xdr:rowOff>134922</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43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145099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202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37919</xdr:rowOff>
    </xdr:from>
    <xdr:to>
      <xdr:col>64</xdr:col>
      <xdr:colOff>152400</xdr:colOff>
      <xdr:row>14</xdr:row>
      <xdr:rowOff>139519</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43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149696</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20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106317</xdr:rowOff>
    </xdr:from>
    <xdr:to>
      <xdr:col>81</xdr:col>
      <xdr:colOff>95250</xdr:colOff>
      <xdr:row>22</xdr:row>
      <xdr:rowOff>36467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370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2194</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360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24735</xdr:rowOff>
    </xdr:from>
    <xdr:to>
      <xdr:col>77</xdr:col>
      <xdr:colOff>95250</xdr:colOff>
      <xdr:row>21</xdr:row>
      <xdr:rowOff>126335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362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111112</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3711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22</xdr:row>
      <xdr:rowOff>32536</xdr:rowOff>
    </xdr:from>
    <xdr:to>
      <xdr:col>73</xdr:col>
      <xdr:colOff>44450</xdr:colOff>
      <xdr:row>22</xdr:row>
      <xdr:rowOff>134136</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380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118913</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3890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152279</xdr:rowOff>
    </xdr:from>
    <xdr:to>
      <xdr:col>68</xdr:col>
      <xdr:colOff>203200</xdr:colOff>
      <xdr:row>22</xdr:row>
      <xdr:rowOff>82429</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375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67206</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383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36225</xdr:rowOff>
    </xdr:from>
    <xdr:to>
      <xdr:col>64</xdr:col>
      <xdr:colOff>152400</xdr:colOff>
      <xdr:row>21</xdr:row>
      <xdr:rowOff>137825</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36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122602</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3723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青森県つがる市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30,185
30,096
253.55
28,417,524
27,845,478
543,340
13,019,001
42,178,342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125.7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41</xdr:row>
      <xdr:rowOff>58965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515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31042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58965</xdr:rowOff>
    </xdr:from>
    <xdr:to>
      <xdr:col>24</xdr:col>
      <xdr:colOff>114300</xdr:colOff>
      <xdr:row>41</xdr:row>
      <xdr:rowOff>58965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118836</xdr:rowOff>
    </xdr:from>
    <xdr:to>
      <xdr:col>24</xdr:col>
      <xdr:colOff>25400</xdr:colOff>
      <xdr:row>36</xdr:row>
      <xdr:rowOff>1814</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119586"/>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170741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118836</xdr:rowOff>
    </xdr:from>
    <xdr:to>
      <xdr:col>19</xdr:col>
      <xdr:colOff>187325</xdr:colOff>
      <xdr:row>36</xdr:row>
      <xdr:rowOff>154214</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119586"/>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100693</xdr:rowOff>
    </xdr:from>
    <xdr:to>
      <xdr:col>20</xdr:col>
      <xdr:colOff>38100</xdr:colOff>
      <xdr:row>36</xdr:row>
      <xdr:rowOff>30843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15620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18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154214</xdr:rowOff>
    </xdr:from>
    <xdr:to>
      <xdr:col>15</xdr:col>
      <xdr:colOff>98425</xdr:colOff>
      <xdr:row>37</xdr:row>
      <xdr:rowOff>146050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326414"/>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103414</xdr:rowOff>
    </xdr:from>
    <xdr:to>
      <xdr:col>15</xdr:col>
      <xdr:colOff>149225</xdr:colOff>
      <xdr:row>37</xdr:row>
      <xdr:rowOff>33564</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43741</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146050</xdr:rowOff>
    </xdr:from>
    <xdr:to>
      <xdr:col>11</xdr:col>
      <xdr:colOff>9525</xdr:colOff>
      <xdr:row>37</xdr:row>
      <xdr:rowOff>167822</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4897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5443</xdr:rowOff>
    </xdr:from>
    <xdr:to>
      <xdr:col>11</xdr:col>
      <xdr:colOff>60325</xdr:colOff>
      <xdr:row>36</xdr:row>
      <xdr:rowOff>107043</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117220</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111578</xdr:rowOff>
    </xdr:from>
    <xdr:to>
      <xdr:col>6</xdr:col>
      <xdr:colOff>171450</xdr:colOff>
      <xdr:row>36</xdr:row>
      <xdr:rowOff>41728</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51905</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122464</xdr:rowOff>
    </xdr:from>
    <xdr:to>
      <xdr:col>24</xdr:col>
      <xdr:colOff>76200</xdr:colOff>
      <xdr:row>36</xdr:row>
      <xdr:rowOff>52614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138991</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68036</xdr:rowOff>
    </xdr:from>
    <xdr:to>
      <xdr:col>20</xdr:col>
      <xdr:colOff>38100</xdr:colOff>
      <xdr:row>35</xdr:row>
      <xdr:rowOff>169636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8363</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837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103414</xdr:rowOff>
    </xdr:from>
    <xdr:to>
      <xdr:col>15</xdr:col>
      <xdr:colOff>149225</xdr:colOff>
      <xdr:row>37</xdr:row>
      <xdr:rowOff>33564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18341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95250</xdr:rowOff>
    </xdr:from>
    <xdr:to>
      <xdr:col>11</xdr:col>
      <xdr:colOff>60325</xdr:colOff>
      <xdr:row>38</xdr:row>
      <xdr:rowOff>25400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10177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117022</xdr:rowOff>
    </xdr:from>
    <xdr:to>
      <xdr:col>6</xdr:col>
      <xdr:colOff>171450</xdr:colOff>
      <xdr:row>38</xdr:row>
      <xdr:rowOff>47172</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31949</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20864</xdr:rowOff>
    </xdr:from>
    <xdr:to>
      <xdr:col>82</xdr:col>
      <xdr:colOff>107950</xdr:colOff>
      <xdr:row>22</xdr:row>
      <xdr:rowOff>72572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592614"/>
          <a:ext cx="0" cy="1251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107241</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336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20864</xdr:rowOff>
    </xdr:from>
    <xdr:to>
      <xdr:col>82</xdr:col>
      <xdr:colOff>196850</xdr:colOff>
      <xdr:row>15</xdr:row>
      <xdr:rowOff>20864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5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116114</xdr:rowOff>
    </xdr:from>
    <xdr:to>
      <xdr:col>82</xdr:col>
      <xdr:colOff>107950</xdr:colOff>
      <xdr:row>15</xdr:row>
      <xdr:rowOff>20864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516414"/>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78213</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992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106136</xdr:rowOff>
    </xdr:from>
    <xdr:to>
      <xdr:col>82</xdr:col>
      <xdr:colOff>158750</xdr:colOff>
      <xdr:row>18</xdr:row>
      <xdr:rowOff>36286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302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72571</xdr:rowOff>
    </xdr:from>
    <xdr:to>
      <xdr:col>78</xdr:col>
      <xdr:colOff>69850</xdr:colOff>
      <xdr:row>14</xdr:row>
      <xdr:rowOff>116114</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4728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146957</xdr:rowOff>
    </xdr:from>
    <xdr:to>
      <xdr:col>78</xdr:col>
      <xdr:colOff>120650</xdr:colOff>
      <xdr:row>17</xdr:row>
      <xdr:rowOff>77107</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61884</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97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7257</xdr:rowOff>
    </xdr:from>
    <xdr:to>
      <xdr:col>73</xdr:col>
      <xdr:colOff>180975</xdr:colOff>
      <xdr:row>14</xdr:row>
      <xdr:rowOff>72571</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4075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168729</xdr:rowOff>
    </xdr:from>
    <xdr:to>
      <xdr:col>74</xdr:col>
      <xdr:colOff>31750</xdr:colOff>
      <xdr:row>17</xdr:row>
      <xdr:rowOff>98879</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83656</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99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124279</xdr:rowOff>
    </xdr:from>
    <xdr:to>
      <xdr:col>69</xdr:col>
      <xdr:colOff>92075</xdr:colOff>
      <xdr:row>14</xdr:row>
      <xdr:rowOff>7257</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3531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95250</xdr:rowOff>
    </xdr:from>
    <xdr:to>
      <xdr:col>69</xdr:col>
      <xdr:colOff>142875</xdr:colOff>
      <xdr:row>18</xdr:row>
      <xdr:rowOff>25400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73479</xdr:rowOff>
    </xdr:from>
    <xdr:to>
      <xdr:col>65</xdr:col>
      <xdr:colOff>53975</xdr:colOff>
      <xdr:row>18</xdr:row>
      <xdr:rowOff>3629</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8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159856</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141514</xdr:rowOff>
    </xdr:from>
    <xdr:to>
      <xdr:col>82</xdr:col>
      <xdr:colOff>158750</xdr:colOff>
      <xdr:row>15</xdr:row>
      <xdr:rowOff>71664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50091</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450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65314</xdr:rowOff>
    </xdr:from>
    <xdr:to>
      <xdr:col>78</xdr:col>
      <xdr:colOff>120650</xdr:colOff>
      <xdr:row>14</xdr:row>
      <xdr:rowOff>166914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5641</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23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21771</xdr:rowOff>
    </xdr:from>
    <xdr:to>
      <xdr:col>74</xdr:col>
      <xdr:colOff>31750</xdr:colOff>
      <xdr:row>14</xdr:row>
      <xdr:rowOff>123371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133548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127907</xdr:rowOff>
    </xdr:from>
    <xdr:to>
      <xdr:col>69</xdr:col>
      <xdr:colOff>142875</xdr:colOff>
      <xdr:row>14</xdr:row>
      <xdr:rowOff>58057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3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68234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12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73479</xdr:rowOff>
    </xdr:from>
    <xdr:to>
      <xdr:col>65</xdr:col>
      <xdr:colOff>53975</xdr:colOff>
      <xdr:row>14</xdr:row>
      <xdr:rowOff>3629</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3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13806</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0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61</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3281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88900</xdr:rowOff>
    </xdr:from>
    <xdr:to>
      <xdr:col>24</xdr:col>
      <xdr:colOff>25400</xdr:colOff>
      <xdr:row>59</xdr:row>
      <xdr:rowOff>50800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100330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149877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7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50800</xdr:rowOff>
    </xdr:from>
    <xdr:to>
      <xdr:col>19</xdr:col>
      <xdr:colOff>187325</xdr:colOff>
      <xdr:row>59</xdr:row>
      <xdr:rowOff>127000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101663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127000</xdr:rowOff>
    </xdr:from>
    <xdr:to>
      <xdr:col>15</xdr:col>
      <xdr:colOff>98425</xdr:colOff>
      <xdr:row>60</xdr:row>
      <xdr:rowOff>107950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102425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149877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50800</xdr:rowOff>
    </xdr:from>
    <xdr:to>
      <xdr:col>11</xdr:col>
      <xdr:colOff>9525</xdr:colOff>
      <xdr:row>60</xdr:row>
      <xdr:rowOff>107950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10337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19050</xdr:rowOff>
    </xdr:from>
    <xdr:to>
      <xdr:col>11</xdr:col>
      <xdr:colOff>60325</xdr:colOff>
      <xdr:row>58</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114300</xdr:rowOff>
    </xdr:from>
    <xdr:to>
      <xdr:col>6</xdr:col>
      <xdr:colOff>171450</xdr:colOff>
      <xdr:row>58</xdr:row>
      <xdr:rowOff>44450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54627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38100</xdr:rowOff>
    </xdr:from>
    <xdr:to>
      <xdr:col>24</xdr:col>
      <xdr:colOff>76200</xdr:colOff>
      <xdr:row>58</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10177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0</xdr:rowOff>
    </xdr:from>
    <xdr:to>
      <xdr:col>20</xdr:col>
      <xdr:colOff>38100</xdr:colOff>
      <xdr:row>59</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86377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20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76200</xdr:rowOff>
    </xdr:from>
    <xdr:to>
      <xdr:col>15</xdr:col>
      <xdr:colOff>149225</xdr:colOff>
      <xdr:row>60</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162577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57150</xdr:rowOff>
    </xdr:from>
    <xdr:to>
      <xdr:col>11</xdr:col>
      <xdr:colOff>60325</xdr:colOff>
      <xdr:row>60</xdr:row>
      <xdr:rowOff>158750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143527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43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0</xdr:rowOff>
    </xdr:from>
    <xdr:to>
      <xdr:col>6</xdr:col>
      <xdr:colOff>171450</xdr:colOff>
      <xdr:row>60</xdr:row>
      <xdr:rowOff>101600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86377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37193</xdr:rowOff>
    </xdr:from>
    <xdr:to>
      <xdr:col>82</xdr:col>
      <xdr:colOff>107950</xdr:colOff>
      <xdr:row>61</xdr:row>
      <xdr:rowOff>91622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124043"/>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63699</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91622</xdr:rowOff>
    </xdr:from>
    <xdr:to>
      <xdr:col>82</xdr:col>
      <xdr:colOff>196850</xdr:colOff>
      <xdr:row>61</xdr:row>
      <xdr:rowOff>91622</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123570</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37193</xdr:rowOff>
    </xdr:from>
    <xdr:to>
      <xdr:col>82</xdr:col>
      <xdr:colOff>196850</xdr:colOff>
      <xdr:row>53</xdr:row>
      <xdr:rowOff>37193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26307</xdr:rowOff>
    </xdr:from>
    <xdr:to>
      <xdr:col>82</xdr:col>
      <xdr:colOff>107950</xdr:colOff>
      <xdr:row>57</xdr:row>
      <xdr:rowOff>113393</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798957"/>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26307</xdr:rowOff>
    </xdr:from>
    <xdr:to>
      <xdr:col>78</xdr:col>
      <xdr:colOff>69850</xdr:colOff>
      <xdr:row>57</xdr:row>
      <xdr:rowOff>37193</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7989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5443</xdr:rowOff>
    </xdr:from>
    <xdr:to>
      <xdr:col>78</xdr:col>
      <xdr:colOff>120650</xdr:colOff>
      <xdr:row>56</xdr:row>
      <xdr:rowOff>107043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117220</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37193</xdr:rowOff>
    </xdr:from>
    <xdr:to>
      <xdr:col>73</xdr:col>
      <xdr:colOff>180975</xdr:colOff>
      <xdr:row>60</xdr:row>
      <xdr:rowOff>23585</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809843"/>
          <a:ext cx="889000" cy="50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92528</xdr:rowOff>
    </xdr:from>
    <xdr:to>
      <xdr:col>74</xdr:col>
      <xdr:colOff>31750</xdr:colOff>
      <xdr:row>57</xdr:row>
      <xdr:rowOff>22678</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32855</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151493</xdr:rowOff>
    </xdr:from>
    <xdr:to>
      <xdr:col>69</xdr:col>
      <xdr:colOff>92075</xdr:colOff>
      <xdr:row>60</xdr:row>
      <xdr:rowOff>23585</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102670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73478</xdr:rowOff>
    </xdr:from>
    <xdr:to>
      <xdr:col>69</xdr:col>
      <xdr:colOff>142875</xdr:colOff>
      <xdr:row>58</xdr:row>
      <xdr:rowOff>3628</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13805</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62593</xdr:rowOff>
    </xdr:from>
    <xdr:to>
      <xdr:col>82</xdr:col>
      <xdr:colOff>158750</xdr:colOff>
      <xdr:row>57</xdr:row>
      <xdr:rowOff>164193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34670</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80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146957</xdr:rowOff>
    </xdr:from>
    <xdr:to>
      <xdr:col>78</xdr:col>
      <xdr:colOff>120650</xdr:colOff>
      <xdr:row>57</xdr:row>
      <xdr:rowOff>77107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61884</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834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157843</xdr:rowOff>
    </xdr:from>
    <xdr:to>
      <xdr:col>74</xdr:col>
      <xdr:colOff>31750</xdr:colOff>
      <xdr:row>57</xdr:row>
      <xdr:rowOff>87993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72770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144235</xdr:rowOff>
    </xdr:from>
    <xdr:to>
      <xdr:col>69</xdr:col>
      <xdr:colOff>142875</xdr:colOff>
      <xdr:row>60</xdr:row>
      <xdr:rowOff>74385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1025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59162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34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100693</xdr:rowOff>
    </xdr:from>
    <xdr:to>
      <xdr:col>65</xdr:col>
      <xdr:colOff>53975</xdr:colOff>
      <xdr:row>60</xdr:row>
      <xdr:rowOff>30843</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15620</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54610</xdr:rowOff>
    </xdr:from>
    <xdr:to>
      <xdr:col>82</xdr:col>
      <xdr:colOff>107950</xdr:colOff>
      <xdr:row>40</xdr:row>
      <xdr:rowOff>104140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71246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140987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54610</xdr:rowOff>
    </xdr:from>
    <xdr:to>
      <xdr:col>82</xdr:col>
      <xdr:colOff>196850</xdr:colOff>
      <xdr:row>33</xdr:row>
      <xdr:rowOff>54610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130810</xdr:rowOff>
    </xdr:from>
    <xdr:to>
      <xdr:col>82</xdr:col>
      <xdr:colOff>107950</xdr:colOff>
      <xdr:row>35</xdr:row>
      <xdr:rowOff>138430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5671800" y="61315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78757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106680</xdr:rowOff>
    </xdr:from>
    <xdr:to>
      <xdr:col>82</xdr:col>
      <xdr:colOff>158750</xdr:colOff>
      <xdr:row>37</xdr:row>
      <xdr:rowOff>36830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130810</xdr:rowOff>
    </xdr:from>
    <xdr:to>
      <xdr:col>78</xdr:col>
      <xdr:colOff>69850</xdr:colOff>
      <xdr:row>35</xdr:row>
      <xdr:rowOff>138430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4782800" y="6131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68580</xdr:rowOff>
    </xdr:from>
    <xdr:to>
      <xdr:col>78</xdr:col>
      <xdr:colOff>120650</xdr:colOff>
      <xdr:row>36</xdr:row>
      <xdr:rowOff>170180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154957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157480</xdr:rowOff>
    </xdr:from>
    <xdr:to>
      <xdr:col>73</xdr:col>
      <xdr:colOff>180975</xdr:colOff>
      <xdr:row>35</xdr:row>
      <xdr:rowOff>130810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893800" y="5643880"/>
          <a:ext cx="889000" cy="48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114300</xdr:rowOff>
    </xdr:from>
    <xdr:to>
      <xdr:col>74</xdr:col>
      <xdr:colOff>31750</xdr:colOff>
      <xdr:row>37</xdr:row>
      <xdr:rowOff>44450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29227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142240</xdr:rowOff>
    </xdr:from>
    <xdr:to>
      <xdr:col>69</xdr:col>
      <xdr:colOff>92075</xdr:colOff>
      <xdr:row>32</xdr:row>
      <xdr:rowOff>157480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5628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15240</xdr:rowOff>
    </xdr:from>
    <xdr:to>
      <xdr:col>69</xdr:col>
      <xdr:colOff>142875</xdr:colOff>
      <xdr:row>36</xdr:row>
      <xdr:rowOff>116840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101617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22860</xdr:rowOff>
    </xdr:from>
    <xdr:to>
      <xdr:col>65</xdr:col>
      <xdr:colOff>53975</xdr:colOff>
      <xdr:row>36</xdr:row>
      <xdr:rowOff>124460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109237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80010</xdr:rowOff>
    </xdr:from>
    <xdr:to>
      <xdr:col>82</xdr:col>
      <xdr:colOff>158750</xdr:colOff>
      <xdr:row>36</xdr:row>
      <xdr:rowOff>10160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96537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87630</xdr:rowOff>
    </xdr:from>
    <xdr:to>
      <xdr:col>78</xdr:col>
      <xdr:colOff>120650</xdr:colOff>
      <xdr:row>36</xdr:row>
      <xdr:rowOff>17780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27957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80010</xdr:rowOff>
    </xdr:from>
    <xdr:to>
      <xdr:col>74</xdr:col>
      <xdr:colOff>31750</xdr:colOff>
      <xdr:row>36</xdr:row>
      <xdr:rowOff>10160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20337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106680</xdr:rowOff>
    </xdr:from>
    <xdr:to>
      <xdr:col>69</xdr:col>
      <xdr:colOff>142875</xdr:colOff>
      <xdr:row>33</xdr:row>
      <xdr:rowOff>36830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55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47007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536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91440</xdr:rowOff>
    </xdr:from>
    <xdr:to>
      <xdr:col>65</xdr:col>
      <xdr:colOff>53975</xdr:colOff>
      <xdr:row>33</xdr:row>
      <xdr:rowOff>21590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557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31767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534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168148</xdr:rowOff>
    </xdr:from>
    <xdr:to>
      <xdr:col>24</xdr:col>
      <xdr:colOff>25400</xdr:colOff>
      <xdr:row>81</xdr:row>
      <xdr:rowOff>97282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512548"/>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69359</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95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97282</xdr:rowOff>
    </xdr:from>
    <xdr:to>
      <xdr:col>24</xdr:col>
      <xdr:colOff>114300</xdr:colOff>
      <xdr:row>81</xdr:row>
      <xdr:rowOff>97282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984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83075</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25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168148</xdr:rowOff>
    </xdr:from>
    <xdr:to>
      <xdr:col>24</xdr:col>
      <xdr:colOff>114300</xdr:colOff>
      <xdr:row>72</xdr:row>
      <xdr:rowOff>168148</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51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159004</xdr:rowOff>
    </xdr:from>
    <xdr:to>
      <xdr:col>24</xdr:col>
      <xdr:colOff>25400</xdr:colOff>
      <xdr:row>81</xdr:row>
      <xdr:rowOff>97282</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987800" y="13875004"/>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145305</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175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128778</xdr:rowOff>
    </xdr:from>
    <xdr:to>
      <xdr:col>24</xdr:col>
      <xdr:colOff>76200</xdr:colOff>
      <xdr:row>78</xdr:row>
      <xdr:rowOff>58928</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159004</xdr:rowOff>
    </xdr:from>
    <xdr:to>
      <xdr:col>19</xdr:col>
      <xdr:colOff>187325</xdr:colOff>
      <xdr:row>81</xdr:row>
      <xdr:rowOff>106426</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3098800" y="1387500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24130</xdr:rowOff>
    </xdr:from>
    <xdr:to>
      <xdr:col>15</xdr:col>
      <xdr:colOff>98425</xdr:colOff>
      <xdr:row>81</xdr:row>
      <xdr:rowOff>106426</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2209800" y="139115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119635</xdr:rowOff>
    </xdr:from>
    <xdr:to>
      <xdr:col>15</xdr:col>
      <xdr:colOff>149225</xdr:colOff>
      <xdr:row>78</xdr:row>
      <xdr:rowOff>49785</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59962</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113285</xdr:rowOff>
    </xdr:from>
    <xdr:to>
      <xdr:col>11</xdr:col>
      <xdr:colOff>9525</xdr:colOff>
      <xdr:row>81</xdr:row>
      <xdr:rowOff>24130</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a:off x="1320800" y="13829285"/>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137922</xdr:rowOff>
    </xdr:from>
    <xdr:to>
      <xdr:col>11</xdr:col>
      <xdr:colOff>60325</xdr:colOff>
      <xdr:row>78</xdr:row>
      <xdr:rowOff>68072</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78249</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128778</xdr:rowOff>
    </xdr:from>
    <xdr:to>
      <xdr:col>6</xdr:col>
      <xdr:colOff>171450</xdr:colOff>
      <xdr:row>78</xdr:row>
      <xdr:rowOff>58928</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69105</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81</xdr:row>
      <xdr:rowOff>46482</xdr:rowOff>
    </xdr:from>
    <xdr:to>
      <xdr:col>24</xdr:col>
      <xdr:colOff>76200</xdr:colOff>
      <xdr:row>81</xdr:row>
      <xdr:rowOff>148082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93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126509</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108204</xdr:rowOff>
    </xdr:from>
    <xdr:to>
      <xdr:col>20</xdr:col>
      <xdr:colOff>38100</xdr:colOff>
      <xdr:row>81</xdr:row>
      <xdr:rowOff>38354</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82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23131</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3910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81</xdr:row>
      <xdr:rowOff>55626</xdr:rowOff>
    </xdr:from>
    <xdr:to>
      <xdr:col>15</xdr:col>
      <xdr:colOff>149225</xdr:colOff>
      <xdr:row>81</xdr:row>
      <xdr:rowOff>157226</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94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142003</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402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144780</xdr:rowOff>
    </xdr:from>
    <xdr:to>
      <xdr:col>11</xdr:col>
      <xdr:colOff>60325</xdr:colOff>
      <xdr:row>81</xdr:row>
      <xdr:rowOff>74930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59707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394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62485</xdr:rowOff>
    </xdr:from>
    <xdr:to>
      <xdr:col>6</xdr:col>
      <xdr:colOff>171450</xdr:colOff>
      <xdr:row>80</xdr:row>
      <xdr:rowOff>164085</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7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148862</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386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107950</xdr:rowOff>
    </xdr:from>
    <xdr:to>
      <xdr:col>82</xdr:col>
      <xdr:colOff>107950</xdr:colOff>
      <xdr:row>81</xdr:row>
      <xdr:rowOff>16511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6238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160038</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16511</xdr:rowOff>
    </xdr:from>
    <xdr:to>
      <xdr:col>82</xdr:col>
      <xdr:colOff>196850</xdr:colOff>
      <xdr:row>81</xdr:row>
      <xdr:rowOff>16511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22877</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107950</xdr:rowOff>
    </xdr:from>
    <xdr:to>
      <xdr:col>82</xdr:col>
      <xdr:colOff>196850</xdr:colOff>
      <xdr:row>73</xdr:row>
      <xdr:rowOff>107950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85090</xdr:rowOff>
    </xdr:from>
    <xdr:to>
      <xdr:col>82</xdr:col>
      <xdr:colOff>107950</xdr:colOff>
      <xdr:row>74</xdr:row>
      <xdr:rowOff>5080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5671800" y="126009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120666</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2979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148589</xdr:rowOff>
    </xdr:from>
    <xdr:to>
      <xdr:col>82</xdr:col>
      <xdr:colOff>158750</xdr:colOff>
      <xdr:row>76</xdr:row>
      <xdr:rowOff>78739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85090</xdr:rowOff>
    </xdr:from>
    <xdr:to>
      <xdr:col>78</xdr:col>
      <xdr:colOff>69850</xdr:colOff>
      <xdr:row>74</xdr:row>
      <xdr:rowOff>58420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4782800" y="126009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162577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284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50800</xdr:rowOff>
    </xdr:from>
    <xdr:to>
      <xdr:col>73</xdr:col>
      <xdr:colOff>180975</xdr:colOff>
      <xdr:row>74</xdr:row>
      <xdr:rowOff>58420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893800" y="12738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15239</xdr:rowOff>
    </xdr:from>
    <xdr:to>
      <xdr:col>74</xdr:col>
      <xdr:colOff>31750</xdr:colOff>
      <xdr:row>76</xdr:row>
      <xdr:rowOff>116839</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101616</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130810</xdr:rowOff>
    </xdr:from>
    <xdr:to>
      <xdr:col>69</xdr:col>
      <xdr:colOff>92075</xdr:colOff>
      <xdr:row>74</xdr:row>
      <xdr:rowOff>50800</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a:off x="13004800" y="126466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83820</xdr:rowOff>
    </xdr:from>
    <xdr:to>
      <xdr:col>69</xdr:col>
      <xdr:colOff>142875</xdr:colOff>
      <xdr:row>77</xdr:row>
      <xdr:rowOff>13970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170197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38100</xdr:rowOff>
    </xdr:from>
    <xdr:to>
      <xdr:col>65</xdr:col>
      <xdr:colOff>53975</xdr:colOff>
      <xdr:row>76</xdr:row>
      <xdr:rowOff>139700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124477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125730</xdr:rowOff>
    </xdr:from>
    <xdr:to>
      <xdr:col>82</xdr:col>
      <xdr:colOff>158750</xdr:colOff>
      <xdr:row>74</xdr:row>
      <xdr:rowOff>55880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264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34307</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255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34290</xdr:rowOff>
    </xdr:from>
    <xdr:to>
      <xdr:col>78</xdr:col>
      <xdr:colOff>120650</xdr:colOff>
      <xdr:row>73</xdr:row>
      <xdr:rowOff>135890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255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146067</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231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7620</xdr:rowOff>
    </xdr:from>
    <xdr:to>
      <xdr:col>74</xdr:col>
      <xdr:colOff>31750</xdr:colOff>
      <xdr:row>74</xdr:row>
      <xdr:rowOff>109220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119397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0</xdr:rowOff>
    </xdr:from>
    <xdr:to>
      <xdr:col>69</xdr:col>
      <xdr:colOff>142875</xdr:colOff>
      <xdr:row>74</xdr:row>
      <xdr:rowOff>101600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111777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80010</xdr:rowOff>
    </xdr:from>
    <xdr:to>
      <xdr:col>65</xdr:col>
      <xdr:colOff>53975</xdr:colOff>
      <xdr:row>74</xdr:row>
      <xdr:rowOff>10160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259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20337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236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青森県つがる市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166902</xdr:rowOff>
    </xdr:from>
    <xdr:to>
      <xdr:col>29</xdr:col>
      <xdr:colOff>127000</xdr:colOff>
      <xdr:row>19</xdr:row>
      <xdr:rowOff>92264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29027"/>
          <a:ext cx="0" cy="14684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64341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6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92264</xdr:rowOff>
    </xdr:from>
    <xdr:to>
      <xdr:col>30</xdr:col>
      <xdr:colOff>25400</xdr:colOff>
      <xdr:row>19</xdr:row>
      <xdr:rowOff>92264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974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81829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7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166902</xdr:rowOff>
    </xdr:from>
    <xdr:to>
      <xdr:col>30</xdr:col>
      <xdr:colOff>25400</xdr:colOff>
      <xdr:row>10</xdr:row>
      <xdr:rowOff>166902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290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21332</xdr:rowOff>
    </xdr:from>
    <xdr:to>
      <xdr:col>29</xdr:col>
      <xdr:colOff>127000</xdr:colOff>
      <xdr:row>16</xdr:row>
      <xdr:rowOff>27407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812157"/>
          <a:ext cx="647700" cy="6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6110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969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6815</xdr:rowOff>
    </xdr:from>
    <xdr:to>
      <xdr:col>29</xdr:col>
      <xdr:colOff>177800</xdr:colOff>
      <xdr:row>16</xdr:row>
      <xdr:rowOff>108415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97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22982</xdr:rowOff>
    </xdr:from>
    <xdr:to>
      <xdr:col>26</xdr:col>
      <xdr:colOff>50800</xdr:colOff>
      <xdr:row>16</xdr:row>
      <xdr:rowOff>27407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813807"/>
          <a:ext cx="698500" cy="4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31079</xdr:rowOff>
    </xdr:from>
    <xdr:to>
      <xdr:col>26</xdr:col>
      <xdr:colOff>101600</xdr:colOff>
      <xdr:row>16</xdr:row>
      <xdr:rowOff>132679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21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117456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08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5102</xdr:rowOff>
    </xdr:from>
    <xdr:to>
      <xdr:col>22</xdr:col>
      <xdr:colOff>114300</xdr:colOff>
      <xdr:row>16</xdr:row>
      <xdr:rowOff>22982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795927"/>
          <a:ext cx="698500" cy="17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66495</xdr:rowOff>
    </xdr:from>
    <xdr:to>
      <xdr:col>22</xdr:col>
      <xdr:colOff>165100</xdr:colOff>
      <xdr:row>16</xdr:row>
      <xdr:rowOff>168095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57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152872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4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5102</xdr:rowOff>
    </xdr:from>
    <xdr:to>
      <xdr:col>18</xdr:col>
      <xdr:colOff>177800</xdr:colOff>
      <xdr:row>16</xdr:row>
      <xdr:rowOff>30297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795927"/>
          <a:ext cx="698500" cy="25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93013</xdr:rowOff>
    </xdr:from>
    <xdr:to>
      <xdr:col>19</xdr:col>
      <xdr:colOff>38100</xdr:colOff>
      <xdr:row>17</xdr:row>
      <xdr:rowOff>23163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7940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70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155160</xdr:rowOff>
    </xdr:from>
    <xdr:to>
      <xdr:col>15</xdr:col>
      <xdr:colOff>101600</xdr:colOff>
      <xdr:row>17</xdr:row>
      <xdr:rowOff>85310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70087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3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141982</xdr:rowOff>
    </xdr:from>
    <xdr:to>
      <xdr:col>29</xdr:col>
      <xdr:colOff>177800</xdr:colOff>
      <xdr:row>16</xdr:row>
      <xdr:rowOff>72132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761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158509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0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148057</xdr:rowOff>
    </xdr:from>
    <xdr:to>
      <xdr:col>26</xdr:col>
      <xdr:colOff>101600</xdr:colOff>
      <xdr:row>16</xdr:row>
      <xdr:rowOff>78207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767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88384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536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143632</xdr:rowOff>
    </xdr:from>
    <xdr:to>
      <xdr:col>22</xdr:col>
      <xdr:colOff>165100</xdr:colOff>
      <xdr:row>16</xdr:row>
      <xdr:rowOff>73782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763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83959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53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125752</xdr:rowOff>
    </xdr:from>
    <xdr:to>
      <xdr:col>19</xdr:col>
      <xdr:colOff>38100</xdr:colOff>
      <xdr:row>16</xdr:row>
      <xdr:rowOff>55902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745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66079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51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150947</xdr:rowOff>
    </xdr:from>
    <xdr:to>
      <xdr:col>15</xdr:col>
      <xdr:colOff>101600</xdr:colOff>
      <xdr:row>16</xdr:row>
      <xdr:rowOff>81097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770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91274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39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180035</xdr:rowOff>
    </xdr:from>
    <xdr:to>
      <xdr:col>29</xdr:col>
      <xdr:colOff>127000</xdr:colOff>
      <xdr:row>38</xdr:row>
      <xdr:rowOff>20427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04585"/>
          <a:ext cx="0" cy="13834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335404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60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20427</xdr:rowOff>
    </xdr:from>
    <xdr:to>
      <xdr:col>30</xdr:col>
      <xdr:colOff>25400</xdr:colOff>
      <xdr:row>38</xdr:row>
      <xdr:rowOff>20427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880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94962</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180035</xdr:rowOff>
    </xdr:from>
    <xdr:to>
      <xdr:col>30</xdr:col>
      <xdr:colOff>25400</xdr:colOff>
      <xdr:row>33</xdr:row>
      <xdr:rowOff>180035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045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295158</xdr:rowOff>
    </xdr:from>
    <xdr:to>
      <xdr:col>29</xdr:col>
      <xdr:colOff>127000</xdr:colOff>
      <xdr:row>34</xdr:row>
      <xdr:rowOff>300782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562608"/>
          <a:ext cx="647700" cy="5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213258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236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241181</xdr:rowOff>
    </xdr:from>
    <xdr:to>
      <xdr:col>29</xdr:col>
      <xdr:colOff>177800</xdr:colOff>
      <xdr:row>35</xdr:row>
      <xdr:rowOff>342781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515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277716</xdr:rowOff>
    </xdr:from>
    <xdr:to>
      <xdr:col>26</xdr:col>
      <xdr:colOff>50800</xdr:colOff>
      <xdr:row>34</xdr:row>
      <xdr:rowOff>300782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545166"/>
          <a:ext cx="698500" cy="23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256863</xdr:rowOff>
    </xdr:from>
    <xdr:to>
      <xdr:col>26</xdr:col>
      <xdr:colOff>101600</xdr:colOff>
      <xdr:row>36</xdr:row>
      <xdr:rowOff>15563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67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340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53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277716</xdr:rowOff>
    </xdr:from>
    <xdr:to>
      <xdr:col>22</xdr:col>
      <xdr:colOff>114300</xdr:colOff>
      <xdr:row>34</xdr:row>
      <xdr:rowOff>336032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545166"/>
          <a:ext cx="698500" cy="58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292502</xdr:rowOff>
    </xdr:from>
    <xdr:to>
      <xdr:col>22</xdr:col>
      <xdr:colOff>165100</xdr:colOff>
      <xdr:row>36</xdr:row>
      <xdr:rowOff>51202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02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35979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8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336032</xdr:rowOff>
    </xdr:from>
    <xdr:to>
      <xdr:col>18</xdr:col>
      <xdr:colOff>177800</xdr:colOff>
      <xdr:row>35</xdr:row>
      <xdr:rowOff>10826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603482"/>
          <a:ext cx="698500" cy="176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307315</xdr:rowOff>
    </xdr:from>
    <xdr:to>
      <xdr:col>19</xdr:col>
      <xdr:colOff>38100</xdr:colOff>
      <xdr:row>36</xdr:row>
      <xdr:rowOff>66015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176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50792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04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304366</xdr:rowOff>
    </xdr:from>
    <xdr:to>
      <xdr:col>15</xdr:col>
      <xdr:colOff>101600</xdr:colOff>
      <xdr:row>36</xdr:row>
      <xdr:rowOff>63066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14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47843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01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244358</xdr:rowOff>
    </xdr:from>
    <xdr:to>
      <xdr:col>29</xdr:col>
      <xdr:colOff>177800</xdr:colOff>
      <xdr:row>35</xdr:row>
      <xdr:rowOff>3058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511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89435</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35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249982</xdr:rowOff>
    </xdr:from>
    <xdr:to>
      <xdr:col>26</xdr:col>
      <xdr:colOff>101600</xdr:colOff>
      <xdr:row>35</xdr:row>
      <xdr:rowOff>8682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517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18859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286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226916</xdr:rowOff>
    </xdr:from>
    <xdr:to>
      <xdr:col>22</xdr:col>
      <xdr:colOff>165100</xdr:colOff>
      <xdr:row>34</xdr:row>
      <xdr:rowOff>328516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494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338693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26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285232</xdr:rowOff>
    </xdr:from>
    <xdr:to>
      <xdr:col>19</xdr:col>
      <xdr:colOff>38100</xdr:colOff>
      <xdr:row>35</xdr:row>
      <xdr:rowOff>43932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552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54109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321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302926</xdr:rowOff>
    </xdr:from>
    <xdr:to>
      <xdr:col>15</xdr:col>
      <xdr:colOff>101600</xdr:colOff>
      <xdr:row>35</xdr:row>
      <xdr:rowOff>61626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570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71802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33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青森県つがる市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30,185
30,096
253.55
28,417,524
27,845,478
543,340
13,019,001
42,178,342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125.7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37663</xdr:rowOff>
    </xdr:from>
    <xdr:to>
      <xdr:col>24</xdr:col>
      <xdr:colOff>62865</xdr:colOff>
      <xdr:row>39</xdr:row>
      <xdr:rowOff>30674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81163"/>
          <a:ext cx="1270" cy="153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34501</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2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30674</xdr:rowOff>
    </xdr:from>
    <xdr:to>
      <xdr:col>24</xdr:col>
      <xdr:colOff>152400</xdr:colOff>
      <xdr:row>39</xdr:row>
      <xdr:rowOff>30674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1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155790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56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37663</xdr:rowOff>
    </xdr:from>
    <xdr:to>
      <xdr:col>24</xdr:col>
      <xdr:colOff>152400</xdr:colOff>
      <xdr:row>30</xdr:row>
      <xdr:rowOff>37663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81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167050</xdr:rowOff>
    </xdr:from>
    <xdr:to>
      <xdr:col>24</xdr:col>
      <xdr:colOff>63500</xdr:colOff>
      <xdr:row>35</xdr:row>
      <xdr:rowOff>46611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996350"/>
          <a:ext cx="838200" cy="5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119677</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20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141250</xdr:rowOff>
    </xdr:from>
    <xdr:to>
      <xdr:col>24</xdr:col>
      <xdr:colOff>114300</xdr:colOff>
      <xdr:row>36</xdr:row>
      <xdr:rowOff>71400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4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35932</xdr:rowOff>
    </xdr:from>
    <xdr:to>
      <xdr:col>19</xdr:col>
      <xdr:colOff>177800</xdr:colOff>
      <xdr:row>35</xdr:row>
      <xdr:rowOff>46611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036682"/>
          <a:ext cx="889000" cy="1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159227</xdr:rowOff>
    </xdr:from>
    <xdr:to>
      <xdr:col>20</xdr:col>
      <xdr:colOff>38100</xdr:colOff>
      <xdr:row>36</xdr:row>
      <xdr:rowOff>89377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5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80504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5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25841</xdr:rowOff>
    </xdr:from>
    <xdr:to>
      <xdr:col>15</xdr:col>
      <xdr:colOff>50800</xdr:colOff>
      <xdr:row>35</xdr:row>
      <xdr:rowOff>35932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026591"/>
          <a:ext cx="889000" cy="1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1215</xdr:rowOff>
    </xdr:from>
    <xdr:to>
      <xdr:col>15</xdr:col>
      <xdr:colOff>101600</xdr:colOff>
      <xdr:row>36</xdr:row>
      <xdr:rowOff>102815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7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93942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6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20403</xdr:rowOff>
    </xdr:from>
    <xdr:to>
      <xdr:col>10</xdr:col>
      <xdr:colOff>114300</xdr:colOff>
      <xdr:row>35</xdr:row>
      <xdr:rowOff>25841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021153"/>
          <a:ext cx="889000" cy="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122978</xdr:rowOff>
    </xdr:from>
    <xdr:to>
      <xdr:col>10</xdr:col>
      <xdr:colOff>165100</xdr:colOff>
      <xdr:row>37</xdr:row>
      <xdr:rowOff>53128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44255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38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8988</xdr:rowOff>
    </xdr:from>
    <xdr:to>
      <xdr:col>6</xdr:col>
      <xdr:colOff>38100</xdr:colOff>
      <xdr:row>37</xdr:row>
      <xdr:rowOff>110588</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5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101715</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4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116250</xdr:rowOff>
    </xdr:from>
    <xdr:to>
      <xdr:col>24</xdr:col>
      <xdr:colOff>114300</xdr:colOff>
      <xdr:row>35</xdr:row>
      <xdr:rowOff>46400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4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139127</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79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167261</xdr:rowOff>
    </xdr:from>
    <xdr:to>
      <xdr:col>20</xdr:col>
      <xdr:colOff>38100</xdr:colOff>
      <xdr:row>35</xdr:row>
      <xdr:rowOff>97411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9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113938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771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156582</xdr:rowOff>
    </xdr:from>
    <xdr:to>
      <xdr:col>15</xdr:col>
      <xdr:colOff>101600</xdr:colOff>
      <xdr:row>35</xdr:row>
      <xdr:rowOff>86732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98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103259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761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146491</xdr:rowOff>
    </xdr:from>
    <xdr:to>
      <xdr:col>10</xdr:col>
      <xdr:colOff>165100</xdr:colOff>
      <xdr:row>35</xdr:row>
      <xdr:rowOff>76641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97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93168</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751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141053</xdr:rowOff>
    </xdr:from>
    <xdr:to>
      <xdr:col>6</xdr:col>
      <xdr:colOff>38100</xdr:colOff>
      <xdr:row>35</xdr:row>
      <xdr:rowOff>71203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97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87730</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745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15125</xdr:rowOff>
    </xdr:from>
    <xdr:to>
      <xdr:col>24</xdr:col>
      <xdr:colOff>62865</xdr:colOff>
      <xdr:row>59</xdr:row>
      <xdr:rowOff>82868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59075"/>
          <a:ext cx="1270" cy="1439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86695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0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82868</xdr:rowOff>
    </xdr:from>
    <xdr:to>
      <xdr:col>24</xdr:col>
      <xdr:colOff>152400</xdr:colOff>
      <xdr:row>59</xdr:row>
      <xdr:rowOff>82868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98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133252</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3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15125</xdr:rowOff>
    </xdr:from>
    <xdr:to>
      <xdr:col>24</xdr:col>
      <xdr:colOff>152400</xdr:colOff>
      <xdr:row>51</xdr:row>
      <xdr:rowOff>15125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5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41428</xdr:rowOff>
    </xdr:from>
    <xdr:to>
      <xdr:col>24</xdr:col>
      <xdr:colOff>63500</xdr:colOff>
      <xdr:row>56</xdr:row>
      <xdr:rowOff>127698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642628"/>
          <a:ext cx="838200" cy="8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158576</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88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8699</xdr:rowOff>
    </xdr:from>
    <xdr:to>
      <xdr:col>24</xdr:col>
      <xdr:colOff>114300</xdr:colOff>
      <xdr:row>56</xdr:row>
      <xdr:rowOff>110299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127698</xdr:rowOff>
    </xdr:from>
    <xdr:to>
      <xdr:col>19</xdr:col>
      <xdr:colOff>177800</xdr:colOff>
      <xdr:row>57</xdr:row>
      <xdr:rowOff>100736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28898"/>
          <a:ext cx="889000" cy="14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92481</xdr:rowOff>
    </xdr:from>
    <xdr:to>
      <xdr:col>20</xdr:col>
      <xdr:colOff>38100</xdr:colOff>
      <xdr:row>57</xdr:row>
      <xdr:rowOff>22631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13758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8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100736</xdr:rowOff>
    </xdr:from>
    <xdr:to>
      <xdr:col>15</xdr:col>
      <xdr:colOff>50800</xdr:colOff>
      <xdr:row>57</xdr:row>
      <xdr:rowOff>150864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73386"/>
          <a:ext cx="889000" cy="50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142469</xdr:rowOff>
    </xdr:from>
    <xdr:to>
      <xdr:col>15</xdr:col>
      <xdr:colOff>101600</xdr:colOff>
      <xdr:row>57</xdr:row>
      <xdr:rowOff>72619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4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89146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1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150864</xdr:rowOff>
    </xdr:from>
    <xdr:to>
      <xdr:col>10</xdr:col>
      <xdr:colOff>114300</xdr:colOff>
      <xdr:row>58</xdr:row>
      <xdr:rowOff>34151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23514"/>
          <a:ext cx="889000" cy="5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163411</xdr:rowOff>
    </xdr:from>
    <xdr:to>
      <xdr:col>10</xdr:col>
      <xdr:colOff>165100</xdr:colOff>
      <xdr:row>57</xdr:row>
      <xdr:rowOff>93561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6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110088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3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65329</xdr:rowOff>
    </xdr:from>
    <xdr:to>
      <xdr:col>6</xdr:col>
      <xdr:colOff>38100</xdr:colOff>
      <xdr:row>57</xdr:row>
      <xdr:rowOff>166929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3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12006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61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162078</xdr:rowOff>
    </xdr:from>
    <xdr:to>
      <xdr:col>24</xdr:col>
      <xdr:colOff>114300</xdr:colOff>
      <xdr:row>56</xdr:row>
      <xdr:rowOff>92228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59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13505</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44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76898</xdr:rowOff>
    </xdr:from>
    <xdr:to>
      <xdr:col>20</xdr:col>
      <xdr:colOff>38100</xdr:colOff>
      <xdr:row>57</xdr:row>
      <xdr:rowOff>7048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7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23575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4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49936</xdr:rowOff>
    </xdr:from>
    <xdr:to>
      <xdr:col>15</xdr:col>
      <xdr:colOff>101600</xdr:colOff>
      <xdr:row>57</xdr:row>
      <xdr:rowOff>151536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2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142663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1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100064</xdr:rowOff>
    </xdr:from>
    <xdr:to>
      <xdr:col>10</xdr:col>
      <xdr:colOff>165100</xdr:colOff>
      <xdr:row>58</xdr:row>
      <xdr:rowOff>30214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7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21341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6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154801</xdr:rowOff>
    </xdr:from>
    <xdr:to>
      <xdr:col>6</xdr:col>
      <xdr:colOff>38100</xdr:colOff>
      <xdr:row>58</xdr:row>
      <xdr:rowOff>84951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2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76078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2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108972</xdr:rowOff>
    </xdr:from>
    <xdr:to>
      <xdr:col>24</xdr:col>
      <xdr:colOff>62865</xdr:colOff>
      <xdr:row>79</xdr:row>
      <xdr:rowOff>19323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10472"/>
          <a:ext cx="1270" cy="145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23150</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7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19323</xdr:rowOff>
    </xdr:from>
    <xdr:to>
      <xdr:col>24</xdr:col>
      <xdr:colOff>152400</xdr:colOff>
      <xdr:row>79</xdr:row>
      <xdr:rowOff>19323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55649</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8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108972</xdr:rowOff>
    </xdr:from>
    <xdr:to>
      <xdr:col>24</xdr:col>
      <xdr:colOff>152400</xdr:colOff>
      <xdr:row>70</xdr:row>
      <xdr:rowOff>108972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1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50546</xdr:rowOff>
    </xdr:from>
    <xdr:to>
      <xdr:col>24</xdr:col>
      <xdr:colOff>63500</xdr:colOff>
      <xdr:row>76</xdr:row>
      <xdr:rowOff>72530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080746"/>
          <a:ext cx="838200" cy="2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131278</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332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152851</xdr:rowOff>
    </xdr:from>
    <xdr:to>
      <xdr:col>24</xdr:col>
      <xdr:colOff>114300</xdr:colOff>
      <xdr:row>78</xdr:row>
      <xdr:rowOff>83001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54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72530</xdr:rowOff>
    </xdr:from>
    <xdr:to>
      <xdr:col>19</xdr:col>
      <xdr:colOff>177800</xdr:colOff>
      <xdr:row>76</xdr:row>
      <xdr:rowOff>170027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102730"/>
          <a:ext cx="889000" cy="9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140221</xdr:rowOff>
    </xdr:from>
    <xdr:to>
      <xdr:col>20</xdr:col>
      <xdr:colOff>38100</xdr:colOff>
      <xdr:row>78</xdr:row>
      <xdr:rowOff>70371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4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61498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30111" y="1343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170027</xdr:rowOff>
    </xdr:from>
    <xdr:to>
      <xdr:col>15</xdr:col>
      <xdr:colOff>50800</xdr:colOff>
      <xdr:row>77</xdr:row>
      <xdr:rowOff>141109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200227"/>
          <a:ext cx="889000" cy="14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149631</xdr:rowOff>
    </xdr:from>
    <xdr:to>
      <xdr:col>15</xdr:col>
      <xdr:colOff>101600</xdr:colOff>
      <xdr:row>78</xdr:row>
      <xdr:rowOff>79781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70908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444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141109</xdr:rowOff>
    </xdr:from>
    <xdr:to>
      <xdr:col>10</xdr:col>
      <xdr:colOff>114300</xdr:colOff>
      <xdr:row>77</xdr:row>
      <xdr:rowOff>150121</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342759"/>
          <a:ext cx="889000" cy="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44608</xdr:rowOff>
    </xdr:from>
    <xdr:to>
      <xdr:col>10</xdr:col>
      <xdr:colOff>165100</xdr:colOff>
      <xdr:row>78</xdr:row>
      <xdr:rowOff>146208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41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137335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51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22968</xdr:rowOff>
    </xdr:from>
    <xdr:to>
      <xdr:col>6</xdr:col>
      <xdr:colOff>38100</xdr:colOff>
      <xdr:row>78</xdr:row>
      <xdr:rowOff>124568</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115695</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48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171196</xdr:rowOff>
    </xdr:from>
    <xdr:to>
      <xdr:col>24</xdr:col>
      <xdr:colOff>114300</xdr:colOff>
      <xdr:row>76</xdr:row>
      <xdr:rowOff>101346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02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22623</xdr:rowOff>
    </xdr:from>
    <xdr:ext cx="534377"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88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21730</xdr:rowOff>
    </xdr:from>
    <xdr:to>
      <xdr:col>20</xdr:col>
      <xdr:colOff>38100</xdr:colOff>
      <xdr:row>76</xdr:row>
      <xdr:rowOff>123330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0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139857</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30111" y="1282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119227</xdr:rowOff>
    </xdr:from>
    <xdr:to>
      <xdr:col>15</xdr:col>
      <xdr:colOff>101600</xdr:colOff>
      <xdr:row>77</xdr:row>
      <xdr:rowOff>49377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14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65905</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41111" y="1292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90309</xdr:rowOff>
    </xdr:from>
    <xdr:to>
      <xdr:col>10</xdr:col>
      <xdr:colOff>165100</xdr:colOff>
      <xdr:row>78</xdr:row>
      <xdr:rowOff>20459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29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36986</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52111" y="1306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99321</xdr:rowOff>
    </xdr:from>
    <xdr:to>
      <xdr:col>6</xdr:col>
      <xdr:colOff>38100</xdr:colOff>
      <xdr:row>78</xdr:row>
      <xdr:rowOff>29471</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0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45998</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63111" y="1307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159029</xdr:rowOff>
    </xdr:from>
    <xdr:to>
      <xdr:col>24</xdr:col>
      <xdr:colOff>62865</xdr:colOff>
      <xdr:row>98</xdr:row>
      <xdr:rowOff>133908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760979"/>
          <a:ext cx="1270" cy="11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137735</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3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133908</xdr:rowOff>
    </xdr:from>
    <xdr:to>
      <xdr:col>24</xdr:col>
      <xdr:colOff>152400</xdr:colOff>
      <xdr:row>98</xdr:row>
      <xdr:rowOff>133908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3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105706</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53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159029</xdr:rowOff>
    </xdr:from>
    <xdr:to>
      <xdr:col>24</xdr:col>
      <xdr:colOff>152400</xdr:colOff>
      <xdr:row>91</xdr:row>
      <xdr:rowOff>159029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76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22389</xdr:rowOff>
    </xdr:from>
    <xdr:to>
      <xdr:col>24</xdr:col>
      <xdr:colOff>63500</xdr:colOff>
      <xdr:row>92</xdr:row>
      <xdr:rowOff>22988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5624339"/>
          <a:ext cx="838200" cy="17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98823</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865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120396</xdr:rowOff>
    </xdr:from>
    <xdr:to>
      <xdr:col>24</xdr:col>
      <xdr:colOff>114300</xdr:colOff>
      <xdr:row>96</xdr:row>
      <xdr:rowOff>50546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22389</xdr:rowOff>
    </xdr:from>
    <xdr:to>
      <xdr:col>19</xdr:col>
      <xdr:colOff>177800</xdr:colOff>
      <xdr:row>93</xdr:row>
      <xdr:rowOff>5969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5624339"/>
          <a:ext cx="889000" cy="32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140043</xdr:rowOff>
    </xdr:from>
    <xdr:to>
      <xdr:col>20</xdr:col>
      <xdr:colOff>38100</xdr:colOff>
      <xdr:row>95</xdr:row>
      <xdr:rowOff>70193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25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61320</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349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5969</xdr:rowOff>
    </xdr:from>
    <xdr:to>
      <xdr:col>15</xdr:col>
      <xdr:colOff>50800</xdr:colOff>
      <xdr:row>93</xdr:row>
      <xdr:rowOff>58331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5950819"/>
          <a:ext cx="889000" cy="5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48349</xdr:rowOff>
    </xdr:from>
    <xdr:to>
      <xdr:col>15</xdr:col>
      <xdr:colOff>101600</xdr:colOff>
      <xdr:row>96</xdr:row>
      <xdr:rowOff>149949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0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141076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60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58331</xdr:rowOff>
    </xdr:from>
    <xdr:to>
      <xdr:col>10</xdr:col>
      <xdr:colOff>114300</xdr:colOff>
      <xdr:row>93</xdr:row>
      <xdr:rowOff>120878</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003181"/>
          <a:ext cx="889000" cy="6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82538</xdr:rowOff>
    </xdr:from>
    <xdr:to>
      <xdr:col>10</xdr:col>
      <xdr:colOff>165100</xdr:colOff>
      <xdr:row>97</xdr:row>
      <xdr:rowOff>12688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4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3815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63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152324</xdr:rowOff>
    </xdr:from>
    <xdr:to>
      <xdr:col>6</xdr:col>
      <xdr:colOff>38100</xdr:colOff>
      <xdr:row>97</xdr:row>
      <xdr:rowOff>82474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73601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0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143638</xdr:rowOff>
    </xdr:from>
    <xdr:to>
      <xdr:col>24</xdr:col>
      <xdr:colOff>114300</xdr:colOff>
      <xdr:row>92</xdr:row>
      <xdr:rowOff>73788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74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61257</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663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143039</xdr:rowOff>
    </xdr:from>
    <xdr:to>
      <xdr:col>20</xdr:col>
      <xdr:colOff>38100</xdr:colOff>
      <xdr:row>91</xdr:row>
      <xdr:rowOff>73189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557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89716</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348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126619</xdr:rowOff>
    </xdr:from>
    <xdr:to>
      <xdr:col>15</xdr:col>
      <xdr:colOff>101600</xdr:colOff>
      <xdr:row>93</xdr:row>
      <xdr:rowOff>56769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590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73296</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675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7531</xdr:rowOff>
    </xdr:from>
    <xdr:to>
      <xdr:col>10</xdr:col>
      <xdr:colOff>165100</xdr:colOff>
      <xdr:row>93</xdr:row>
      <xdr:rowOff>109131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595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125658</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5727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70078</xdr:rowOff>
    </xdr:from>
    <xdr:to>
      <xdr:col>6</xdr:col>
      <xdr:colOff>38100</xdr:colOff>
      <xdr:row>94</xdr:row>
      <xdr:rowOff>228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01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16755</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5790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150390</xdr:rowOff>
    </xdr:from>
    <xdr:to>
      <xdr:col>54</xdr:col>
      <xdr:colOff>189865</xdr:colOff>
      <xdr:row>39</xdr:row>
      <xdr:rowOff>134203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636790"/>
          <a:ext cx="1270" cy="1183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138030</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82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134203</xdr:rowOff>
    </xdr:from>
    <xdr:to>
      <xdr:col>55</xdr:col>
      <xdr:colOff>88900</xdr:colOff>
      <xdr:row>39</xdr:row>
      <xdr:rowOff>134203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820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97067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412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150390</xdr:rowOff>
    </xdr:from>
    <xdr:to>
      <xdr:col>55</xdr:col>
      <xdr:colOff>88900</xdr:colOff>
      <xdr:row>32</xdr:row>
      <xdr:rowOff>150390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636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71991</xdr:rowOff>
    </xdr:from>
    <xdr:to>
      <xdr:col>55</xdr:col>
      <xdr:colOff>0</xdr:colOff>
      <xdr:row>36</xdr:row>
      <xdr:rowOff>100892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244191"/>
          <a:ext cx="838200" cy="2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63887</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2360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85460</xdr:rowOff>
    </xdr:from>
    <xdr:to>
      <xdr:col>55</xdr:col>
      <xdr:colOff>50800</xdr:colOff>
      <xdr:row>37</xdr:row>
      <xdr:rowOff>15610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25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83998</xdr:rowOff>
    </xdr:from>
    <xdr:to>
      <xdr:col>50</xdr:col>
      <xdr:colOff>114300</xdr:colOff>
      <xdr:row>36</xdr:row>
      <xdr:rowOff>100892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5227498"/>
          <a:ext cx="889000" cy="104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158569</xdr:rowOff>
    </xdr:from>
    <xdr:to>
      <xdr:col>50</xdr:col>
      <xdr:colOff>165100</xdr:colOff>
      <xdr:row>37</xdr:row>
      <xdr:rowOff>88719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3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79846</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42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83998</xdr:rowOff>
    </xdr:from>
    <xdr:to>
      <xdr:col>45</xdr:col>
      <xdr:colOff>177800</xdr:colOff>
      <xdr:row>39</xdr:row>
      <xdr:rowOff>77085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227498"/>
          <a:ext cx="889000" cy="153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80387</xdr:rowOff>
    </xdr:from>
    <xdr:to>
      <xdr:col>46</xdr:col>
      <xdr:colOff>38100</xdr:colOff>
      <xdr:row>31</xdr:row>
      <xdr:rowOff>10537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522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1664</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5316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77085</xdr:rowOff>
    </xdr:from>
    <xdr:to>
      <xdr:col>41</xdr:col>
      <xdr:colOff>50800</xdr:colOff>
      <xdr:row>39</xdr:row>
      <xdr:rowOff>111299</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763635"/>
          <a:ext cx="889000" cy="3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66563</xdr:rowOff>
    </xdr:from>
    <xdr:to>
      <xdr:col>41</xdr:col>
      <xdr:colOff>101600</xdr:colOff>
      <xdr:row>38</xdr:row>
      <xdr:rowOff>168163</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8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13240</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35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156119</xdr:rowOff>
    </xdr:from>
    <xdr:to>
      <xdr:col>36</xdr:col>
      <xdr:colOff>165100</xdr:colOff>
      <xdr:row>39</xdr:row>
      <xdr:rowOff>86269</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67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102796</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44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21191</xdr:rowOff>
    </xdr:from>
    <xdr:to>
      <xdr:col>55</xdr:col>
      <xdr:colOff>50800</xdr:colOff>
      <xdr:row>36</xdr:row>
      <xdr:rowOff>122791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19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44068</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044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50092</xdr:rowOff>
    </xdr:from>
    <xdr:to>
      <xdr:col>50</xdr:col>
      <xdr:colOff>165100</xdr:colOff>
      <xdr:row>36</xdr:row>
      <xdr:rowOff>151692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22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168219</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5997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33198</xdr:rowOff>
    </xdr:from>
    <xdr:to>
      <xdr:col>46</xdr:col>
      <xdr:colOff>38100</xdr:colOff>
      <xdr:row>30</xdr:row>
      <xdr:rowOff>134798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17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151325</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4951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26285</xdr:rowOff>
    </xdr:from>
    <xdr:to>
      <xdr:col>41</xdr:col>
      <xdr:colOff>101600</xdr:colOff>
      <xdr:row>39</xdr:row>
      <xdr:rowOff>127885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71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119012</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80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60499</xdr:rowOff>
    </xdr:from>
    <xdr:to>
      <xdr:col>36</xdr:col>
      <xdr:colOff>165100</xdr:colOff>
      <xdr:row>39</xdr:row>
      <xdr:rowOff>162099</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74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153226</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83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163451</xdr:rowOff>
    </xdr:from>
    <xdr:to>
      <xdr:col>54</xdr:col>
      <xdr:colOff>189865</xdr:colOff>
      <xdr:row>57</xdr:row>
      <xdr:rowOff>128307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35951"/>
          <a:ext cx="1270" cy="116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132134</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990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128307</xdr:rowOff>
    </xdr:from>
    <xdr:to>
      <xdr:col>55</xdr:col>
      <xdr:colOff>88900</xdr:colOff>
      <xdr:row>57</xdr:row>
      <xdr:rowOff>128307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990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110128</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1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163451</xdr:rowOff>
    </xdr:from>
    <xdr:to>
      <xdr:col>55</xdr:col>
      <xdr:colOff>88900</xdr:colOff>
      <xdr:row>50</xdr:row>
      <xdr:rowOff>163451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3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110489</xdr:rowOff>
    </xdr:from>
    <xdr:to>
      <xdr:col>55</xdr:col>
      <xdr:colOff>0</xdr:colOff>
      <xdr:row>55</xdr:row>
      <xdr:rowOff>43811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025889"/>
          <a:ext cx="838200" cy="44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107730</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5374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129303</xdr:rowOff>
    </xdr:from>
    <xdr:to>
      <xdr:col>55</xdr:col>
      <xdr:colOff>50800</xdr:colOff>
      <xdr:row>56</xdr:row>
      <xdr:rowOff>59453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55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168426</xdr:rowOff>
    </xdr:from>
    <xdr:to>
      <xdr:col>50</xdr:col>
      <xdr:colOff>114300</xdr:colOff>
      <xdr:row>55</xdr:row>
      <xdr:rowOff>43811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255276"/>
          <a:ext cx="889000" cy="218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6974</xdr:rowOff>
    </xdr:from>
    <xdr:to>
      <xdr:col>50</xdr:col>
      <xdr:colOff>165100</xdr:colOff>
      <xdr:row>56</xdr:row>
      <xdr:rowOff>108574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60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99701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70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168426</xdr:rowOff>
    </xdr:from>
    <xdr:to>
      <xdr:col>45</xdr:col>
      <xdr:colOff>177800</xdr:colOff>
      <xdr:row>54</xdr:row>
      <xdr:rowOff>154737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255276"/>
          <a:ext cx="889000" cy="15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15643</xdr:rowOff>
    </xdr:from>
    <xdr:to>
      <xdr:col>46</xdr:col>
      <xdr:colOff>38100</xdr:colOff>
      <xdr:row>55</xdr:row>
      <xdr:rowOff>117243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445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108370</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538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154737</xdr:rowOff>
    </xdr:from>
    <xdr:to>
      <xdr:col>41</xdr:col>
      <xdr:colOff>50800</xdr:colOff>
      <xdr:row>55</xdr:row>
      <xdr:rowOff>162885</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413037"/>
          <a:ext cx="889000" cy="17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166711</xdr:rowOff>
    </xdr:from>
    <xdr:to>
      <xdr:col>41</xdr:col>
      <xdr:colOff>101600</xdr:colOff>
      <xdr:row>55</xdr:row>
      <xdr:rowOff>96861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42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87988</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51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48785</xdr:rowOff>
    </xdr:from>
    <xdr:to>
      <xdr:col>36</xdr:col>
      <xdr:colOff>165100</xdr:colOff>
      <xdr:row>56</xdr:row>
      <xdr:rowOff>150385</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64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141512</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74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59689</xdr:rowOff>
    </xdr:from>
    <xdr:to>
      <xdr:col>55</xdr:col>
      <xdr:colOff>50800</xdr:colOff>
      <xdr:row>52</xdr:row>
      <xdr:rowOff>161289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897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82566</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8826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164461</xdr:rowOff>
    </xdr:from>
    <xdr:to>
      <xdr:col>50</xdr:col>
      <xdr:colOff>165100</xdr:colOff>
      <xdr:row>55</xdr:row>
      <xdr:rowOff>94611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42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111138</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9197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117626</xdr:rowOff>
    </xdr:from>
    <xdr:to>
      <xdr:col>46</xdr:col>
      <xdr:colOff>38100</xdr:colOff>
      <xdr:row>54</xdr:row>
      <xdr:rowOff>47776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20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64303</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5" y="8979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103937</xdr:rowOff>
    </xdr:from>
    <xdr:to>
      <xdr:col>41</xdr:col>
      <xdr:colOff>101600</xdr:colOff>
      <xdr:row>55</xdr:row>
      <xdr:rowOff>34087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36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50614</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61795" y="9137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112085</xdr:rowOff>
    </xdr:from>
    <xdr:to>
      <xdr:col>36</xdr:col>
      <xdr:colOff>165100</xdr:colOff>
      <xdr:row>56</xdr:row>
      <xdr:rowOff>42235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54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58762</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672795" y="9317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146886</xdr:rowOff>
    </xdr:from>
    <xdr:to>
      <xdr:col>54</xdr:col>
      <xdr:colOff>189865</xdr:colOff>
      <xdr:row>79</xdr:row>
      <xdr:rowOff>39946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48386"/>
          <a:ext cx="1270" cy="1436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43773</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88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39946</xdr:rowOff>
    </xdr:from>
    <xdr:to>
      <xdr:col>55</xdr:col>
      <xdr:colOff>88900</xdr:colOff>
      <xdr:row>79</xdr:row>
      <xdr:rowOff>39946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93563</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23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146886</xdr:rowOff>
    </xdr:from>
    <xdr:to>
      <xdr:col>55</xdr:col>
      <xdr:colOff>88900</xdr:colOff>
      <xdr:row>70</xdr:row>
      <xdr:rowOff>146886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48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146886</xdr:rowOff>
    </xdr:from>
    <xdr:to>
      <xdr:col>55</xdr:col>
      <xdr:colOff>0</xdr:colOff>
      <xdr:row>75</xdr:row>
      <xdr:rowOff>109479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2148386"/>
          <a:ext cx="838200" cy="81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70589</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722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92162</xdr:rowOff>
    </xdr:from>
    <xdr:to>
      <xdr:col>55</xdr:col>
      <xdr:colOff>50800</xdr:colOff>
      <xdr:row>78</xdr:row>
      <xdr:rowOff>22312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29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65344</xdr:rowOff>
    </xdr:from>
    <xdr:to>
      <xdr:col>50</xdr:col>
      <xdr:colOff>114300</xdr:colOff>
      <xdr:row>75</xdr:row>
      <xdr:rowOff>109479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2581194"/>
          <a:ext cx="889000" cy="38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128082</xdr:rowOff>
    </xdr:from>
    <xdr:to>
      <xdr:col>50</xdr:col>
      <xdr:colOff>165100</xdr:colOff>
      <xdr:row>78</xdr:row>
      <xdr:rowOff>58232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2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49359</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42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65344</xdr:rowOff>
    </xdr:from>
    <xdr:to>
      <xdr:col>45</xdr:col>
      <xdr:colOff>177800</xdr:colOff>
      <xdr:row>77</xdr:row>
      <xdr:rowOff>42751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2581194"/>
          <a:ext cx="889000" cy="66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29876</xdr:rowOff>
    </xdr:from>
    <xdr:to>
      <xdr:col>46</xdr:col>
      <xdr:colOff>38100</xdr:colOff>
      <xdr:row>76</xdr:row>
      <xdr:rowOff>131476</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06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122603</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15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147038</xdr:rowOff>
    </xdr:from>
    <xdr:to>
      <xdr:col>41</xdr:col>
      <xdr:colOff>50800</xdr:colOff>
      <xdr:row>77</xdr:row>
      <xdr:rowOff>42751</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177238"/>
          <a:ext cx="889000" cy="6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35203</xdr:rowOff>
    </xdr:from>
    <xdr:to>
      <xdr:col>41</xdr:col>
      <xdr:colOff>101600</xdr:colOff>
      <xdr:row>76</xdr:row>
      <xdr:rowOff>136803</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06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153329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284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17790</xdr:rowOff>
    </xdr:from>
    <xdr:to>
      <xdr:col>36</xdr:col>
      <xdr:colOff>165100</xdr:colOff>
      <xdr:row>78</xdr:row>
      <xdr:rowOff>119390</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9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110517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48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96086</xdr:rowOff>
    </xdr:from>
    <xdr:to>
      <xdr:col>55</xdr:col>
      <xdr:colOff>50800</xdr:colOff>
      <xdr:row>71</xdr:row>
      <xdr:rowOff>26236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209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49113</xdr:rowOff>
    </xdr:from>
    <xdr:ext cx="599010"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2050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58679</xdr:rowOff>
    </xdr:from>
    <xdr:to>
      <xdr:col>50</xdr:col>
      <xdr:colOff>165100</xdr:colOff>
      <xdr:row>75</xdr:row>
      <xdr:rowOff>160279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291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5356</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269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14544</xdr:rowOff>
    </xdr:from>
    <xdr:to>
      <xdr:col>46</xdr:col>
      <xdr:colOff>38100</xdr:colOff>
      <xdr:row>73</xdr:row>
      <xdr:rowOff>116144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253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71</xdr:row>
      <xdr:rowOff>132671</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50795" y="12305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163401</xdr:rowOff>
    </xdr:from>
    <xdr:to>
      <xdr:col>41</xdr:col>
      <xdr:colOff>101600</xdr:colOff>
      <xdr:row>77</xdr:row>
      <xdr:rowOff>93551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19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84678</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28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96238</xdr:rowOff>
    </xdr:from>
    <xdr:to>
      <xdr:col>36</xdr:col>
      <xdr:colOff>165100</xdr:colOff>
      <xdr:row>77</xdr:row>
      <xdr:rowOff>26388</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12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42915</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290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99185</xdr:rowOff>
    </xdr:from>
    <xdr:to>
      <xdr:col>54</xdr:col>
      <xdr:colOff>189865</xdr:colOff>
      <xdr:row>98</xdr:row>
      <xdr:rowOff>70411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529685"/>
          <a:ext cx="1270" cy="1342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74238</xdr:rowOff>
    </xdr:from>
    <xdr:ext cx="534377"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87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70411</xdr:rowOff>
    </xdr:from>
    <xdr:to>
      <xdr:col>55</xdr:col>
      <xdr:colOff>88900</xdr:colOff>
      <xdr:row>98</xdr:row>
      <xdr:rowOff>70411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872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45862</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304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99185</xdr:rowOff>
    </xdr:from>
    <xdr:to>
      <xdr:col>55</xdr:col>
      <xdr:colOff>88900</xdr:colOff>
      <xdr:row>90</xdr:row>
      <xdr:rowOff>99185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52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70038</xdr:rowOff>
    </xdr:from>
    <xdr:to>
      <xdr:col>55</xdr:col>
      <xdr:colOff>0</xdr:colOff>
      <xdr:row>97</xdr:row>
      <xdr:rowOff>167177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700688"/>
          <a:ext cx="838200" cy="9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82052</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369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59175</xdr:rowOff>
    </xdr:from>
    <xdr:to>
      <xdr:col>55</xdr:col>
      <xdr:colOff>50800</xdr:colOff>
      <xdr:row>96</xdr:row>
      <xdr:rowOff>160775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518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70038</xdr:rowOff>
    </xdr:from>
    <xdr:to>
      <xdr:col>50</xdr:col>
      <xdr:colOff>114300</xdr:colOff>
      <xdr:row>98</xdr:row>
      <xdr:rowOff>19571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700688"/>
          <a:ext cx="889000" cy="12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109024</xdr:rowOff>
    </xdr:from>
    <xdr:to>
      <xdr:col>50</xdr:col>
      <xdr:colOff>165100</xdr:colOff>
      <xdr:row>97</xdr:row>
      <xdr:rowOff>39174</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56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55701</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34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87336</xdr:rowOff>
    </xdr:from>
    <xdr:to>
      <xdr:col>45</xdr:col>
      <xdr:colOff>177800</xdr:colOff>
      <xdr:row>98</xdr:row>
      <xdr:rowOff>19571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375086"/>
          <a:ext cx="889000" cy="44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154882</xdr:rowOff>
    </xdr:from>
    <xdr:to>
      <xdr:col>46</xdr:col>
      <xdr:colOff>38100</xdr:colOff>
      <xdr:row>97</xdr:row>
      <xdr:rowOff>85032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61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101559</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38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87336</xdr:rowOff>
    </xdr:from>
    <xdr:to>
      <xdr:col>41</xdr:col>
      <xdr:colOff>50800</xdr:colOff>
      <xdr:row>98</xdr:row>
      <xdr:rowOff>20828</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375086"/>
          <a:ext cx="889000" cy="44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138475</xdr:rowOff>
    </xdr:from>
    <xdr:to>
      <xdr:col>41</xdr:col>
      <xdr:colOff>101600</xdr:colOff>
      <xdr:row>97</xdr:row>
      <xdr:rowOff>68625</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59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59752</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69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141394</xdr:rowOff>
    </xdr:from>
    <xdr:to>
      <xdr:col>36</xdr:col>
      <xdr:colOff>165100</xdr:colOff>
      <xdr:row>97</xdr:row>
      <xdr:rowOff>71544</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600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88071</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37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116377</xdr:rowOff>
    </xdr:from>
    <xdr:to>
      <xdr:col>55</xdr:col>
      <xdr:colOff>50800</xdr:colOff>
      <xdr:row>98</xdr:row>
      <xdr:rowOff>46527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74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31304</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66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19238</xdr:rowOff>
    </xdr:from>
    <xdr:to>
      <xdr:col>50</xdr:col>
      <xdr:colOff>165100</xdr:colOff>
      <xdr:row>97</xdr:row>
      <xdr:rowOff>120838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64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111965</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74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140221</xdr:rowOff>
    </xdr:from>
    <xdr:to>
      <xdr:col>46</xdr:col>
      <xdr:colOff>38100</xdr:colOff>
      <xdr:row>98</xdr:row>
      <xdr:rowOff>70371</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77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61498</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86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36536</xdr:rowOff>
    </xdr:from>
    <xdr:to>
      <xdr:col>41</xdr:col>
      <xdr:colOff>101600</xdr:colOff>
      <xdr:row>95</xdr:row>
      <xdr:rowOff>138136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32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154663</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09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141478</xdr:rowOff>
    </xdr:from>
    <xdr:to>
      <xdr:col>36</xdr:col>
      <xdr:colOff>165100</xdr:colOff>
      <xdr:row>98</xdr:row>
      <xdr:rowOff>71628</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77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62755</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86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166256</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309756"/>
          <a:ext cx="1269" cy="142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112933</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8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166256</xdr:rowOff>
    </xdr:from>
    <xdr:to>
      <xdr:col>86</xdr:col>
      <xdr:colOff>25400</xdr:colOff>
      <xdr:row>30</xdr:row>
      <xdr:rowOff>166256</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30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129413</xdr:rowOff>
    </xdr:from>
    <xdr:to>
      <xdr:col>85</xdr:col>
      <xdr:colOff>127000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644513"/>
          <a:ext cx="838200" cy="8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166031</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33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143154</xdr:rowOff>
    </xdr:from>
    <xdr:to>
      <xdr:col>85</xdr:col>
      <xdr:colOff>177800</xdr:colOff>
      <xdr:row>38</xdr:row>
      <xdr:rowOff>73304</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4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138392</xdr:rowOff>
    </xdr:from>
    <xdr:to>
      <xdr:col>81</xdr:col>
      <xdr:colOff>101600</xdr:colOff>
      <xdr:row>38</xdr:row>
      <xdr:rowOff>68542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48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85069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25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105893</xdr:rowOff>
    </xdr:from>
    <xdr:to>
      <xdr:col>76</xdr:col>
      <xdr:colOff>165100</xdr:colOff>
      <xdr:row>35</xdr:row>
      <xdr:rowOff>36043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593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52570</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571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60249</xdr:rowOff>
    </xdr:from>
    <xdr:to>
      <xdr:col>72</xdr:col>
      <xdr:colOff>38100</xdr:colOff>
      <xdr:row>35</xdr:row>
      <xdr:rowOff>161849</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06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6926</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36111" y="583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39446</xdr:rowOff>
    </xdr:from>
    <xdr:to>
      <xdr:col>67</xdr:col>
      <xdr:colOff>101600</xdr:colOff>
      <xdr:row>38</xdr:row>
      <xdr:rowOff>141046</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157573</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329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78613</xdr:rowOff>
    </xdr:from>
    <xdr:to>
      <xdr:col>85</xdr:col>
      <xdr:colOff>177800</xdr:colOff>
      <xdr:row>39</xdr:row>
      <xdr:rowOff>8763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59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164990</xdr:rowOff>
    </xdr:from>
    <xdr:ext cx="469744"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0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164601</xdr:rowOff>
    </xdr:from>
    <xdr:to>
      <xdr:col>85</xdr:col>
      <xdr:colOff>126364</xdr:colOff>
      <xdr:row>78</xdr:row>
      <xdr:rowOff>75136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94651"/>
          <a:ext cx="1269" cy="145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78963</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5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75136</xdr:rowOff>
    </xdr:from>
    <xdr:to>
      <xdr:col>86</xdr:col>
      <xdr:colOff>25400</xdr:colOff>
      <xdr:row>78</xdr:row>
      <xdr:rowOff>75136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4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111278</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69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164601</xdr:rowOff>
    </xdr:from>
    <xdr:to>
      <xdr:col>86</xdr:col>
      <xdr:colOff>25400</xdr:colOff>
      <xdr:row>69</xdr:row>
      <xdr:rowOff>164601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94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30903</xdr:rowOff>
    </xdr:from>
    <xdr:to>
      <xdr:col>85</xdr:col>
      <xdr:colOff>127000</xdr:colOff>
      <xdr:row>70</xdr:row>
      <xdr:rowOff>120057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2032403"/>
          <a:ext cx="8382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70054</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757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91627</xdr:rowOff>
    </xdr:from>
    <xdr:to>
      <xdr:col>85</xdr:col>
      <xdr:colOff>177800</xdr:colOff>
      <xdr:row>75</xdr:row>
      <xdr:rowOff>21777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77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120057</xdr:rowOff>
    </xdr:from>
    <xdr:to>
      <xdr:col>81</xdr:col>
      <xdr:colOff>50800</xdr:colOff>
      <xdr:row>70</xdr:row>
      <xdr:rowOff>140092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2121557"/>
          <a:ext cx="889000" cy="2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101260</xdr:rowOff>
    </xdr:from>
    <xdr:to>
      <xdr:col>81</xdr:col>
      <xdr:colOff>101600</xdr:colOff>
      <xdr:row>75</xdr:row>
      <xdr:rowOff>31410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78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22537</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88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140092</xdr:rowOff>
    </xdr:from>
    <xdr:to>
      <xdr:col>76</xdr:col>
      <xdr:colOff>114300</xdr:colOff>
      <xdr:row>71</xdr:row>
      <xdr:rowOff>78713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2141592"/>
          <a:ext cx="889000" cy="11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46396</xdr:rowOff>
    </xdr:from>
    <xdr:to>
      <xdr:col>76</xdr:col>
      <xdr:colOff>165100</xdr:colOff>
      <xdr:row>74</xdr:row>
      <xdr:rowOff>147996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73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139123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82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69014</xdr:rowOff>
    </xdr:from>
    <xdr:to>
      <xdr:col>71</xdr:col>
      <xdr:colOff>177800</xdr:colOff>
      <xdr:row>71</xdr:row>
      <xdr:rowOff>78713</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2070514"/>
          <a:ext cx="889000" cy="18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116610</xdr:rowOff>
    </xdr:from>
    <xdr:to>
      <xdr:col>72</xdr:col>
      <xdr:colOff>38100</xdr:colOff>
      <xdr:row>75</xdr:row>
      <xdr:rowOff>46760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80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37887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89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132906</xdr:rowOff>
    </xdr:from>
    <xdr:to>
      <xdr:col>67</xdr:col>
      <xdr:colOff>101600</xdr:colOff>
      <xdr:row>75</xdr:row>
      <xdr:rowOff>63056</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820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54183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91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69</xdr:row>
      <xdr:rowOff>151553</xdr:rowOff>
    </xdr:from>
    <xdr:to>
      <xdr:col>85</xdr:col>
      <xdr:colOff>177800</xdr:colOff>
      <xdr:row>70</xdr:row>
      <xdr:rowOff>81703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198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66828</xdr:rowOff>
    </xdr:from>
    <xdr:ext cx="599010"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1896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69257</xdr:rowOff>
    </xdr:from>
    <xdr:to>
      <xdr:col>81</xdr:col>
      <xdr:colOff>101600</xdr:colOff>
      <xdr:row>70</xdr:row>
      <xdr:rowOff>170857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07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69</xdr:row>
      <xdr:rowOff>15934</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181795" y="11845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89292</xdr:rowOff>
    </xdr:from>
    <xdr:to>
      <xdr:col>76</xdr:col>
      <xdr:colOff>165100</xdr:colOff>
      <xdr:row>71</xdr:row>
      <xdr:rowOff>19442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0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69</xdr:row>
      <xdr:rowOff>35969</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292795" y="1186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27913</xdr:rowOff>
    </xdr:from>
    <xdr:to>
      <xdr:col>72</xdr:col>
      <xdr:colOff>38100</xdr:colOff>
      <xdr:row>71</xdr:row>
      <xdr:rowOff>129513</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20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69</xdr:row>
      <xdr:rowOff>146040</xdr:rowOff>
    </xdr:from>
    <xdr:ext cx="59901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03795" y="11976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18214</xdr:rowOff>
    </xdr:from>
    <xdr:to>
      <xdr:col>67</xdr:col>
      <xdr:colOff>101600</xdr:colOff>
      <xdr:row>70</xdr:row>
      <xdr:rowOff>119814</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01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68</xdr:row>
      <xdr:rowOff>136341</xdr:rowOff>
    </xdr:from>
    <xdr:ext cx="599010"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14795" y="1179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id="{00000000-0008-0000-06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27904</xdr:rowOff>
    </xdr:from>
    <xdr:to>
      <xdr:col>85</xdr:col>
      <xdr:colOff>126364</xdr:colOff>
      <xdr:row>99</xdr:row>
      <xdr:rowOff>45256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6317595" y="15629854"/>
          <a:ext cx="1269" cy="138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49083</xdr:rowOff>
    </xdr:from>
    <xdr:ext cx="469744" cy="259045"/>
    <xdr:sp macro="" textlink="">
      <xdr:nvSpPr>
        <xdr:cNvPr id="686" name="積立金最小値テキスト">
          <a:extLst>
            <a:ext uri="{FF2B5EF4-FFF2-40B4-BE49-F238E27FC236}">
              <a16:creationId xmlns:a16="http://schemas.microsoft.com/office/drawing/2014/main" id="{00000000-0008-0000-0600-0000AE020000}"/>
            </a:ext>
          </a:extLst>
        </xdr:cNvPr>
        <xdr:cNvSpPr txBox="1"/>
      </xdr:nvSpPr>
      <xdr:spPr>
        <a:xfrm>
          <a:off x="16370300" y="1702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45256</xdr:rowOff>
    </xdr:from>
    <xdr:to>
      <xdr:col>86</xdr:col>
      <xdr:colOff>25400</xdr:colOff>
      <xdr:row>99</xdr:row>
      <xdr:rowOff>45256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7018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146031</xdr:rowOff>
    </xdr:from>
    <xdr:ext cx="599010" cy="259045"/>
    <xdr:sp macro="" textlink="">
      <xdr:nvSpPr>
        <xdr:cNvPr id="688" name="積立金最大値テキスト">
          <a:extLst>
            <a:ext uri="{FF2B5EF4-FFF2-40B4-BE49-F238E27FC236}">
              <a16:creationId xmlns:a16="http://schemas.microsoft.com/office/drawing/2014/main" id="{00000000-0008-0000-0600-0000B0020000}"/>
            </a:ext>
          </a:extLst>
        </xdr:cNvPr>
        <xdr:cNvSpPr txBox="1"/>
      </xdr:nvSpPr>
      <xdr:spPr>
        <a:xfrm>
          <a:off x="16370300" y="15405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27904</xdr:rowOff>
    </xdr:from>
    <xdr:to>
      <xdr:col>86</xdr:col>
      <xdr:colOff>25400</xdr:colOff>
      <xdr:row>91</xdr:row>
      <xdr:rowOff>27904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5629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127084</xdr:rowOff>
    </xdr:from>
    <xdr:to>
      <xdr:col>85</xdr:col>
      <xdr:colOff>127000</xdr:colOff>
      <xdr:row>99</xdr:row>
      <xdr:rowOff>45213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5481300" y="16757734"/>
          <a:ext cx="838200" cy="26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149322</xdr:rowOff>
    </xdr:from>
    <xdr:ext cx="534377" cy="259045"/>
    <xdr:sp macro="" textlink="">
      <xdr:nvSpPr>
        <xdr:cNvPr id="691" name="積立金平均値テキスト">
          <a:extLst>
            <a:ext uri="{FF2B5EF4-FFF2-40B4-BE49-F238E27FC236}">
              <a16:creationId xmlns:a16="http://schemas.microsoft.com/office/drawing/2014/main" id="{00000000-0008-0000-0600-0000B3020000}"/>
            </a:ext>
          </a:extLst>
        </xdr:cNvPr>
        <xdr:cNvSpPr txBox="1"/>
      </xdr:nvSpPr>
      <xdr:spPr>
        <a:xfrm>
          <a:off x="16370300" y="164370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126445</xdr:rowOff>
    </xdr:from>
    <xdr:to>
      <xdr:col>85</xdr:col>
      <xdr:colOff>177800</xdr:colOff>
      <xdr:row>97</xdr:row>
      <xdr:rowOff>56595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6268700" y="1658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127084</xdr:rowOff>
    </xdr:from>
    <xdr:to>
      <xdr:col>81</xdr:col>
      <xdr:colOff>50800</xdr:colOff>
      <xdr:row>99</xdr:row>
      <xdr:rowOff>66036</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4592300" y="16757734"/>
          <a:ext cx="889000" cy="28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86691</xdr:rowOff>
    </xdr:from>
    <xdr:to>
      <xdr:col>81</xdr:col>
      <xdr:colOff>101600</xdr:colOff>
      <xdr:row>97</xdr:row>
      <xdr:rowOff>16841</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5430500" y="16545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33368</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32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66036</xdr:rowOff>
    </xdr:from>
    <xdr:to>
      <xdr:col>76</xdr:col>
      <xdr:colOff>114300</xdr:colOff>
      <xdr:row>99</xdr:row>
      <xdr:rowOff>85238</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3703300" y="17039586"/>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14300</xdr:rowOff>
    </xdr:from>
    <xdr:to>
      <xdr:col>76</xdr:col>
      <xdr:colOff>165100</xdr:colOff>
      <xdr:row>97</xdr:row>
      <xdr:rowOff>115900</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4541500" y="166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132427</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42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81755</xdr:rowOff>
    </xdr:from>
    <xdr:to>
      <xdr:col>71</xdr:col>
      <xdr:colOff>177800</xdr:colOff>
      <xdr:row>99</xdr:row>
      <xdr:rowOff>85238</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2814300" y="17055305"/>
          <a:ext cx="889000" cy="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112457</xdr:rowOff>
    </xdr:from>
    <xdr:to>
      <xdr:col>72</xdr:col>
      <xdr:colOff>38100</xdr:colOff>
      <xdr:row>97</xdr:row>
      <xdr:rowOff>42607</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3652500" y="165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59134</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34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113632</xdr:rowOff>
    </xdr:from>
    <xdr:to>
      <xdr:col>67</xdr:col>
      <xdr:colOff>101600</xdr:colOff>
      <xdr:row>98</xdr:row>
      <xdr:rowOff>43782</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763500" y="167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60309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5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165863</xdr:rowOff>
    </xdr:from>
    <xdr:to>
      <xdr:col>85</xdr:col>
      <xdr:colOff>177800</xdr:colOff>
      <xdr:row>99</xdr:row>
      <xdr:rowOff>96013</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6268700" y="1696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80790</xdr:rowOff>
    </xdr:from>
    <xdr:ext cx="469744" cy="259045"/>
    <xdr:sp macro="" textlink="">
      <xdr:nvSpPr>
        <xdr:cNvPr id="710" name="積立金該当値テキスト">
          <a:extLst>
            <a:ext uri="{FF2B5EF4-FFF2-40B4-BE49-F238E27FC236}">
              <a16:creationId xmlns:a16="http://schemas.microsoft.com/office/drawing/2014/main" id="{00000000-0008-0000-0600-0000C6020000}"/>
            </a:ext>
          </a:extLst>
        </xdr:cNvPr>
        <xdr:cNvSpPr txBox="1"/>
      </xdr:nvSpPr>
      <xdr:spPr>
        <a:xfrm>
          <a:off x="16370300" y="1688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76284</xdr:rowOff>
    </xdr:from>
    <xdr:to>
      <xdr:col>81</xdr:col>
      <xdr:colOff>101600</xdr:colOff>
      <xdr:row>98</xdr:row>
      <xdr:rowOff>6434</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5430500" y="1670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169011</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14111" y="1679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15236</xdr:rowOff>
    </xdr:from>
    <xdr:to>
      <xdr:col>76</xdr:col>
      <xdr:colOff>165100</xdr:colOff>
      <xdr:row>99</xdr:row>
      <xdr:rowOff>116836</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4541500" y="1698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107963</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357428" y="1708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34438</xdr:rowOff>
    </xdr:from>
    <xdr:to>
      <xdr:col>72</xdr:col>
      <xdr:colOff>38100</xdr:colOff>
      <xdr:row>99</xdr:row>
      <xdr:rowOff>136038</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652500" y="1700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127165</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468428" y="1710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30955</xdr:rowOff>
    </xdr:from>
    <xdr:to>
      <xdr:col>67</xdr:col>
      <xdr:colOff>101600</xdr:colOff>
      <xdr:row>99</xdr:row>
      <xdr:rowOff>132555</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763500" y="1700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123682</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579428" y="1709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66685</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724535"/>
          <a:ext cx="1269" cy="930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13362</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49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66685</xdr:rowOff>
    </xdr:from>
    <xdr:to>
      <xdr:col>116</xdr:col>
      <xdr:colOff>152400</xdr:colOff>
      <xdr:row>33</xdr:row>
      <xdr:rowOff>66685</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72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82321</xdr:rowOff>
    </xdr:from>
    <xdr:to>
      <xdr:col>116</xdr:col>
      <xdr:colOff>63500</xdr:colOff>
      <xdr:row>37</xdr:row>
      <xdr:rowOff>37973</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1323300" y="6254521"/>
          <a:ext cx="838200" cy="12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13560</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3572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35133</xdr:rowOff>
    </xdr:from>
    <xdr:to>
      <xdr:col>116</xdr:col>
      <xdr:colOff>114300</xdr:colOff>
      <xdr:row>37</xdr:row>
      <xdr:rowOff>136733</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3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106187</xdr:rowOff>
    </xdr:from>
    <xdr:to>
      <xdr:col>111</xdr:col>
      <xdr:colOff>177800</xdr:colOff>
      <xdr:row>36</xdr:row>
      <xdr:rowOff>82321</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0434300" y="5592587"/>
          <a:ext cx="889000" cy="66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27041</xdr:rowOff>
    </xdr:from>
    <xdr:to>
      <xdr:col>112</xdr:col>
      <xdr:colOff>38100</xdr:colOff>
      <xdr:row>37</xdr:row>
      <xdr:rowOff>128641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37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119768</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46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106187</xdr:rowOff>
    </xdr:from>
    <xdr:to>
      <xdr:col>107</xdr:col>
      <xdr:colOff>50800</xdr:colOff>
      <xdr:row>33</xdr:row>
      <xdr:rowOff>140523</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9545300" y="5592587"/>
          <a:ext cx="889000" cy="20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14331</xdr:rowOff>
    </xdr:from>
    <xdr:to>
      <xdr:col>107</xdr:col>
      <xdr:colOff>101600</xdr:colOff>
      <xdr:row>37</xdr:row>
      <xdr:rowOff>115931</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35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107058</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45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140523</xdr:rowOff>
    </xdr:from>
    <xdr:to>
      <xdr:col>102</xdr:col>
      <xdr:colOff>114300</xdr:colOff>
      <xdr:row>34</xdr:row>
      <xdr:rowOff>137368</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8656300" y="5798373"/>
          <a:ext cx="889000" cy="16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51364</xdr:rowOff>
    </xdr:from>
    <xdr:to>
      <xdr:col>102</xdr:col>
      <xdr:colOff>165100</xdr:colOff>
      <xdr:row>37</xdr:row>
      <xdr:rowOff>152964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39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144091</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48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123922</xdr:rowOff>
    </xdr:from>
    <xdr:to>
      <xdr:col>98</xdr:col>
      <xdr:colOff>38100</xdr:colOff>
      <xdr:row>38</xdr:row>
      <xdr:rowOff>54071</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4675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45199</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56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158623</xdr:rowOff>
    </xdr:from>
    <xdr:to>
      <xdr:col>116</xdr:col>
      <xdr:colOff>114300</xdr:colOff>
      <xdr:row>37</xdr:row>
      <xdr:rowOff>88773</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33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10050</xdr:rowOff>
    </xdr:from>
    <xdr:ext cx="469744"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18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31521</xdr:rowOff>
    </xdr:from>
    <xdr:to>
      <xdr:col>112</xdr:col>
      <xdr:colOff>38100</xdr:colOff>
      <xdr:row>36</xdr:row>
      <xdr:rowOff>133121</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20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149648</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088428" y="5978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55387</xdr:rowOff>
    </xdr:from>
    <xdr:to>
      <xdr:col>107</xdr:col>
      <xdr:colOff>101600</xdr:colOff>
      <xdr:row>32</xdr:row>
      <xdr:rowOff>156987</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554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31</xdr:row>
      <xdr:rowOff>2064</xdr:rowOff>
    </xdr:from>
    <xdr:ext cx="534377"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167111" y="531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89723</xdr:rowOff>
    </xdr:from>
    <xdr:to>
      <xdr:col>102</xdr:col>
      <xdr:colOff>165100</xdr:colOff>
      <xdr:row>34</xdr:row>
      <xdr:rowOff>19873</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574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32</xdr:row>
      <xdr:rowOff>36400</xdr:rowOff>
    </xdr:from>
    <xdr:ext cx="534377"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278111" y="552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86568</xdr:rowOff>
    </xdr:from>
    <xdr:to>
      <xdr:col>98</xdr:col>
      <xdr:colOff>38100</xdr:colOff>
      <xdr:row>35</xdr:row>
      <xdr:rowOff>16718</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591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33</xdr:row>
      <xdr:rowOff>33245</xdr:rowOff>
    </xdr:from>
    <xdr:ext cx="534377"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389111" y="569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a:extLst>
            <a:ext uri="{FF2B5EF4-FFF2-40B4-BE49-F238E27FC236}">
              <a16:creationId xmlns:a16="http://schemas.microsoft.com/office/drawing/2014/main" id="{00000000-0008-0000-06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99096</xdr:rowOff>
    </xdr:from>
    <xdr:to>
      <xdr:col>116</xdr:col>
      <xdr:colOff>62864</xdr:colOff>
      <xdr:row>59</xdr:row>
      <xdr:rowOff>98878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2159595" y="8671596"/>
          <a:ext cx="1269" cy="1542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0" name="貸付金最小値テキスト">
          <a:extLst>
            <a:ext uri="{FF2B5EF4-FFF2-40B4-BE49-F238E27FC236}">
              <a16:creationId xmlns:a16="http://schemas.microsoft.com/office/drawing/2014/main" id="{00000000-0008-0000-0600-000020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45773</xdr:rowOff>
    </xdr:from>
    <xdr:ext cx="534377" cy="259045"/>
    <xdr:sp macro="" textlink="">
      <xdr:nvSpPr>
        <xdr:cNvPr id="802" name="貸付金最大値テキスト">
          <a:extLst>
            <a:ext uri="{FF2B5EF4-FFF2-40B4-BE49-F238E27FC236}">
              <a16:creationId xmlns:a16="http://schemas.microsoft.com/office/drawing/2014/main" id="{00000000-0008-0000-0600-000022030000}"/>
            </a:ext>
          </a:extLst>
        </xdr:cNvPr>
        <xdr:cNvSpPr txBox="1"/>
      </xdr:nvSpPr>
      <xdr:spPr>
        <a:xfrm>
          <a:off x="22212300" y="844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99096</xdr:rowOff>
    </xdr:from>
    <xdr:to>
      <xdr:col>116</xdr:col>
      <xdr:colOff>152400</xdr:colOff>
      <xdr:row>50</xdr:row>
      <xdr:rowOff>99096</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867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95613</xdr:rowOff>
    </xdr:from>
    <xdr:to>
      <xdr:col>116</xdr:col>
      <xdr:colOff>63500</xdr:colOff>
      <xdr:row>59</xdr:row>
      <xdr:rowOff>97681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1323300" y="10211163"/>
          <a:ext cx="8382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12608</xdr:rowOff>
    </xdr:from>
    <xdr:ext cx="469744" cy="259045"/>
    <xdr:sp macro="" textlink="">
      <xdr:nvSpPr>
        <xdr:cNvPr id="805" name="貸付金平均値テキスト">
          <a:extLst>
            <a:ext uri="{FF2B5EF4-FFF2-40B4-BE49-F238E27FC236}">
              <a16:creationId xmlns:a16="http://schemas.microsoft.com/office/drawing/2014/main" id="{00000000-0008-0000-0600-000025030000}"/>
            </a:ext>
          </a:extLst>
        </xdr:cNvPr>
        <xdr:cNvSpPr txBox="1"/>
      </xdr:nvSpPr>
      <xdr:spPr>
        <a:xfrm>
          <a:off x="22212300" y="9613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161181</xdr:rowOff>
    </xdr:from>
    <xdr:to>
      <xdr:col>116</xdr:col>
      <xdr:colOff>114300</xdr:colOff>
      <xdr:row>57</xdr:row>
      <xdr:rowOff>91331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2110700" y="976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97681</xdr:rowOff>
    </xdr:from>
    <xdr:to>
      <xdr:col>111</xdr:col>
      <xdr:colOff>177800</xdr:colOff>
      <xdr:row>59</xdr:row>
      <xdr:rowOff>97681</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0434300" y="102132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143328</xdr:rowOff>
    </xdr:from>
    <xdr:to>
      <xdr:col>112</xdr:col>
      <xdr:colOff>38100</xdr:colOff>
      <xdr:row>57</xdr:row>
      <xdr:rowOff>73478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1272500" y="974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90005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51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97681</xdr:rowOff>
    </xdr:from>
    <xdr:to>
      <xdr:col>107</xdr:col>
      <xdr:colOff>50800</xdr:colOff>
      <xdr:row>59</xdr:row>
      <xdr:rowOff>97899</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9545300" y="10213231"/>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45684</xdr:rowOff>
    </xdr:from>
    <xdr:to>
      <xdr:col>107</xdr:col>
      <xdr:colOff>101600</xdr:colOff>
      <xdr:row>56</xdr:row>
      <xdr:rowOff>147284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0383500" y="964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163811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42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97246</xdr:rowOff>
    </xdr:from>
    <xdr:to>
      <xdr:col>102</xdr:col>
      <xdr:colOff>114300</xdr:colOff>
      <xdr:row>59</xdr:row>
      <xdr:rowOff>97899</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656300" y="10212796"/>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76599</xdr:rowOff>
    </xdr:from>
    <xdr:to>
      <xdr:col>102</xdr:col>
      <xdr:colOff>165100</xdr:colOff>
      <xdr:row>57</xdr:row>
      <xdr:rowOff>6749</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9494500" y="967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23276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453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84763</xdr:rowOff>
    </xdr:from>
    <xdr:to>
      <xdr:col>98</xdr:col>
      <xdr:colOff>38100</xdr:colOff>
      <xdr:row>57</xdr:row>
      <xdr:rowOff>14913</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8605500" y="968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31440</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46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44813</xdr:rowOff>
    </xdr:from>
    <xdr:to>
      <xdr:col>116</xdr:col>
      <xdr:colOff>114300</xdr:colOff>
      <xdr:row>59</xdr:row>
      <xdr:rowOff>146413</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2110700" y="1016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131190</xdr:rowOff>
    </xdr:from>
    <xdr:ext cx="313932" cy="259045"/>
    <xdr:sp macro="" textlink="">
      <xdr:nvSpPr>
        <xdr:cNvPr id="824" name="貸付金該当値テキスト">
          <a:extLst>
            <a:ext uri="{FF2B5EF4-FFF2-40B4-BE49-F238E27FC236}">
              <a16:creationId xmlns:a16="http://schemas.microsoft.com/office/drawing/2014/main" id="{00000000-0008-0000-0600-000038030000}"/>
            </a:ext>
          </a:extLst>
        </xdr:cNvPr>
        <xdr:cNvSpPr txBox="1"/>
      </xdr:nvSpPr>
      <xdr:spPr>
        <a:xfrm>
          <a:off x="22212300" y="100752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46881</xdr:rowOff>
    </xdr:from>
    <xdr:to>
      <xdr:col>112</xdr:col>
      <xdr:colOff>38100</xdr:colOff>
      <xdr:row>59</xdr:row>
      <xdr:rowOff>148481</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1272500" y="1016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139608</xdr:rowOff>
    </xdr:from>
    <xdr:ext cx="313932"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166333" y="1025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46881</xdr:rowOff>
    </xdr:from>
    <xdr:to>
      <xdr:col>107</xdr:col>
      <xdr:colOff>101600</xdr:colOff>
      <xdr:row>59</xdr:row>
      <xdr:rowOff>148481</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0383500" y="1016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139608</xdr:rowOff>
    </xdr:from>
    <xdr:ext cx="313932"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277333" y="1025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47099</xdr:rowOff>
    </xdr:from>
    <xdr:to>
      <xdr:col>102</xdr:col>
      <xdr:colOff>165100</xdr:colOff>
      <xdr:row>59</xdr:row>
      <xdr:rowOff>148699</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9494500" y="1016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139826</xdr:rowOff>
    </xdr:from>
    <xdr:ext cx="249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9420650" y="10255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46446</xdr:rowOff>
    </xdr:from>
    <xdr:to>
      <xdr:col>98</xdr:col>
      <xdr:colOff>38100</xdr:colOff>
      <xdr:row>59</xdr:row>
      <xdr:rowOff>148046</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8605500" y="1016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139173</xdr:rowOff>
    </xdr:from>
    <xdr:ext cx="313932"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499333" y="102547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27435</xdr:rowOff>
    </xdr:from>
    <xdr:to>
      <xdr:col>116</xdr:col>
      <xdr:colOff>62864</xdr:colOff>
      <xdr:row>78</xdr:row>
      <xdr:rowOff>33744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028935"/>
          <a:ext cx="1269" cy="137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37571</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41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33744</xdr:rowOff>
    </xdr:from>
    <xdr:to>
      <xdr:col>116</xdr:col>
      <xdr:colOff>152400</xdr:colOff>
      <xdr:row>78</xdr:row>
      <xdr:rowOff>33744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40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145562</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80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27435</xdr:rowOff>
    </xdr:from>
    <xdr:to>
      <xdr:col>116</xdr:col>
      <xdr:colOff>152400</xdr:colOff>
      <xdr:row>70</xdr:row>
      <xdr:rowOff>27435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02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137780</xdr:rowOff>
    </xdr:from>
    <xdr:to>
      <xdr:col>116</xdr:col>
      <xdr:colOff>63500</xdr:colOff>
      <xdr:row>73</xdr:row>
      <xdr:rowOff>171064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2653630"/>
          <a:ext cx="838200" cy="3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105960</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793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127533</xdr:rowOff>
    </xdr:from>
    <xdr:to>
      <xdr:col>116</xdr:col>
      <xdr:colOff>114300</xdr:colOff>
      <xdr:row>75</xdr:row>
      <xdr:rowOff>57683</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281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171064</xdr:rowOff>
    </xdr:from>
    <xdr:to>
      <xdr:col>111</xdr:col>
      <xdr:colOff>177800</xdr:colOff>
      <xdr:row>74</xdr:row>
      <xdr:rowOff>17445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0434300" y="12686914"/>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129888</xdr:rowOff>
    </xdr:from>
    <xdr:to>
      <xdr:col>112</xdr:col>
      <xdr:colOff>38100</xdr:colOff>
      <xdr:row>75</xdr:row>
      <xdr:rowOff>60038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281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51165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90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72446</xdr:rowOff>
    </xdr:from>
    <xdr:to>
      <xdr:col>107</xdr:col>
      <xdr:colOff>50800</xdr:colOff>
      <xdr:row>74</xdr:row>
      <xdr:rowOff>17445</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9545300" y="12245396"/>
          <a:ext cx="889000" cy="45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110457</xdr:rowOff>
    </xdr:from>
    <xdr:to>
      <xdr:col>107</xdr:col>
      <xdr:colOff>101600</xdr:colOff>
      <xdr:row>75</xdr:row>
      <xdr:rowOff>40607</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279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31734</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89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72446</xdr:rowOff>
    </xdr:from>
    <xdr:to>
      <xdr:col>102</xdr:col>
      <xdr:colOff>114300</xdr:colOff>
      <xdr:row>71</xdr:row>
      <xdr:rowOff>142260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8656300" y="12245396"/>
          <a:ext cx="889000" cy="6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156108</xdr:rowOff>
    </xdr:from>
    <xdr:to>
      <xdr:col>102</xdr:col>
      <xdr:colOff>165100</xdr:colOff>
      <xdr:row>74</xdr:row>
      <xdr:rowOff>86258</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67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77385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76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145662</xdr:rowOff>
    </xdr:from>
    <xdr:to>
      <xdr:col>98</xdr:col>
      <xdr:colOff>38100</xdr:colOff>
      <xdr:row>74</xdr:row>
      <xdr:rowOff>75812</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66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66939</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75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86980</xdr:rowOff>
    </xdr:from>
    <xdr:to>
      <xdr:col>116</xdr:col>
      <xdr:colOff>114300</xdr:colOff>
      <xdr:row>74</xdr:row>
      <xdr:rowOff>17130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260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109857</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245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120264</xdr:rowOff>
    </xdr:from>
    <xdr:to>
      <xdr:col>112</xdr:col>
      <xdr:colOff>38100</xdr:colOff>
      <xdr:row>74</xdr:row>
      <xdr:rowOff>50414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263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66941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241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138095</xdr:rowOff>
    </xdr:from>
    <xdr:to>
      <xdr:col>107</xdr:col>
      <xdr:colOff>101600</xdr:colOff>
      <xdr:row>74</xdr:row>
      <xdr:rowOff>68245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265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84772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242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21646</xdr:rowOff>
    </xdr:from>
    <xdr:to>
      <xdr:col>102</xdr:col>
      <xdr:colOff>165100</xdr:colOff>
      <xdr:row>71</xdr:row>
      <xdr:rowOff>123246</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219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139773</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196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91460</xdr:rowOff>
    </xdr:from>
    <xdr:to>
      <xdr:col>98</xdr:col>
      <xdr:colOff>38100</xdr:colOff>
      <xdr:row>72</xdr:row>
      <xdr:rowOff>21610</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226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38137</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203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青森県つがる市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30,185
30,096
253.55
28,417,524
27,845,478
543,340
13,019,001
42,178,342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125.7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120650</xdr:rowOff>
    </xdr:from>
    <xdr:to>
      <xdr:col>24</xdr:col>
      <xdr:colOff>62865</xdr:colOff>
      <xdr:row>37</xdr:row>
      <xdr:rowOff>154559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4150"/>
          <a:ext cx="1270" cy="1234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158386</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154559</xdr:rowOff>
    </xdr:from>
    <xdr:to>
      <xdr:col>24</xdr:col>
      <xdr:colOff>152400</xdr:colOff>
      <xdr:row>37</xdr:row>
      <xdr:rowOff>154559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67327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3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120650</xdr:rowOff>
    </xdr:from>
    <xdr:to>
      <xdr:col>24</xdr:col>
      <xdr:colOff>152400</xdr:colOff>
      <xdr:row>30</xdr:row>
      <xdr:rowOff>120650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4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81788</xdr:rowOff>
    </xdr:from>
    <xdr:to>
      <xdr:col>24</xdr:col>
      <xdr:colOff>63500</xdr:colOff>
      <xdr:row>34</xdr:row>
      <xdr:rowOff>161989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11088"/>
          <a:ext cx="838200" cy="8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78186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78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99759</xdr:rowOff>
    </xdr:from>
    <xdr:to>
      <xdr:col>24</xdr:col>
      <xdr:colOff>114300</xdr:colOff>
      <xdr:row>36</xdr:row>
      <xdr:rowOff>29909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161989</xdr:rowOff>
    </xdr:from>
    <xdr:to>
      <xdr:col>19</xdr:col>
      <xdr:colOff>177800</xdr:colOff>
      <xdr:row>34</xdr:row>
      <xdr:rowOff>163132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9128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123761</xdr:rowOff>
    </xdr:from>
    <xdr:to>
      <xdr:col>20</xdr:col>
      <xdr:colOff>38100</xdr:colOff>
      <xdr:row>36</xdr:row>
      <xdr:rowOff>53911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45038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17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131128</xdr:rowOff>
    </xdr:from>
    <xdr:to>
      <xdr:col>15</xdr:col>
      <xdr:colOff>50800</xdr:colOff>
      <xdr:row>34</xdr:row>
      <xdr:rowOff>163132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604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118237</xdr:rowOff>
    </xdr:from>
    <xdr:to>
      <xdr:col>15</xdr:col>
      <xdr:colOff>101600</xdr:colOff>
      <xdr:row>36</xdr:row>
      <xdr:rowOff>48387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39514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73216</xdr:rowOff>
    </xdr:from>
    <xdr:to>
      <xdr:col>10</xdr:col>
      <xdr:colOff>114300</xdr:colOff>
      <xdr:row>34</xdr:row>
      <xdr:rowOff>131128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0251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98425</xdr:rowOff>
    </xdr:from>
    <xdr:to>
      <xdr:col>10</xdr:col>
      <xdr:colOff>165100</xdr:colOff>
      <xdr:row>36</xdr:row>
      <xdr:rowOff>28575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19702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115189</xdr:rowOff>
    </xdr:from>
    <xdr:to>
      <xdr:col>6</xdr:col>
      <xdr:colOff>38100</xdr:colOff>
      <xdr:row>36</xdr:row>
      <xdr:rowOff>45339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36466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30988</xdr:rowOff>
    </xdr:from>
    <xdr:to>
      <xdr:col>24</xdr:col>
      <xdr:colOff>114300</xdr:colOff>
      <xdr:row>34</xdr:row>
      <xdr:rowOff>132588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6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53865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11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111189</xdr:rowOff>
    </xdr:from>
    <xdr:to>
      <xdr:col>20</xdr:col>
      <xdr:colOff>38100</xdr:colOff>
      <xdr:row>35</xdr:row>
      <xdr:rowOff>41339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4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57866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1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112332</xdr:rowOff>
    </xdr:from>
    <xdr:to>
      <xdr:col>15</xdr:col>
      <xdr:colOff>101600</xdr:colOff>
      <xdr:row>35</xdr:row>
      <xdr:rowOff>42482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4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59009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1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80328</xdr:rowOff>
    </xdr:from>
    <xdr:to>
      <xdr:col>10</xdr:col>
      <xdr:colOff>165100</xdr:colOff>
      <xdr:row>35</xdr:row>
      <xdr:rowOff>10478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27005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8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22416</xdr:rowOff>
    </xdr:from>
    <xdr:to>
      <xdr:col>6</xdr:col>
      <xdr:colOff>38100</xdr:colOff>
      <xdr:row>34</xdr:row>
      <xdr:rowOff>124016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5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140543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2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84508</xdr:rowOff>
    </xdr:from>
    <xdr:to>
      <xdr:col>24</xdr:col>
      <xdr:colOff>62865</xdr:colOff>
      <xdr:row>59</xdr:row>
      <xdr:rowOff>8926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57008"/>
          <a:ext cx="1270" cy="1467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12753</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2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8926</xdr:rowOff>
    </xdr:from>
    <xdr:to>
      <xdr:col>24</xdr:col>
      <xdr:colOff>152400</xdr:colOff>
      <xdr:row>59</xdr:row>
      <xdr:rowOff>8926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2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31185</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32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247,243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84508</xdr:rowOff>
    </xdr:from>
    <xdr:to>
      <xdr:col>24</xdr:col>
      <xdr:colOff>152400</xdr:colOff>
      <xdr:row>50</xdr:row>
      <xdr:rowOff>84508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5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71829</xdr:rowOff>
    </xdr:from>
    <xdr:to>
      <xdr:col>24</xdr:col>
      <xdr:colOff>63500</xdr:colOff>
      <xdr:row>58</xdr:row>
      <xdr:rowOff>47041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844479"/>
          <a:ext cx="838200" cy="14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17273</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447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165846</xdr:rowOff>
    </xdr:from>
    <xdr:to>
      <xdr:col>24</xdr:col>
      <xdr:colOff>114300</xdr:colOff>
      <xdr:row>56</xdr:row>
      <xdr:rowOff>95996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59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79166</xdr:rowOff>
    </xdr:from>
    <xdr:to>
      <xdr:col>19</xdr:col>
      <xdr:colOff>177800</xdr:colOff>
      <xdr:row>57</xdr:row>
      <xdr:rowOff>71829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337466"/>
          <a:ext cx="889000" cy="50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117453</xdr:rowOff>
    </xdr:from>
    <xdr:to>
      <xdr:col>20</xdr:col>
      <xdr:colOff>38100</xdr:colOff>
      <xdr:row>56</xdr:row>
      <xdr:rowOff>47603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54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64130</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322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79166</xdr:rowOff>
    </xdr:from>
    <xdr:to>
      <xdr:col>15</xdr:col>
      <xdr:colOff>50800</xdr:colOff>
      <xdr:row>58</xdr:row>
      <xdr:rowOff>96403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337466"/>
          <a:ext cx="889000" cy="70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164620</xdr:rowOff>
    </xdr:from>
    <xdr:to>
      <xdr:col>15</xdr:col>
      <xdr:colOff>101600</xdr:colOff>
      <xdr:row>52</xdr:row>
      <xdr:rowOff>94770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890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111297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868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96403</xdr:rowOff>
    </xdr:from>
    <xdr:to>
      <xdr:col>10</xdr:col>
      <xdr:colOff>114300</xdr:colOff>
      <xdr:row>58</xdr:row>
      <xdr:rowOff>139692</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10040503"/>
          <a:ext cx="889000" cy="4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49200</xdr:rowOff>
    </xdr:from>
    <xdr:to>
      <xdr:col>10</xdr:col>
      <xdr:colOff>165100</xdr:colOff>
      <xdr:row>56</xdr:row>
      <xdr:rowOff>150800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6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167327</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425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45238</xdr:rowOff>
    </xdr:from>
    <xdr:to>
      <xdr:col>6</xdr:col>
      <xdr:colOff>38100</xdr:colOff>
      <xdr:row>57</xdr:row>
      <xdr:rowOff>146838</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1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163365</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59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167691</xdr:rowOff>
    </xdr:from>
    <xdr:to>
      <xdr:col>24</xdr:col>
      <xdr:colOff>114300</xdr:colOff>
      <xdr:row>58</xdr:row>
      <xdr:rowOff>97841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4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146118</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91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21029</xdr:rowOff>
    </xdr:from>
    <xdr:to>
      <xdr:col>20</xdr:col>
      <xdr:colOff>38100</xdr:colOff>
      <xdr:row>57</xdr:row>
      <xdr:rowOff>122629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79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113756</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88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28366</xdr:rowOff>
    </xdr:from>
    <xdr:to>
      <xdr:col>15</xdr:col>
      <xdr:colOff>101600</xdr:colOff>
      <xdr:row>54</xdr:row>
      <xdr:rowOff>129966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28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121093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379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45603</xdr:rowOff>
    </xdr:from>
    <xdr:to>
      <xdr:col>10</xdr:col>
      <xdr:colOff>165100</xdr:colOff>
      <xdr:row>58</xdr:row>
      <xdr:rowOff>147203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98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138330</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1008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88892</xdr:rowOff>
    </xdr:from>
    <xdr:to>
      <xdr:col>6</xdr:col>
      <xdr:colOff>38100</xdr:colOff>
      <xdr:row>59</xdr:row>
      <xdr:rowOff>19042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3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10169</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1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89506</xdr:rowOff>
    </xdr:from>
    <xdr:to>
      <xdr:col>24</xdr:col>
      <xdr:colOff>62865</xdr:colOff>
      <xdr:row>79</xdr:row>
      <xdr:rowOff>30245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091006"/>
          <a:ext cx="1270" cy="1483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34072</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7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30245</xdr:rowOff>
    </xdr:from>
    <xdr:to>
      <xdr:col>24</xdr:col>
      <xdr:colOff>152400</xdr:colOff>
      <xdr:row>79</xdr:row>
      <xdr:rowOff>30245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574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36183</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8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262,611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89506</xdr:rowOff>
    </xdr:from>
    <xdr:to>
      <xdr:col>24</xdr:col>
      <xdr:colOff>152400</xdr:colOff>
      <xdr:row>70</xdr:row>
      <xdr:rowOff>89506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0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18444</xdr:rowOff>
    </xdr:from>
    <xdr:to>
      <xdr:col>24</xdr:col>
      <xdr:colOff>63500</xdr:colOff>
      <xdr:row>72</xdr:row>
      <xdr:rowOff>47563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797300" y="12362844"/>
          <a:ext cx="838200" cy="2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166387</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8536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16510</xdr:rowOff>
    </xdr:from>
    <xdr:to>
      <xdr:col>24</xdr:col>
      <xdr:colOff>114300</xdr:colOff>
      <xdr:row>75</xdr:row>
      <xdr:rowOff>118110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87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18444</xdr:rowOff>
    </xdr:from>
    <xdr:to>
      <xdr:col>19</xdr:col>
      <xdr:colOff>177800</xdr:colOff>
      <xdr:row>73</xdr:row>
      <xdr:rowOff>151543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362844"/>
          <a:ext cx="889000" cy="30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77024</xdr:rowOff>
    </xdr:from>
    <xdr:to>
      <xdr:col>20</xdr:col>
      <xdr:colOff>38100</xdr:colOff>
      <xdr:row>75</xdr:row>
      <xdr:rowOff>7174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76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169751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857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151543</xdr:rowOff>
    </xdr:from>
    <xdr:to>
      <xdr:col>15</xdr:col>
      <xdr:colOff>50800</xdr:colOff>
      <xdr:row>74</xdr:row>
      <xdr:rowOff>22396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667393"/>
          <a:ext cx="889000" cy="4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78167</xdr:rowOff>
    </xdr:from>
    <xdr:to>
      <xdr:col>15</xdr:col>
      <xdr:colOff>101600</xdr:colOff>
      <xdr:row>76</xdr:row>
      <xdr:rowOff>8316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9369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170894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029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22396</xdr:rowOff>
    </xdr:from>
    <xdr:to>
      <xdr:col>10</xdr:col>
      <xdr:colOff>114300</xdr:colOff>
      <xdr:row>74</xdr:row>
      <xdr:rowOff>59690</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2709696"/>
          <a:ext cx="889000" cy="3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150470</xdr:rowOff>
    </xdr:from>
    <xdr:to>
      <xdr:col>10</xdr:col>
      <xdr:colOff>165100</xdr:colOff>
      <xdr:row>76</xdr:row>
      <xdr:rowOff>80620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0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71747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101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93276</xdr:rowOff>
    </xdr:from>
    <xdr:to>
      <xdr:col>6</xdr:col>
      <xdr:colOff>38100</xdr:colOff>
      <xdr:row>77</xdr:row>
      <xdr:rowOff>23426</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12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14553</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216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168213</xdr:rowOff>
    </xdr:from>
    <xdr:to>
      <xdr:col>24</xdr:col>
      <xdr:colOff>114300</xdr:colOff>
      <xdr:row>72</xdr:row>
      <xdr:rowOff>98363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34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19640</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192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139094</xdr:rowOff>
    </xdr:from>
    <xdr:to>
      <xdr:col>20</xdr:col>
      <xdr:colOff>38100</xdr:colOff>
      <xdr:row>72</xdr:row>
      <xdr:rowOff>69244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31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85771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087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100743</xdr:rowOff>
    </xdr:from>
    <xdr:to>
      <xdr:col>15</xdr:col>
      <xdr:colOff>101600</xdr:colOff>
      <xdr:row>74</xdr:row>
      <xdr:rowOff>30893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61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47420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39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143046</xdr:rowOff>
    </xdr:from>
    <xdr:to>
      <xdr:col>10</xdr:col>
      <xdr:colOff>165100</xdr:colOff>
      <xdr:row>74</xdr:row>
      <xdr:rowOff>73196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265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89723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434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8890</xdr:rowOff>
    </xdr:from>
    <xdr:to>
      <xdr:col>6</xdr:col>
      <xdr:colOff>38100</xdr:colOff>
      <xdr:row>74</xdr:row>
      <xdr:rowOff>110490</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269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127017</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24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93</xdr:row>
      <xdr:rowOff>64948</xdr:rowOff>
    </xdr:from>
    <xdr:to>
      <xdr:col>24</xdr:col>
      <xdr:colOff>62865</xdr:colOff>
      <xdr:row>98</xdr:row>
      <xdr:rowOff>86909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6009798"/>
          <a:ext cx="1270" cy="879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90736</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89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86909</xdr:rowOff>
    </xdr:from>
    <xdr:to>
      <xdr:col>24</xdr:col>
      <xdr:colOff>152400</xdr:colOff>
      <xdr:row>98</xdr:row>
      <xdr:rowOff>86909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88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11625</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78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93</xdr:row>
      <xdr:rowOff>64948</xdr:rowOff>
    </xdr:from>
    <xdr:to>
      <xdr:col>24</xdr:col>
      <xdr:colOff>152400</xdr:colOff>
      <xdr:row>93</xdr:row>
      <xdr:rowOff>64948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6009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58269</xdr:rowOff>
    </xdr:from>
    <xdr:to>
      <xdr:col>24</xdr:col>
      <xdr:colOff>63500</xdr:colOff>
      <xdr:row>95</xdr:row>
      <xdr:rowOff>149758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3797300" y="16346019"/>
          <a:ext cx="838200" cy="9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97587</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213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74710</xdr:rowOff>
    </xdr:from>
    <xdr:to>
      <xdr:col>24</xdr:col>
      <xdr:colOff>114300</xdr:colOff>
      <xdr:row>96</xdr:row>
      <xdr:rowOff>4860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36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89</xdr:row>
      <xdr:rowOff>100447</xdr:rowOff>
    </xdr:from>
    <xdr:to>
      <xdr:col>19</xdr:col>
      <xdr:colOff>177800</xdr:colOff>
      <xdr:row>95</xdr:row>
      <xdr:rowOff>58269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908300" y="15359497"/>
          <a:ext cx="889000" cy="98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60570</xdr:rowOff>
    </xdr:from>
    <xdr:to>
      <xdr:col>20</xdr:col>
      <xdr:colOff>38100</xdr:colOff>
      <xdr:row>95</xdr:row>
      <xdr:rowOff>162170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34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153297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44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89</xdr:row>
      <xdr:rowOff>100447</xdr:rowOff>
    </xdr:from>
    <xdr:to>
      <xdr:col>15</xdr:col>
      <xdr:colOff>50800</xdr:colOff>
      <xdr:row>93</xdr:row>
      <xdr:rowOff>6998</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5359497"/>
          <a:ext cx="889000" cy="59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366</xdr:rowOff>
    </xdr:from>
    <xdr:to>
      <xdr:col>15</xdr:col>
      <xdr:colOff>101600</xdr:colOff>
      <xdr:row>96</xdr:row>
      <xdr:rowOff>101966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45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93093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55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6998</xdr:rowOff>
    </xdr:from>
    <xdr:to>
      <xdr:col>10</xdr:col>
      <xdr:colOff>114300</xdr:colOff>
      <xdr:row>95</xdr:row>
      <xdr:rowOff>76394</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5951848"/>
          <a:ext cx="889000" cy="41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66971</xdr:rowOff>
    </xdr:from>
    <xdr:to>
      <xdr:col>10</xdr:col>
      <xdr:colOff>165100</xdr:colOff>
      <xdr:row>96</xdr:row>
      <xdr:rowOff>168571</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52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159698</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61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107597</xdr:rowOff>
    </xdr:from>
    <xdr:to>
      <xdr:col>6</xdr:col>
      <xdr:colOff>38100</xdr:colOff>
      <xdr:row>97</xdr:row>
      <xdr:rowOff>37747</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28874</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65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98958</xdr:rowOff>
    </xdr:from>
    <xdr:to>
      <xdr:col>24</xdr:col>
      <xdr:colOff>114300</xdr:colOff>
      <xdr:row>96</xdr:row>
      <xdr:rowOff>29108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38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77385</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36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7469</xdr:rowOff>
    </xdr:from>
    <xdr:to>
      <xdr:col>20</xdr:col>
      <xdr:colOff>38100</xdr:colOff>
      <xdr:row>95</xdr:row>
      <xdr:rowOff>109069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29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125596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07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89</xdr:row>
      <xdr:rowOff>49647</xdr:rowOff>
    </xdr:from>
    <xdr:to>
      <xdr:col>15</xdr:col>
      <xdr:colOff>101600</xdr:colOff>
      <xdr:row>89</xdr:row>
      <xdr:rowOff>151247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530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87</xdr:row>
      <xdr:rowOff>167774</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08795" y="15083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127648</xdr:rowOff>
    </xdr:from>
    <xdr:to>
      <xdr:col>10</xdr:col>
      <xdr:colOff>165100</xdr:colOff>
      <xdr:row>93</xdr:row>
      <xdr:rowOff>57798</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590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74325</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567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25594</xdr:rowOff>
    </xdr:from>
    <xdr:to>
      <xdr:col>6</xdr:col>
      <xdr:colOff>38100</xdr:colOff>
      <xdr:row>95</xdr:row>
      <xdr:rowOff>127194</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31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143721</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08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142313</xdr:rowOff>
    </xdr:from>
    <xdr:to>
      <xdr:col>54</xdr:col>
      <xdr:colOff>189865</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285813"/>
          <a:ext cx="1270" cy="149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88990</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506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142313</xdr:rowOff>
    </xdr:from>
    <xdr:to>
      <xdr:col>55</xdr:col>
      <xdr:colOff>88900</xdr:colOff>
      <xdr:row>30</xdr:row>
      <xdr:rowOff>142313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28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13153</xdr:rowOff>
    </xdr:from>
    <xdr:to>
      <xdr:col>55</xdr:col>
      <xdr:colOff>0</xdr:colOff>
      <xdr:row>39</xdr:row>
      <xdr:rowOff>23930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9639300" y="6699703"/>
          <a:ext cx="8382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54300</xdr:rowOff>
    </xdr:from>
    <xdr:ext cx="469744"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3979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31424</xdr:rowOff>
    </xdr:from>
    <xdr:to>
      <xdr:col>55</xdr:col>
      <xdr:colOff>50800</xdr:colOff>
      <xdr:row>38</xdr:row>
      <xdr:rowOff>133024</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23930</xdr:rowOff>
    </xdr:from>
    <xdr:to>
      <xdr:col>50</xdr:col>
      <xdr:colOff>114300</xdr:colOff>
      <xdr:row>39</xdr:row>
      <xdr:rowOff>23930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8750300" y="6710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17381</xdr:rowOff>
    </xdr:from>
    <xdr:to>
      <xdr:col>50</xdr:col>
      <xdr:colOff>165100</xdr:colOff>
      <xdr:row>38</xdr:row>
      <xdr:rowOff>118981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5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135508</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04428" y="630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23930</xdr:rowOff>
    </xdr:from>
    <xdr:to>
      <xdr:col>45</xdr:col>
      <xdr:colOff>177800</xdr:colOff>
      <xdr:row>39</xdr:row>
      <xdr:rowOff>26706</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7861300" y="6710480"/>
          <a:ext cx="8890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51018</xdr:rowOff>
    </xdr:from>
    <xdr:to>
      <xdr:col>46</xdr:col>
      <xdr:colOff>38100</xdr:colOff>
      <xdr:row>38</xdr:row>
      <xdr:rowOff>152618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169145</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15428" y="634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26706</xdr:rowOff>
    </xdr:from>
    <xdr:to>
      <xdr:col>41</xdr:col>
      <xdr:colOff>50800</xdr:colOff>
      <xdr:row>39</xdr:row>
      <xdr:rowOff>31278</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flipV="1">
          <a:off x="6972300" y="67132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72898</xdr:rowOff>
    </xdr:from>
    <xdr:to>
      <xdr:col>41</xdr:col>
      <xdr:colOff>101600</xdr:colOff>
      <xdr:row>39</xdr:row>
      <xdr:rowOff>3048</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19575</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69469</xdr:rowOff>
    </xdr:from>
    <xdr:to>
      <xdr:col>36</xdr:col>
      <xdr:colOff>165100</xdr:colOff>
      <xdr:row>38</xdr:row>
      <xdr:rowOff>171069</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16146</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3017" y="635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133803</xdr:rowOff>
    </xdr:from>
    <xdr:to>
      <xdr:col>55</xdr:col>
      <xdr:colOff>50800</xdr:colOff>
      <xdr:row>39</xdr:row>
      <xdr:rowOff>63953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664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48730</xdr:rowOff>
    </xdr:from>
    <xdr:ext cx="378565"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6563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144580</xdr:rowOff>
    </xdr:from>
    <xdr:to>
      <xdr:col>50</xdr:col>
      <xdr:colOff>165100</xdr:colOff>
      <xdr:row>39</xdr:row>
      <xdr:rowOff>74730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65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65857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450017" y="6752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144580</xdr:rowOff>
    </xdr:from>
    <xdr:to>
      <xdr:col>46</xdr:col>
      <xdr:colOff>38100</xdr:colOff>
      <xdr:row>39</xdr:row>
      <xdr:rowOff>74730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665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65857</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561017" y="6752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147356</xdr:rowOff>
    </xdr:from>
    <xdr:to>
      <xdr:col>41</xdr:col>
      <xdr:colOff>101600</xdr:colOff>
      <xdr:row>39</xdr:row>
      <xdr:rowOff>77506</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666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68633</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672017" y="6755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151928</xdr:rowOff>
    </xdr:from>
    <xdr:to>
      <xdr:col>36</xdr:col>
      <xdr:colOff>165100</xdr:colOff>
      <xdr:row>39</xdr:row>
      <xdr:rowOff>82078</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666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73205</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783017" y="6759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80149</xdr:rowOff>
    </xdr:from>
    <xdr:to>
      <xdr:col>54</xdr:col>
      <xdr:colOff>189865</xdr:colOff>
      <xdr:row>58</xdr:row>
      <xdr:rowOff>33839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10475595" y="8652649"/>
          <a:ext cx="1270" cy="132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37666</xdr:rowOff>
    </xdr:from>
    <xdr:ext cx="469744" cy="259045"/>
    <xdr:sp macro="" textlink="">
      <xdr:nvSpPr>
        <xdr:cNvPr id="351" name="農林水産業費最小値テキスト">
          <a:extLst>
            <a:ext uri="{FF2B5EF4-FFF2-40B4-BE49-F238E27FC236}">
              <a16:creationId xmlns:a16="http://schemas.microsoft.com/office/drawing/2014/main" id="{00000000-0008-0000-0700-00005F010000}"/>
            </a:ext>
          </a:extLst>
        </xdr:cNvPr>
        <xdr:cNvSpPr txBox="1"/>
      </xdr:nvSpPr>
      <xdr:spPr>
        <a:xfrm>
          <a:off x="10528300" y="998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33839</xdr:rowOff>
    </xdr:from>
    <xdr:to>
      <xdr:col>55</xdr:col>
      <xdr:colOff>88900</xdr:colOff>
      <xdr:row>58</xdr:row>
      <xdr:rowOff>33839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9977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26826</xdr:rowOff>
    </xdr:from>
    <xdr:ext cx="534377" cy="259045"/>
    <xdr:sp macro="" textlink="">
      <xdr:nvSpPr>
        <xdr:cNvPr id="353" name="農林水産業費最大値テキスト">
          <a:extLst>
            <a:ext uri="{FF2B5EF4-FFF2-40B4-BE49-F238E27FC236}">
              <a16:creationId xmlns:a16="http://schemas.microsoft.com/office/drawing/2014/main" id="{00000000-0008-0000-0700-000061010000}"/>
            </a:ext>
          </a:extLst>
        </xdr:cNvPr>
        <xdr:cNvSpPr txBox="1"/>
      </xdr:nvSpPr>
      <xdr:spPr>
        <a:xfrm>
          <a:off x="10528300" y="842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79,126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80149</xdr:rowOff>
    </xdr:from>
    <xdr:to>
      <xdr:col>55</xdr:col>
      <xdr:colOff>88900</xdr:colOff>
      <xdr:row>50</xdr:row>
      <xdr:rowOff>80149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8652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35668</xdr:rowOff>
    </xdr:from>
    <xdr:to>
      <xdr:col>55</xdr:col>
      <xdr:colOff>0</xdr:colOff>
      <xdr:row>53</xdr:row>
      <xdr:rowOff>78911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9639300" y="9122518"/>
          <a:ext cx="838200" cy="4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75499</xdr:rowOff>
    </xdr:from>
    <xdr:ext cx="534377" cy="259045"/>
    <xdr:sp macro="" textlink="">
      <xdr:nvSpPr>
        <xdr:cNvPr id="356" name="農林水産業費平均値テキスト">
          <a:extLst>
            <a:ext uri="{FF2B5EF4-FFF2-40B4-BE49-F238E27FC236}">
              <a16:creationId xmlns:a16="http://schemas.microsoft.com/office/drawing/2014/main" id="{00000000-0008-0000-0700-000064010000}"/>
            </a:ext>
          </a:extLst>
        </xdr:cNvPr>
        <xdr:cNvSpPr txBox="1"/>
      </xdr:nvSpPr>
      <xdr:spPr>
        <a:xfrm>
          <a:off x="10528300" y="9333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97072</xdr:rowOff>
    </xdr:from>
    <xdr:to>
      <xdr:col>55</xdr:col>
      <xdr:colOff>50800</xdr:colOff>
      <xdr:row>55</xdr:row>
      <xdr:rowOff>27222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10426700" y="935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35668</xdr:rowOff>
    </xdr:from>
    <xdr:to>
      <xdr:col>50</xdr:col>
      <xdr:colOff>114300</xdr:colOff>
      <xdr:row>53</xdr:row>
      <xdr:rowOff>162046</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8750300" y="9122518"/>
          <a:ext cx="889000" cy="12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73013</xdr:rowOff>
    </xdr:from>
    <xdr:to>
      <xdr:col>50</xdr:col>
      <xdr:colOff>165100</xdr:colOff>
      <xdr:row>55</xdr:row>
      <xdr:rowOff>3163</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9588500" y="933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165740</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372111" y="942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33782</xdr:rowOff>
    </xdr:from>
    <xdr:to>
      <xdr:col>45</xdr:col>
      <xdr:colOff>177800</xdr:colOff>
      <xdr:row>53</xdr:row>
      <xdr:rowOff>162046</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7861300" y="9120632"/>
          <a:ext cx="889000" cy="12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62726</xdr:rowOff>
    </xdr:from>
    <xdr:to>
      <xdr:col>46</xdr:col>
      <xdr:colOff>38100</xdr:colOff>
      <xdr:row>54</xdr:row>
      <xdr:rowOff>164326</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8699500" y="932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155453</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41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167875</xdr:rowOff>
    </xdr:from>
    <xdr:to>
      <xdr:col>41</xdr:col>
      <xdr:colOff>50800</xdr:colOff>
      <xdr:row>53</xdr:row>
      <xdr:rowOff>33782</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a:off x="6972300" y="9083275"/>
          <a:ext cx="889000" cy="3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82080</xdr:rowOff>
    </xdr:from>
    <xdr:to>
      <xdr:col>41</xdr:col>
      <xdr:colOff>101600</xdr:colOff>
      <xdr:row>55</xdr:row>
      <xdr:rowOff>12230</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7810500" y="934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3357</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94111" y="943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18377</xdr:rowOff>
    </xdr:from>
    <xdr:to>
      <xdr:col>36</xdr:col>
      <xdr:colOff>165100</xdr:colOff>
      <xdr:row>55</xdr:row>
      <xdr:rowOff>119977</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6921500" y="944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111104</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5111" y="954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28111</xdr:rowOff>
    </xdr:from>
    <xdr:to>
      <xdr:col>55</xdr:col>
      <xdr:colOff>50800</xdr:colOff>
      <xdr:row>53</xdr:row>
      <xdr:rowOff>129711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0426700" y="91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50988</xdr:rowOff>
    </xdr:from>
    <xdr:ext cx="534377" cy="259045"/>
    <xdr:sp macro="" textlink="">
      <xdr:nvSpPr>
        <xdr:cNvPr id="375" name="農林水産業費該当値テキスト">
          <a:extLst>
            <a:ext uri="{FF2B5EF4-FFF2-40B4-BE49-F238E27FC236}">
              <a16:creationId xmlns:a16="http://schemas.microsoft.com/office/drawing/2014/main" id="{00000000-0008-0000-0700-000077010000}"/>
            </a:ext>
          </a:extLst>
        </xdr:cNvPr>
        <xdr:cNvSpPr txBox="1"/>
      </xdr:nvSpPr>
      <xdr:spPr>
        <a:xfrm>
          <a:off x="10528300" y="896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156318</xdr:rowOff>
    </xdr:from>
    <xdr:to>
      <xdr:col>50</xdr:col>
      <xdr:colOff>165100</xdr:colOff>
      <xdr:row>53</xdr:row>
      <xdr:rowOff>86468</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9588500" y="907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102995</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9372111" y="884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111246</xdr:rowOff>
    </xdr:from>
    <xdr:to>
      <xdr:col>46</xdr:col>
      <xdr:colOff>38100</xdr:colOff>
      <xdr:row>54</xdr:row>
      <xdr:rowOff>41396</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8699500" y="919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57923</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8483111" y="897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154432</xdr:rowOff>
    </xdr:from>
    <xdr:to>
      <xdr:col>41</xdr:col>
      <xdr:colOff>101600</xdr:colOff>
      <xdr:row>53</xdr:row>
      <xdr:rowOff>84582</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7810500" y="906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101109</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7594111" y="884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117075</xdr:rowOff>
    </xdr:from>
    <xdr:to>
      <xdr:col>36</xdr:col>
      <xdr:colOff>165100</xdr:colOff>
      <xdr:row>53</xdr:row>
      <xdr:rowOff>47225</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6921500" y="903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63752</xdr:rowOff>
    </xdr:from>
    <xdr:ext cx="534377"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705111" y="880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72050</xdr:rowOff>
    </xdr:from>
    <xdr:to>
      <xdr:col>54</xdr:col>
      <xdr:colOff>189865</xdr:colOff>
      <xdr:row>78</xdr:row>
      <xdr:rowOff>164001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073550"/>
          <a:ext cx="1270" cy="1463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167828</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540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164001</xdr:rowOff>
    </xdr:from>
    <xdr:to>
      <xdr:col>55</xdr:col>
      <xdr:colOff>88900</xdr:colOff>
      <xdr:row>78</xdr:row>
      <xdr:rowOff>164001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537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18727</xdr:rowOff>
    </xdr:from>
    <xdr:ext cx="599010"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184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198,878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72050</xdr:rowOff>
    </xdr:from>
    <xdr:to>
      <xdr:col>55</xdr:col>
      <xdr:colOff>88900</xdr:colOff>
      <xdr:row>70</xdr:row>
      <xdr:rowOff>72050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07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113823</xdr:rowOff>
    </xdr:from>
    <xdr:to>
      <xdr:col>55</xdr:col>
      <xdr:colOff>0</xdr:colOff>
      <xdr:row>78</xdr:row>
      <xdr:rowOff>127043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9639300" y="13486923"/>
          <a:ext cx="838200" cy="1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90868</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3121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67991</xdr:rowOff>
    </xdr:from>
    <xdr:to>
      <xdr:col>55</xdr:col>
      <xdr:colOff>50800</xdr:colOff>
      <xdr:row>77</xdr:row>
      <xdr:rowOff>169591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26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142253</xdr:rowOff>
    </xdr:from>
    <xdr:to>
      <xdr:col>50</xdr:col>
      <xdr:colOff>114300</xdr:colOff>
      <xdr:row>78</xdr:row>
      <xdr:rowOff>127043</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8750300" y="13343903"/>
          <a:ext cx="889000" cy="15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155491</xdr:rowOff>
    </xdr:from>
    <xdr:to>
      <xdr:col>50</xdr:col>
      <xdr:colOff>165100</xdr:colOff>
      <xdr:row>78</xdr:row>
      <xdr:rowOff>85641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35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102168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313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142253</xdr:rowOff>
    </xdr:from>
    <xdr:to>
      <xdr:col>45</xdr:col>
      <xdr:colOff>177800</xdr:colOff>
      <xdr:row>78</xdr:row>
      <xdr:rowOff>145087</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7861300" y="13343903"/>
          <a:ext cx="889000" cy="174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110030</xdr:rowOff>
    </xdr:from>
    <xdr:to>
      <xdr:col>46</xdr:col>
      <xdr:colOff>38100</xdr:colOff>
      <xdr:row>78</xdr:row>
      <xdr:rowOff>40180</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3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31307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40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145087</xdr:rowOff>
    </xdr:from>
    <xdr:to>
      <xdr:col>41</xdr:col>
      <xdr:colOff>50800</xdr:colOff>
      <xdr:row>78</xdr:row>
      <xdr:rowOff>166019</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flipV="1">
          <a:off x="6972300" y="13518187"/>
          <a:ext cx="889000" cy="2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12517</xdr:rowOff>
    </xdr:from>
    <xdr:to>
      <xdr:col>41</xdr:col>
      <xdr:colOff>101600</xdr:colOff>
      <xdr:row>78</xdr:row>
      <xdr:rowOff>114117</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33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130644</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31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170472</xdr:rowOff>
    </xdr:from>
    <xdr:to>
      <xdr:col>36</xdr:col>
      <xdr:colOff>165100</xdr:colOff>
      <xdr:row>78</xdr:row>
      <xdr:rowOff>100622</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337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117149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14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63023</xdr:rowOff>
    </xdr:from>
    <xdr:to>
      <xdr:col>55</xdr:col>
      <xdr:colOff>50800</xdr:colOff>
      <xdr:row>78</xdr:row>
      <xdr:rowOff>164623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43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149400</xdr:rowOff>
    </xdr:from>
    <xdr:ext cx="534377"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335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76243</xdr:rowOff>
    </xdr:from>
    <xdr:to>
      <xdr:col>50</xdr:col>
      <xdr:colOff>165100</xdr:colOff>
      <xdr:row>79</xdr:row>
      <xdr:rowOff>6393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44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168970</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372111" y="1354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91453</xdr:rowOff>
    </xdr:from>
    <xdr:to>
      <xdr:col>46</xdr:col>
      <xdr:colOff>38100</xdr:colOff>
      <xdr:row>78</xdr:row>
      <xdr:rowOff>21603</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29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38130</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483111" y="1306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94287</xdr:rowOff>
    </xdr:from>
    <xdr:to>
      <xdr:col>41</xdr:col>
      <xdr:colOff>101600</xdr:colOff>
      <xdr:row>79</xdr:row>
      <xdr:rowOff>24437</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46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15564</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626428" y="1356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115219</xdr:rowOff>
    </xdr:from>
    <xdr:to>
      <xdr:col>36</xdr:col>
      <xdr:colOff>165100</xdr:colOff>
      <xdr:row>79</xdr:row>
      <xdr:rowOff>45369</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48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36496</xdr:rowOff>
    </xdr:from>
    <xdr:ext cx="469744"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37428" y="1358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157327</xdr:rowOff>
    </xdr:from>
    <xdr:to>
      <xdr:col>54</xdr:col>
      <xdr:colOff>189865</xdr:colOff>
      <xdr:row>99</xdr:row>
      <xdr:rowOff>99454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587827"/>
          <a:ext cx="1270" cy="1485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103281</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707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99454</xdr:rowOff>
    </xdr:from>
    <xdr:to>
      <xdr:col>55</xdr:col>
      <xdr:colOff>88900</xdr:colOff>
      <xdr:row>99</xdr:row>
      <xdr:rowOff>99454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707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104004</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36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142,612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157327</xdr:rowOff>
    </xdr:from>
    <xdr:to>
      <xdr:col>55</xdr:col>
      <xdr:colOff>88900</xdr:colOff>
      <xdr:row>90</xdr:row>
      <xdr:rowOff>157327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587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55321</xdr:rowOff>
    </xdr:from>
    <xdr:to>
      <xdr:col>55</xdr:col>
      <xdr:colOff>0</xdr:colOff>
      <xdr:row>95</xdr:row>
      <xdr:rowOff>86880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9639300" y="16171621"/>
          <a:ext cx="838200" cy="20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58208</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517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79781</xdr:rowOff>
    </xdr:from>
    <xdr:to>
      <xdr:col>55</xdr:col>
      <xdr:colOff>50800</xdr:colOff>
      <xdr:row>97</xdr:row>
      <xdr:rowOff>9931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5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169405</xdr:rowOff>
    </xdr:from>
    <xdr:to>
      <xdr:col>50</xdr:col>
      <xdr:colOff>114300</xdr:colOff>
      <xdr:row>94</xdr:row>
      <xdr:rowOff>55321</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8750300" y="16114255"/>
          <a:ext cx="889000" cy="5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120371</xdr:rowOff>
    </xdr:from>
    <xdr:to>
      <xdr:col>50</xdr:col>
      <xdr:colOff>165100</xdr:colOff>
      <xdr:row>97</xdr:row>
      <xdr:rowOff>50521</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57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41648</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67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169405</xdr:rowOff>
    </xdr:from>
    <xdr:to>
      <xdr:col>45</xdr:col>
      <xdr:colOff>177800</xdr:colOff>
      <xdr:row>96</xdr:row>
      <xdr:rowOff>108508</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6114255"/>
          <a:ext cx="889000" cy="45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77636</xdr:rowOff>
    </xdr:from>
    <xdr:to>
      <xdr:col>46</xdr:col>
      <xdr:colOff>38100</xdr:colOff>
      <xdr:row>95</xdr:row>
      <xdr:rowOff>7786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19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170363</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28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73253</xdr:rowOff>
    </xdr:from>
    <xdr:to>
      <xdr:col>41</xdr:col>
      <xdr:colOff>50800</xdr:colOff>
      <xdr:row>96</xdr:row>
      <xdr:rowOff>108508</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532453"/>
          <a:ext cx="889000" cy="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20993</xdr:rowOff>
    </xdr:from>
    <xdr:to>
      <xdr:col>41</xdr:col>
      <xdr:colOff>101600</xdr:colOff>
      <xdr:row>95</xdr:row>
      <xdr:rowOff>122593</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30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139120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08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56795</xdr:rowOff>
    </xdr:from>
    <xdr:to>
      <xdr:col>36</xdr:col>
      <xdr:colOff>165100</xdr:colOff>
      <xdr:row>97</xdr:row>
      <xdr:rowOff>158395</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68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149522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78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36080</xdr:rowOff>
    </xdr:from>
    <xdr:to>
      <xdr:col>55</xdr:col>
      <xdr:colOff>50800</xdr:colOff>
      <xdr:row>95</xdr:row>
      <xdr:rowOff>137680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58957</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17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4521</xdr:rowOff>
    </xdr:from>
    <xdr:to>
      <xdr:col>50</xdr:col>
      <xdr:colOff>165100</xdr:colOff>
      <xdr:row>94</xdr:row>
      <xdr:rowOff>106121</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12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122648</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589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118605</xdr:rowOff>
    </xdr:from>
    <xdr:to>
      <xdr:col>46</xdr:col>
      <xdr:colOff>38100</xdr:colOff>
      <xdr:row>94</xdr:row>
      <xdr:rowOff>48755</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06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65282</xdr:rowOff>
    </xdr:from>
    <xdr:ext cx="599010"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50795" y="15838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57708</xdr:rowOff>
    </xdr:from>
    <xdr:to>
      <xdr:col>41</xdr:col>
      <xdr:colOff>101600</xdr:colOff>
      <xdr:row>96</xdr:row>
      <xdr:rowOff>159308</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51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150435</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60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22453</xdr:rowOff>
    </xdr:from>
    <xdr:to>
      <xdr:col>36</xdr:col>
      <xdr:colOff>165100</xdr:colOff>
      <xdr:row>96</xdr:row>
      <xdr:rowOff>124053</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48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140580</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25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a:extLst>
            <a:ext uri="{FF2B5EF4-FFF2-40B4-BE49-F238E27FC236}">
              <a16:creationId xmlns:a16="http://schemas.microsoft.com/office/drawing/2014/main" id="{00000000-0008-0000-07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109786</xdr:rowOff>
    </xdr:from>
    <xdr:to>
      <xdr:col>85</xdr:col>
      <xdr:colOff>126364</xdr:colOff>
      <xdr:row>38</xdr:row>
      <xdr:rowOff>107827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6317595" y="5596186"/>
          <a:ext cx="1269" cy="102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111654</xdr:rowOff>
    </xdr:from>
    <xdr:ext cx="534377" cy="259045"/>
    <xdr:sp macro="" textlink="">
      <xdr:nvSpPr>
        <xdr:cNvPr id="526" name="消防費最小値テキスト">
          <a:extLst>
            <a:ext uri="{FF2B5EF4-FFF2-40B4-BE49-F238E27FC236}">
              <a16:creationId xmlns:a16="http://schemas.microsoft.com/office/drawing/2014/main" id="{00000000-0008-0000-0700-00000E020000}"/>
            </a:ext>
          </a:extLst>
        </xdr:cNvPr>
        <xdr:cNvSpPr txBox="1"/>
      </xdr:nvSpPr>
      <xdr:spPr>
        <a:xfrm>
          <a:off x="16370300" y="662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107827</xdr:rowOff>
    </xdr:from>
    <xdr:to>
      <xdr:col>86</xdr:col>
      <xdr:colOff>25400</xdr:colOff>
      <xdr:row>38</xdr:row>
      <xdr:rowOff>107827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662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56463</xdr:rowOff>
    </xdr:from>
    <xdr:ext cx="534377" cy="259045"/>
    <xdr:sp macro="" textlink="">
      <xdr:nvSpPr>
        <xdr:cNvPr id="528" name="消防費最大値テキスト">
          <a:extLst>
            <a:ext uri="{FF2B5EF4-FFF2-40B4-BE49-F238E27FC236}">
              <a16:creationId xmlns:a16="http://schemas.microsoft.com/office/drawing/2014/main" id="{00000000-0008-0000-0700-000010020000}"/>
            </a:ext>
          </a:extLst>
        </xdr:cNvPr>
        <xdr:cNvSpPr txBox="1"/>
      </xdr:nvSpPr>
      <xdr:spPr>
        <a:xfrm>
          <a:off x="16370300" y="537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109786</xdr:rowOff>
    </xdr:from>
    <xdr:to>
      <xdr:col>86</xdr:col>
      <xdr:colOff>25400</xdr:colOff>
      <xdr:row>32</xdr:row>
      <xdr:rowOff>109786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6230600" y="55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156290</xdr:rowOff>
    </xdr:from>
    <xdr:to>
      <xdr:col>85</xdr:col>
      <xdr:colOff>127000</xdr:colOff>
      <xdr:row>32</xdr:row>
      <xdr:rowOff>109786</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5481300" y="5471240"/>
          <a:ext cx="838200" cy="12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41756</xdr:rowOff>
    </xdr:from>
    <xdr:ext cx="534377" cy="259045"/>
    <xdr:sp macro="" textlink="">
      <xdr:nvSpPr>
        <xdr:cNvPr id="531" name="消防費平均値テキスト">
          <a:extLst>
            <a:ext uri="{FF2B5EF4-FFF2-40B4-BE49-F238E27FC236}">
              <a16:creationId xmlns:a16="http://schemas.microsoft.com/office/drawing/2014/main" id="{00000000-0008-0000-0700-000013020000}"/>
            </a:ext>
          </a:extLst>
        </xdr:cNvPr>
        <xdr:cNvSpPr txBox="1"/>
      </xdr:nvSpPr>
      <xdr:spPr>
        <a:xfrm>
          <a:off x="16370300" y="6213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63329</xdr:rowOff>
    </xdr:from>
    <xdr:to>
      <xdr:col>85</xdr:col>
      <xdr:colOff>177800</xdr:colOff>
      <xdr:row>36</xdr:row>
      <xdr:rowOff>164929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6268700" y="623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27947</xdr:rowOff>
    </xdr:from>
    <xdr:to>
      <xdr:col>81</xdr:col>
      <xdr:colOff>50800</xdr:colOff>
      <xdr:row>31</xdr:row>
      <xdr:rowOff>156290</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4592300" y="5171447"/>
          <a:ext cx="889000" cy="29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32436</xdr:rowOff>
    </xdr:from>
    <xdr:to>
      <xdr:col>81</xdr:col>
      <xdr:colOff>101600</xdr:colOff>
      <xdr:row>36</xdr:row>
      <xdr:rowOff>134036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5430500" y="6204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125163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29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9953</xdr:rowOff>
    </xdr:from>
    <xdr:to>
      <xdr:col>76</xdr:col>
      <xdr:colOff>114300</xdr:colOff>
      <xdr:row>30</xdr:row>
      <xdr:rowOff>27947</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3703300" y="5153453"/>
          <a:ext cx="889000" cy="1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135992</xdr:rowOff>
    </xdr:from>
    <xdr:to>
      <xdr:col>76</xdr:col>
      <xdr:colOff>165100</xdr:colOff>
      <xdr:row>36</xdr:row>
      <xdr:rowOff>66142</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4541500" y="613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57269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22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9953</xdr:rowOff>
    </xdr:from>
    <xdr:to>
      <xdr:col>71</xdr:col>
      <xdr:colOff>177800</xdr:colOff>
      <xdr:row>33</xdr:row>
      <xdr:rowOff>127323</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flipV="1">
          <a:off x="12814300" y="5153453"/>
          <a:ext cx="889000" cy="63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25545</xdr:rowOff>
    </xdr:from>
    <xdr:to>
      <xdr:col>72</xdr:col>
      <xdr:colOff>38100</xdr:colOff>
      <xdr:row>36</xdr:row>
      <xdr:rowOff>127145</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3652500" y="61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118272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2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91708</xdr:rowOff>
    </xdr:from>
    <xdr:to>
      <xdr:col>67</xdr:col>
      <xdr:colOff>101600</xdr:colOff>
      <xdr:row>37</xdr:row>
      <xdr:rowOff>21858</xdr:rowOff>
    </xdr:to>
    <xdr:sp macro="" textlink="">
      <xdr:nvSpPr>
        <xdr:cNvPr id="542" name="フローチャート: 判断 541">
          <a:extLst>
            <a:ext uri="{FF2B5EF4-FFF2-40B4-BE49-F238E27FC236}">
              <a16:creationId xmlns:a16="http://schemas.microsoft.com/office/drawing/2014/main" id="{00000000-0008-0000-0700-00001E020000}"/>
            </a:ext>
          </a:extLst>
        </xdr:cNvPr>
        <xdr:cNvSpPr/>
      </xdr:nvSpPr>
      <xdr:spPr>
        <a:xfrm>
          <a:off x="12763500" y="626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12985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35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58986</xdr:rowOff>
    </xdr:from>
    <xdr:to>
      <xdr:col>85</xdr:col>
      <xdr:colOff>177800</xdr:colOff>
      <xdr:row>32</xdr:row>
      <xdr:rowOff>160586</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6268700" y="554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12013</xdr:rowOff>
    </xdr:from>
    <xdr:ext cx="534377" cy="259045"/>
    <xdr:sp macro="" textlink="">
      <xdr:nvSpPr>
        <xdr:cNvPr id="550" name="消防費該当値テキスト">
          <a:extLst>
            <a:ext uri="{FF2B5EF4-FFF2-40B4-BE49-F238E27FC236}">
              <a16:creationId xmlns:a16="http://schemas.microsoft.com/office/drawing/2014/main" id="{00000000-0008-0000-0700-000026020000}"/>
            </a:ext>
          </a:extLst>
        </xdr:cNvPr>
        <xdr:cNvSpPr txBox="1"/>
      </xdr:nvSpPr>
      <xdr:spPr>
        <a:xfrm>
          <a:off x="16370300" y="549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105490</xdr:rowOff>
    </xdr:from>
    <xdr:to>
      <xdr:col>81</xdr:col>
      <xdr:colOff>101600</xdr:colOff>
      <xdr:row>32</xdr:row>
      <xdr:rowOff>35640</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5430500" y="542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52167</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5214111" y="519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29</xdr:row>
      <xdr:rowOff>148597</xdr:rowOff>
    </xdr:from>
    <xdr:to>
      <xdr:col>76</xdr:col>
      <xdr:colOff>165100</xdr:colOff>
      <xdr:row>30</xdr:row>
      <xdr:rowOff>78747</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4541500" y="512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28</xdr:row>
      <xdr:rowOff>95274</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4325111" y="489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29</xdr:row>
      <xdr:rowOff>130603</xdr:rowOff>
    </xdr:from>
    <xdr:to>
      <xdr:col>72</xdr:col>
      <xdr:colOff>38100</xdr:colOff>
      <xdr:row>30</xdr:row>
      <xdr:rowOff>60753</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3652500" y="510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28</xdr:row>
      <xdr:rowOff>77280</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3436111" y="487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76523</xdr:rowOff>
    </xdr:from>
    <xdr:to>
      <xdr:col>67</xdr:col>
      <xdr:colOff>101600</xdr:colOff>
      <xdr:row>34</xdr:row>
      <xdr:rowOff>6673</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2763500" y="573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23200</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547111" y="550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169707</xdr:rowOff>
    </xdr:from>
    <xdr:to>
      <xdr:col>85</xdr:col>
      <xdr:colOff>126364</xdr:colOff>
      <xdr:row>59</xdr:row>
      <xdr:rowOff>92860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6317595" y="8742207"/>
          <a:ext cx="1269" cy="1466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96687</xdr:rowOff>
    </xdr:from>
    <xdr:ext cx="534377" cy="259045"/>
    <xdr:sp macro=""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6370300" y="1021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92860</xdr:rowOff>
    </xdr:from>
    <xdr:to>
      <xdr:col>86</xdr:col>
      <xdr:colOff>25400</xdr:colOff>
      <xdr:row>59</xdr:row>
      <xdr:rowOff>92860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1020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116384</xdr:rowOff>
    </xdr:from>
    <xdr:ext cx="599010" cy="259045"/>
    <xdr:sp macro=""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6370300" y="851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236,062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169707</xdr:rowOff>
    </xdr:from>
    <xdr:to>
      <xdr:col>86</xdr:col>
      <xdr:colOff>25400</xdr:colOff>
      <xdr:row>50</xdr:row>
      <xdr:rowOff>169707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8742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169707</xdr:rowOff>
    </xdr:from>
    <xdr:to>
      <xdr:col>85</xdr:col>
      <xdr:colOff>127000</xdr:colOff>
      <xdr:row>56</xdr:row>
      <xdr:rowOff>56886</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5481300" y="8742207"/>
          <a:ext cx="838200" cy="91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86682</xdr:rowOff>
    </xdr:from>
    <xdr:ext cx="534377" cy="259045"/>
    <xdr:sp macro=""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6370300" y="9859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108255</xdr:rowOff>
    </xdr:from>
    <xdr:to>
      <xdr:col>85</xdr:col>
      <xdr:colOff>177800</xdr:colOff>
      <xdr:row>58</xdr:row>
      <xdr:rowOff>38405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6268700" y="98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56886</xdr:rowOff>
    </xdr:from>
    <xdr:to>
      <xdr:col>81</xdr:col>
      <xdr:colOff>50800</xdr:colOff>
      <xdr:row>57</xdr:row>
      <xdr:rowOff>163459</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4592300" y="9658086"/>
          <a:ext cx="889000" cy="27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40223</xdr:rowOff>
    </xdr:from>
    <xdr:to>
      <xdr:col>81</xdr:col>
      <xdr:colOff>101600</xdr:colOff>
      <xdr:row>58</xdr:row>
      <xdr:rowOff>141823</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5430500" y="9984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132950</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1007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111330</xdr:rowOff>
    </xdr:from>
    <xdr:to>
      <xdr:col>76</xdr:col>
      <xdr:colOff>114300</xdr:colOff>
      <xdr:row>57</xdr:row>
      <xdr:rowOff>163459</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3703300" y="9883980"/>
          <a:ext cx="889000" cy="5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171074</xdr:rowOff>
    </xdr:from>
    <xdr:to>
      <xdr:col>76</xdr:col>
      <xdr:colOff>165100</xdr:colOff>
      <xdr:row>58</xdr:row>
      <xdr:rowOff>101224</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4541500" y="994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92351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1003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111330</xdr:rowOff>
    </xdr:from>
    <xdr:to>
      <xdr:col>71</xdr:col>
      <xdr:colOff>177800</xdr:colOff>
      <xdr:row>57</xdr:row>
      <xdr:rowOff>162979</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flipV="1">
          <a:off x="12814300" y="9883980"/>
          <a:ext cx="889000" cy="5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134544</xdr:rowOff>
    </xdr:from>
    <xdr:to>
      <xdr:col>72</xdr:col>
      <xdr:colOff>38100</xdr:colOff>
      <xdr:row>58</xdr:row>
      <xdr:rowOff>64694</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3652500" y="990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55821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99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91628</xdr:rowOff>
    </xdr:from>
    <xdr:to>
      <xdr:col>67</xdr:col>
      <xdr:colOff>101600</xdr:colOff>
      <xdr:row>59</xdr:row>
      <xdr:rowOff>21778</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2763500" y="1003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12905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1012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118907</xdr:rowOff>
    </xdr:from>
    <xdr:to>
      <xdr:col>85</xdr:col>
      <xdr:colOff>177800</xdr:colOff>
      <xdr:row>51</xdr:row>
      <xdr:rowOff>49057</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6268700" y="869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71934</xdr:rowOff>
    </xdr:from>
    <xdr:ext cx="599010" cy="259045"/>
    <xdr:sp macro=""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6370300" y="8644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6086</xdr:rowOff>
    </xdr:from>
    <xdr:to>
      <xdr:col>81</xdr:col>
      <xdr:colOff>101600</xdr:colOff>
      <xdr:row>56</xdr:row>
      <xdr:rowOff>107686</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5430500" y="960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124213</xdr:rowOff>
    </xdr:from>
    <xdr:ext cx="599010"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5181795" y="9382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112659</xdr:rowOff>
    </xdr:from>
    <xdr:to>
      <xdr:col>76</xdr:col>
      <xdr:colOff>165100</xdr:colOff>
      <xdr:row>58</xdr:row>
      <xdr:rowOff>42809</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4541500" y="988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59336</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4325111" y="966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60530</xdr:rowOff>
    </xdr:from>
    <xdr:to>
      <xdr:col>72</xdr:col>
      <xdr:colOff>38100</xdr:colOff>
      <xdr:row>57</xdr:row>
      <xdr:rowOff>162130</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3652500" y="983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7207</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3436111" y="960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112179</xdr:rowOff>
    </xdr:from>
    <xdr:to>
      <xdr:col>67</xdr:col>
      <xdr:colOff>101600</xdr:colOff>
      <xdr:row>58</xdr:row>
      <xdr:rowOff>42329</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2763500" y="988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58856</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547111" y="966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a:extLst>
            <a:ext uri="{FF2B5EF4-FFF2-40B4-BE49-F238E27FC236}">
              <a16:creationId xmlns:a16="http://schemas.microsoft.com/office/drawing/2014/main" id="{00000000-0008-0000-0700-00007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166256</xdr:rowOff>
    </xdr:from>
    <xdr:to>
      <xdr:col>85</xdr:col>
      <xdr:colOff>126364</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6317595" y="12167756"/>
          <a:ext cx="1269" cy="142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1" name="災害復旧費最小値テキスト">
          <a:extLst>
            <a:ext uri="{FF2B5EF4-FFF2-40B4-BE49-F238E27FC236}">
              <a16:creationId xmlns:a16="http://schemas.microsoft.com/office/drawing/2014/main" id="{00000000-0008-0000-0700-00008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112933</xdr:rowOff>
    </xdr:from>
    <xdr:ext cx="534377" cy="259045"/>
    <xdr:sp macro="" textlink="">
      <xdr:nvSpPr>
        <xdr:cNvPr id="643" name="災害復旧費最大値テキスト">
          <a:extLst>
            <a:ext uri="{FF2B5EF4-FFF2-40B4-BE49-F238E27FC236}">
              <a16:creationId xmlns:a16="http://schemas.microsoft.com/office/drawing/2014/main" id="{00000000-0008-0000-0700-000083020000}"/>
            </a:ext>
          </a:extLst>
        </xdr:cNvPr>
        <xdr:cNvSpPr txBox="1"/>
      </xdr:nvSpPr>
      <xdr:spPr>
        <a:xfrm>
          <a:off x="16370300" y="1194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166256</xdr:rowOff>
    </xdr:from>
    <xdr:to>
      <xdr:col>86</xdr:col>
      <xdr:colOff>25400</xdr:colOff>
      <xdr:row>70</xdr:row>
      <xdr:rowOff>166256</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216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129412</xdr:rowOff>
    </xdr:from>
    <xdr:to>
      <xdr:col>85</xdr:col>
      <xdr:colOff>127000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5481300" y="13502512"/>
          <a:ext cx="838200" cy="8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166031</xdr:rowOff>
    </xdr:from>
    <xdr:ext cx="469744" cy="259045"/>
    <xdr:sp macro="" textlink="">
      <xdr:nvSpPr>
        <xdr:cNvPr id="646" name="災害復旧費平均値テキスト">
          <a:extLst>
            <a:ext uri="{FF2B5EF4-FFF2-40B4-BE49-F238E27FC236}">
              <a16:creationId xmlns:a16="http://schemas.microsoft.com/office/drawing/2014/main" id="{00000000-0008-0000-0700-000086020000}"/>
            </a:ext>
          </a:extLst>
        </xdr:cNvPr>
        <xdr:cNvSpPr txBox="1"/>
      </xdr:nvSpPr>
      <xdr:spPr>
        <a:xfrm>
          <a:off x="16370300" y="13196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143154</xdr:rowOff>
    </xdr:from>
    <xdr:to>
      <xdr:col>85</xdr:col>
      <xdr:colOff>177800</xdr:colOff>
      <xdr:row>78</xdr:row>
      <xdr:rowOff>73304</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6268700" y="1334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138392</xdr:rowOff>
    </xdr:from>
    <xdr:to>
      <xdr:col>81</xdr:col>
      <xdr:colOff>101600</xdr:colOff>
      <xdr:row>78</xdr:row>
      <xdr:rowOff>68542</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5430500" y="1334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85069</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46428" y="1311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105893</xdr:rowOff>
    </xdr:from>
    <xdr:to>
      <xdr:col>76</xdr:col>
      <xdr:colOff>165100</xdr:colOff>
      <xdr:row>75</xdr:row>
      <xdr:rowOff>36043</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4541500" y="1279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52570</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25111" y="1256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60249</xdr:rowOff>
    </xdr:from>
    <xdr:to>
      <xdr:col>72</xdr:col>
      <xdr:colOff>38100</xdr:colOff>
      <xdr:row>75</xdr:row>
      <xdr:rowOff>161849</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3652500" y="1291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6926</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36111" y="1269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39446</xdr:rowOff>
    </xdr:from>
    <xdr:to>
      <xdr:col>67</xdr:col>
      <xdr:colOff>101600</xdr:colOff>
      <xdr:row>78</xdr:row>
      <xdr:rowOff>141046</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2763500" y="13412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157573</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18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78612</xdr:rowOff>
    </xdr:from>
    <xdr:to>
      <xdr:col>85</xdr:col>
      <xdr:colOff>177800</xdr:colOff>
      <xdr:row>79</xdr:row>
      <xdr:rowOff>8762</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6268700" y="1345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164989</xdr:rowOff>
    </xdr:from>
    <xdr:ext cx="469744" cy="259045"/>
    <xdr:sp macro="" textlink="">
      <xdr:nvSpPr>
        <xdr:cNvPr id="665" name="災害復旧費該当値テキスト">
          <a:extLst>
            <a:ext uri="{FF2B5EF4-FFF2-40B4-BE49-F238E27FC236}">
              <a16:creationId xmlns:a16="http://schemas.microsoft.com/office/drawing/2014/main" id="{00000000-0008-0000-0700-000099020000}"/>
            </a:ext>
          </a:extLst>
        </xdr:cNvPr>
        <xdr:cNvSpPr txBox="1"/>
      </xdr:nvSpPr>
      <xdr:spPr>
        <a:xfrm>
          <a:off x="16370300" y="13366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164486</xdr:rowOff>
    </xdr:from>
    <xdr:to>
      <xdr:col>85</xdr:col>
      <xdr:colOff>126364</xdr:colOff>
      <xdr:row>98</xdr:row>
      <xdr:rowOff>75136</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423536"/>
          <a:ext cx="1269" cy="1453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78963</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88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75136</xdr:rowOff>
    </xdr:from>
    <xdr:to>
      <xdr:col>86</xdr:col>
      <xdr:colOff>25400</xdr:colOff>
      <xdr:row>98</xdr:row>
      <xdr:rowOff>75136</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87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111163</xdr:rowOff>
    </xdr:from>
    <xdr:ext cx="599010"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19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164486</xdr:rowOff>
    </xdr:from>
    <xdr:to>
      <xdr:col>86</xdr:col>
      <xdr:colOff>25400</xdr:colOff>
      <xdr:row>89</xdr:row>
      <xdr:rowOff>164486</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42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30902</xdr:rowOff>
    </xdr:from>
    <xdr:to>
      <xdr:col>85</xdr:col>
      <xdr:colOff>127000</xdr:colOff>
      <xdr:row>90</xdr:row>
      <xdr:rowOff>120056</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5481300" y="15461402"/>
          <a:ext cx="8382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69972</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186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91545</xdr:rowOff>
    </xdr:from>
    <xdr:to>
      <xdr:col>85</xdr:col>
      <xdr:colOff>177800</xdr:colOff>
      <xdr:row>95</xdr:row>
      <xdr:rowOff>21695</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20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120056</xdr:rowOff>
    </xdr:from>
    <xdr:to>
      <xdr:col>81</xdr:col>
      <xdr:colOff>50800</xdr:colOff>
      <xdr:row>90</xdr:row>
      <xdr:rowOff>140092</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4592300" y="15550556"/>
          <a:ext cx="889000" cy="2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101212</xdr:rowOff>
    </xdr:from>
    <xdr:to>
      <xdr:col>81</xdr:col>
      <xdr:colOff>101600</xdr:colOff>
      <xdr:row>95</xdr:row>
      <xdr:rowOff>31362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21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22489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31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140092</xdr:rowOff>
    </xdr:from>
    <xdr:to>
      <xdr:col>76</xdr:col>
      <xdr:colOff>114300</xdr:colOff>
      <xdr:row>91</xdr:row>
      <xdr:rowOff>78713</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3703300" y="15570592"/>
          <a:ext cx="889000" cy="11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46332</xdr:rowOff>
    </xdr:from>
    <xdr:to>
      <xdr:col>76</xdr:col>
      <xdr:colOff>165100</xdr:colOff>
      <xdr:row>94</xdr:row>
      <xdr:rowOff>147932</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16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139059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25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69013</xdr:rowOff>
    </xdr:from>
    <xdr:to>
      <xdr:col>71</xdr:col>
      <xdr:colOff>177800</xdr:colOff>
      <xdr:row>91</xdr:row>
      <xdr:rowOff>78713</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2814300" y="15499513"/>
          <a:ext cx="889000" cy="18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116593</xdr:rowOff>
    </xdr:from>
    <xdr:to>
      <xdr:col>72</xdr:col>
      <xdr:colOff>38100</xdr:colOff>
      <xdr:row>95</xdr:row>
      <xdr:rowOff>46743</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2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37870</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32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132857</xdr:rowOff>
    </xdr:from>
    <xdr:to>
      <xdr:col>67</xdr:col>
      <xdr:colOff>101600</xdr:colOff>
      <xdr:row>95</xdr:row>
      <xdr:rowOff>63007</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24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54134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34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89</xdr:row>
      <xdr:rowOff>151552</xdr:rowOff>
    </xdr:from>
    <xdr:to>
      <xdr:col>85</xdr:col>
      <xdr:colOff>177800</xdr:colOff>
      <xdr:row>90</xdr:row>
      <xdr:rowOff>81702</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541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66713</xdr:rowOff>
    </xdr:from>
    <xdr:ext cx="599010"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5325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69256</xdr:rowOff>
    </xdr:from>
    <xdr:to>
      <xdr:col>81</xdr:col>
      <xdr:colOff>101600</xdr:colOff>
      <xdr:row>90</xdr:row>
      <xdr:rowOff>170856</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549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89</xdr:row>
      <xdr:rowOff>15933</xdr:rowOff>
    </xdr:from>
    <xdr:ext cx="599010"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181795" y="15274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89292</xdr:rowOff>
    </xdr:from>
    <xdr:to>
      <xdr:col>76</xdr:col>
      <xdr:colOff>165100</xdr:colOff>
      <xdr:row>91</xdr:row>
      <xdr:rowOff>19442</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551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89</xdr:row>
      <xdr:rowOff>35969</xdr:rowOff>
    </xdr:from>
    <xdr:ext cx="599010"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292795" y="1529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27913</xdr:rowOff>
    </xdr:from>
    <xdr:to>
      <xdr:col>72</xdr:col>
      <xdr:colOff>38100</xdr:colOff>
      <xdr:row>91</xdr:row>
      <xdr:rowOff>129513</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562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89</xdr:row>
      <xdr:rowOff>146040</xdr:rowOff>
    </xdr:from>
    <xdr:ext cx="599010"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03795" y="15405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18213</xdr:rowOff>
    </xdr:from>
    <xdr:to>
      <xdr:col>67</xdr:col>
      <xdr:colOff>101600</xdr:colOff>
      <xdr:row>90</xdr:row>
      <xdr:rowOff>119813</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544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88</xdr:row>
      <xdr:rowOff>136340</xdr:rowOff>
    </xdr:from>
    <xdr:ext cx="599010"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14795" y="15223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59690</xdr:rowOff>
    </xdr:from>
    <xdr:to>
      <xdr:col>116</xdr:col>
      <xdr:colOff>62864</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2159595" y="5546090"/>
          <a:ext cx="1269"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159123</xdr:rowOff>
    </xdr:from>
    <xdr:ext cx="249299" cy="259045"/>
    <xdr:sp macro="" textlink="">
      <xdr:nvSpPr>
        <xdr:cNvPr id="756" name="諸支出金最小値テキスト">
          <a:extLst>
            <a:ext uri="{FF2B5EF4-FFF2-40B4-BE49-F238E27FC236}">
              <a16:creationId xmlns:a16="http://schemas.microsoft.com/office/drawing/2014/main" id="{00000000-0008-0000-0700-0000F4020000}"/>
            </a:ext>
          </a:extLst>
        </xdr:cNvPr>
        <xdr:cNvSpPr txBox="1"/>
      </xdr:nvSpPr>
      <xdr:spPr>
        <a:xfrm>
          <a:off x="22212300" y="6674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6367</xdr:rowOff>
    </xdr:from>
    <xdr:ext cx="469744" cy="259045"/>
    <xdr:sp macro="" textlink="">
      <xdr:nvSpPr>
        <xdr:cNvPr id="758" name="諸支出金最大値テキスト">
          <a:extLst>
            <a:ext uri="{FF2B5EF4-FFF2-40B4-BE49-F238E27FC236}">
              <a16:creationId xmlns:a16="http://schemas.microsoft.com/office/drawing/2014/main" id="{00000000-0008-0000-0700-0000F6020000}"/>
            </a:ext>
          </a:extLst>
        </xdr:cNvPr>
        <xdr:cNvSpPr txBox="1"/>
      </xdr:nvSpPr>
      <xdr:spPr>
        <a:xfrm>
          <a:off x="22212300" y="532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59690</xdr:rowOff>
    </xdr:from>
    <xdr:to>
      <xdr:col>116</xdr:col>
      <xdr:colOff>152400</xdr:colOff>
      <xdr:row>32</xdr:row>
      <xdr:rowOff>59690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554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76573</xdr:rowOff>
    </xdr:from>
    <xdr:ext cx="313932" cy="259045"/>
    <xdr:sp macro="" textlink="">
      <xdr:nvSpPr>
        <xdr:cNvPr id="761" name="諸支出金平均値テキスト">
          <a:extLst>
            <a:ext uri="{FF2B5EF4-FFF2-40B4-BE49-F238E27FC236}">
              <a16:creationId xmlns:a16="http://schemas.microsoft.com/office/drawing/2014/main" id="{00000000-0008-0000-0700-0000F9020000}"/>
            </a:ext>
          </a:extLst>
        </xdr:cNvPr>
        <xdr:cNvSpPr txBox="1"/>
      </xdr:nvSpPr>
      <xdr:spPr>
        <a:xfrm>
          <a:off x="22212300" y="64202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53696</xdr:rowOff>
    </xdr:from>
    <xdr:to>
      <xdr:col>116</xdr:col>
      <xdr:colOff>114300</xdr:colOff>
      <xdr:row>38</xdr:row>
      <xdr:rowOff>155296</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21107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43180</xdr:rowOff>
    </xdr:from>
    <xdr:to>
      <xdr:col>112</xdr:col>
      <xdr:colOff>38100</xdr:colOff>
      <xdr:row>38</xdr:row>
      <xdr:rowOff>144780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161307</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72441</xdr:rowOff>
    </xdr:from>
    <xdr:to>
      <xdr:col>107</xdr:col>
      <xdr:colOff>101600</xdr:colOff>
      <xdr:row>39</xdr:row>
      <xdr:rowOff>2591</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0383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19118</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77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3861</xdr:rowOff>
    </xdr:from>
    <xdr:to>
      <xdr:col>102</xdr:col>
      <xdr:colOff>165100</xdr:colOff>
      <xdr:row>37</xdr:row>
      <xdr:rowOff>105461</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9494500" y="634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121988</xdr:rowOff>
    </xdr:from>
    <xdr:ext cx="378565"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6017" y="6122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72441</xdr:rowOff>
    </xdr:from>
    <xdr:to>
      <xdr:col>98</xdr:col>
      <xdr:colOff>38100</xdr:colOff>
      <xdr:row>39</xdr:row>
      <xdr:rowOff>2591</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8605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19118</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99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32123</xdr:rowOff>
    </xdr:from>
    <xdr:ext cx="249299" cy="259045"/>
    <xdr:sp macro="" textlink="">
      <xdr:nvSpPr>
        <xdr:cNvPr id="780" name="諸支出金該当値テキスト">
          <a:extLst>
            <a:ext uri="{FF2B5EF4-FFF2-40B4-BE49-F238E27FC236}">
              <a16:creationId xmlns:a16="http://schemas.microsoft.com/office/drawing/2014/main" id="{00000000-0008-0000-0700-00000C030000}"/>
            </a:ext>
          </a:extLst>
        </xdr:cNvPr>
        <xdr:cNvSpPr txBox="1"/>
      </xdr:nvSpPr>
      <xdr:spPr>
        <a:xfrm>
          <a:off x="22212300" y="6547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a:extLst>
            <a:ext uri="{FF2B5EF4-FFF2-40B4-BE49-F238E27FC236}">
              <a16:creationId xmlns:a16="http://schemas.microsoft.com/office/drawing/2014/main" id="{00000000-0008-0000-07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a:extLst>
            <a:ext uri="{FF2B5EF4-FFF2-40B4-BE49-F238E27FC236}">
              <a16:creationId xmlns:a16="http://schemas.microsoft.com/office/drawing/2014/main" id="{00000000-0008-0000-0700-00002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a:extLst>
            <a:ext uri="{FF2B5EF4-FFF2-40B4-BE49-F238E27FC236}">
              <a16:creationId xmlns:a16="http://schemas.microsoft.com/office/drawing/2014/main" id="{00000000-0008-0000-0700-00002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a:extLst>
            <a:ext uri="{FF2B5EF4-FFF2-40B4-BE49-F238E27FC236}">
              <a16:creationId xmlns:a16="http://schemas.microsoft.com/office/drawing/2014/main" id="{00000000-0008-0000-0700-00002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a:extLst>
            <a:ext uri="{FF2B5EF4-FFF2-40B4-BE49-F238E27FC236}">
              <a16:creationId xmlns:a16="http://schemas.microsoft.com/office/drawing/2014/main" id="{00000000-0008-0000-0700-00003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青森県つがる市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青森県つがる市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青森県つがる市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青森県つがる市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青森県つがる市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青森県つがる市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30,185
30,096
253.55
28,417,524
27,845,478
543,340
13,019,001
42,178,342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125.7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資産形成額の伸び</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減価償却累計額の伸び</a:t>
          </a:r>
          <a:r>
            <a:rPr kumimoji="1" lang="ja-JP" altLang="en-US" sz="1100">
              <a:solidFill>
                <a:sysClr val="windowText" lastClr="000000"/>
              </a:solidFill>
              <a:effectLst/>
              <a:latin typeface="+mn-lt"/>
              <a:ea typeface="+mn-ea"/>
              <a:cs typeface="+mn-cs"/>
            </a:rPr>
            <a:t>を</a:t>
          </a:r>
          <a:r>
            <a:rPr kumimoji="1" lang="ja-JP" altLang="ja-JP" sz="1100">
              <a:solidFill>
                <a:sysClr val="windowText" lastClr="000000"/>
              </a:solidFill>
              <a:effectLst/>
              <a:latin typeface="+mn-lt"/>
              <a:ea typeface="+mn-ea"/>
              <a:cs typeface="+mn-cs"/>
            </a:rPr>
            <a:t>上回ったため、有形固定資産減価償却率</a:t>
          </a:r>
          <a:r>
            <a:rPr kumimoji="1" lang="ja-JP" altLang="en-US" sz="1100">
              <a:solidFill>
                <a:sysClr val="windowText" lastClr="000000"/>
              </a:solidFill>
              <a:effectLst/>
              <a:latin typeface="+mn-lt"/>
              <a:ea typeface="+mn-ea"/>
              <a:cs typeface="+mn-cs"/>
            </a:rPr>
            <a:t>は一時的に改善された</a:t>
          </a:r>
          <a:r>
            <a:rPr kumimoji="1"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しかし</a:t>
          </a:r>
          <a:r>
            <a:rPr kumimoji="1" lang="ja-JP" altLang="ja-JP" sz="1100">
              <a:solidFill>
                <a:sysClr val="windowText" lastClr="000000"/>
              </a:solidFill>
              <a:effectLst/>
              <a:latin typeface="+mn-lt"/>
              <a:ea typeface="+mn-ea"/>
              <a:cs typeface="+mn-cs"/>
            </a:rPr>
            <a:t>、今後</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施設の維持補修や更新等の増加が懸念されることから、公共施設管理計画に基づき、計画的な施設整備や民間施設の利活用を含めた施策が必要である。</a:t>
          </a:r>
          <a:endParaRPr lang="ja-JP" altLang="ja-JP">
            <a:solidFill>
              <a:sysClr val="windowText" lastClr="000000"/>
            </a:solidFill>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D00-00003E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165481</xdr:rowOff>
    </xdr:from>
    <xdr:to>
      <xdr:col>23</xdr:col>
      <xdr:colOff>85090</xdr:colOff>
      <xdr:row>34</xdr:row>
      <xdr:rowOff>109601</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flipV="1">
          <a:off x="4760595" y="5566156"/>
          <a:ext cx="1270" cy="1144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113428</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D00-000040000000}"/>
            </a:ext>
          </a:extLst>
        </xdr:cNvPr>
        <xdr:cNvSpPr txBox="1"/>
      </xdr:nvSpPr>
      <xdr:spPr>
        <a:xfrm>
          <a:off x="4813300" y="6714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109601</xdr:rowOff>
    </xdr:from>
    <xdr:to>
      <xdr:col>23</xdr:col>
      <xdr:colOff>174625</xdr:colOff>
      <xdr:row>34</xdr:row>
      <xdr:rowOff>109601</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4673600" y="671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112158</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D00-000042000000}"/>
            </a:ext>
          </a:extLst>
        </xdr:cNvPr>
        <xdr:cNvSpPr txBox="1"/>
      </xdr:nvSpPr>
      <xdr:spPr>
        <a:xfrm>
          <a:off x="4813300" y="5341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165481</xdr:rowOff>
    </xdr:from>
    <xdr:to>
      <xdr:col>23</xdr:col>
      <xdr:colOff>174625</xdr:colOff>
      <xdr:row>27</xdr:row>
      <xdr:rowOff>165481</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5566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61866</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D00-000044000000}"/>
            </a:ext>
          </a:extLst>
        </xdr:cNvPr>
        <xdr:cNvSpPr txBox="1"/>
      </xdr:nvSpPr>
      <xdr:spPr>
        <a:xfrm>
          <a:off x="4813300" y="6148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38989</xdr:rowOff>
    </xdr:from>
    <xdr:to>
      <xdr:col>23</xdr:col>
      <xdr:colOff>136525</xdr:colOff>
      <xdr:row>32</xdr:row>
      <xdr:rowOff>140589</xdr:rowOff>
    </xdr:to>
    <xdr:sp macro="" textlink="">
      <xdr:nvSpPr>
        <xdr:cNvPr id="69" name="フローチャート: 判断 68">
          <a:extLst>
            <a:ext uri="{FF2B5EF4-FFF2-40B4-BE49-F238E27FC236}">
              <a16:creationId xmlns:a16="http://schemas.microsoft.com/office/drawing/2014/main" id="{00000000-0008-0000-0D00-000045000000}"/>
            </a:ext>
          </a:extLst>
        </xdr:cNvPr>
        <xdr:cNvSpPr/>
      </xdr:nvSpPr>
      <xdr:spPr>
        <a:xfrm>
          <a:off x="4711700" y="62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4445</xdr:rowOff>
    </xdr:from>
    <xdr:to>
      <xdr:col>19</xdr:col>
      <xdr:colOff>187325</xdr:colOff>
      <xdr:row>32</xdr:row>
      <xdr:rowOff>106045</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4000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3238500" y="61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46355</xdr:rowOff>
    </xdr:from>
    <xdr:to>
      <xdr:col>11</xdr:col>
      <xdr:colOff>187325</xdr:colOff>
      <xdr:row>31</xdr:row>
      <xdr:rowOff>147955</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2476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3175</xdr:rowOff>
    </xdr:from>
    <xdr:to>
      <xdr:col>7</xdr:col>
      <xdr:colOff>187325</xdr:colOff>
      <xdr:row>31</xdr:row>
      <xdr:rowOff>104775</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1714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1397</xdr:rowOff>
    </xdr:from>
    <xdr:to>
      <xdr:col>23</xdr:col>
      <xdr:colOff>136525</xdr:colOff>
      <xdr:row>33</xdr:row>
      <xdr:rowOff>102997</xdr:rowOff>
    </xdr:to>
    <xdr:sp macro="" textlink="">
      <xdr:nvSpPr>
        <xdr:cNvPr id="79" name="楕円 78">
          <a:extLst>
            <a:ext uri="{FF2B5EF4-FFF2-40B4-BE49-F238E27FC236}">
              <a16:creationId xmlns:a16="http://schemas.microsoft.com/office/drawing/2014/main" id="{00000000-0008-0000-0D00-00004F000000}"/>
            </a:ext>
          </a:extLst>
        </xdr:cNvPr>
        <xdr:cNvSpPr/>
      </xdr:nvSpPr>
      <xdr:spPr>
        <a:xfrm>
          <a:off x="4711700" y="643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151274</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D00-000050000000}"/>
            </a:ext>
          </a:extLst>
        </xdr:cNvPr>
        <xdr:cNvSpPr txBox="1"/>
      </xdr:nvSpPr>
      <xdr:spPr>
        <a:xfrm>
          <a:off x="4813300" y="640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22987</xdr:rowOff>
    </xdr:from>
    <xdr:to>
      <xdr:col>19</xdr:col>
      <xdr:colOff>187325</xdr:colOff>
      <xdr:row>33</xdr:row>
      <xdr:rowOff>124587</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000500" y="645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52197</xdr:rowOff>
    </xdr:from>
    <xdr:to>
      <xdr:col>23</xdr:col>
      <xdr:colOff>85725</xdr:colOff>
      <xdr:row>33</xdr:row>
      <xdr:rowOff>73787</xdr:rowOff>
    </xdr:to>
    <xdr:cxnSp macro="">
      <xdr:nvCxnSpPr>
        <xdr:cNvPr id="82" name="直線コネクタ 81">
          <a:extLst>
            <a:ext uri="{FF2B5EF4-FFF2-40B4-BE49-F238E27FC236}">
              <a16:creationId xmlns:a16="http://schemas.microsoft.com/office/drawing/2014/main" id="{00000000-0008-0000-0D00-000052000000}"/>
            </a:ext>
          </a:extLst>
        </xdr:cNvPr>
        <xdr:cNvCxnSpPr/>
      </xdr:nvCxnSpPr>
      <xdr:spPr>
        <a:xfrm flipV="1">
          <a:off x="4051300" y="6481572"/>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142621</xdr:rowOff>
    </xdr:from>
    <xdr:to>
      <xdr:col>15</xdr:col>
      <xdr:colOff>187325</xdr:colOff>
      <xdr:row>33</xdr:row>
      <xdr:rowOff>72771</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3238500" y="640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21971</xdr:rowOff>
    </xdr:from>
    <xdr:to>
      <xdr:col>19</xdr:col>
      <xdr:colOff>136525</xdr:colOff>
      <xdr:row>33</xdr:row>
      <xdr:rowOff>73787</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3289300" y="6451346"/>
          <a:ext cx="762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99441</xdr:rowOff>
    </xdr:from>
    <xdr:to>
      <xdr:col>11</xdr:col>
      <xdr:colOff>187325</xdr:colOff>
      <xdr:row>33</xdr:row>
      <xdr:rowOff>29591</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2476500" y="635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150241</xdr:rowOff>
    </xdr:from>
    <xdr:to>
      <xdr:col>15</xdr:col>
      <xdr:colOff>136525</xdr:colOff>
      <xdr:row>33</xdr:row>
      <xdr:rowOff>21971</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2527300" y="6408166"/>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51943</xdr:rowOff>
    </xdr:from>
    <xdr:to>
      <xdr:col>7</xdr:col>
      <xdr:colOff>187325</xdr:colOff>
      <xdr:row>32</xdr:row>
      <xdr:rowOff>153543</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1714500" y="630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102743</xdr:rowOff>
    </xdr:from>
    <xdr:to>
      <xdr:col>11</xdr:col>
      <xdr:colOff>136525</xdr:colOff>
      <xdr:row>32</xdr:row>
      <xdr:rowOff>150241</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1765300" y="6360668"/>
          <a:ext cx="762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122572</xdr:rowOff>
    </xdr:from>
    <xdr:ext cx="405111" cy="259045"/>
    <xdr:sp macro="" textlink="">
      <xdr:nvSpPr>
        <xdr:cNvPr id="89" name="n_1aveValue有形固定資産減価償却率">
          <a:extLst>
            <a:ext uri="{FF2B5EF4-FFF2-40B4-BE49-F238E27FC236}">
              <a16:creationId xmlns:a16="http://schemas.microsoft.com/office/drawing/2014/main" id="{00000000-0008-0000-0D00-000059000000}"/>
            </a:ext>
          </a:extLst>
        </xdr:cNvPr>
        <xdr:cNvSpPr txBox="1"/>
      </xdr:nvSpPr>
      <xdr:spPr>
        <a:xfrm>
          <a:off x="38360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10304</xdr:rowOff>
    </xdr:from>
    <xdr:ext cx="405111" cy="259045"/>
    <xdr:sp macro="" textlink="">
      <xdr:nvSpPr>
        <xdr:cNvPr id="90" name="n_2aveValue有形固定資産減価償却率">
          <a:extLst>
            <a:ext uri="{FF2B5EF4-FFF2-40B4-BE49-F238E27FC236}">
              <a16:creationId xmlns:a16="http://schemas.microsoft.com/office/drawing/2014/main" id="{00000000-0008-0000-0D00-00005A000000}"/>
            </a:ext>
          </a:extLst>
        </xdr:cNvPr>
        <xdr:cNvSpPr txBox="1"/>
      </xdr:nvSpPr>
      <xdr:spPr>
        <a:xfrm>
          <a:off x="3086744" y="5925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164482</xdr:rowOff>
    </xdr:from>
    <xdr:ext cx="405111" cy="259045"/>
    <xdr:sp macro="" textlink="">
      <xdr:nvSpPr>
        <xdr:cNvPr id="91" name="n_3aveValue有形固定資産減価償却率">
          <a:extLst>
            <a:ext uri="{FF2B5EF4-FFF2-40B4-BE49-F238E27FC236}">
              <a16:creationId xmlns:a16="http://schemas.microsoft.com/office/drawing/2014/main" id="{00000000-0008-0000-0D00-00005B000000}"/>
            </a:ext>
          </a:extLst>
        </xdr:cNvPr>
        <xdr:cNvSpPr txBox="1"/>
      </xdr:nvSpPr>
      <xdr:spPr>
        <a:xfrm>
          <a:off x="2324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121302</xdr:rowOff>
    </xdr:from>
    <xdr:ext cx="405111" cy="259045"/>
    <xdr:sp macro="" textlink="">
      <xdr:nvSpPr>
        <xdr:cNvPr id="92" name="n_4aveValue有形固定資産減価償却率">
          <a:extLst>
            <a:ext uri="{FF2B5EF4-FFF2-40B4-BE49-F238E27FC236}">
              <a16:creationId xmlns:a16="http://schemas.microsoft.com/office/drawing/2014/main" id="{00000000-0008-0000-0D00-00005C000000}"/>
            </a:ext>
          </a:extLst>
        </xdr:cNvPr>
        <xdr:cNvSpPr txBox="1"/>
      </xdr:nvSpPr>
      <xdr:spPr>
        <a:xfrm>
          <a:off x="15627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115714</xdr:rowOff>
    </xdr:from>
    <xdr:ext cx="405111" cy="259045"/>
    <xdr:sp macro="" textlink="">
      <xdr:nvSpPr>
        <xdr:cNvPr id="93" name="n_1mainValue有形固定資産減価償却率">
          <a:extLst>
            <a:ext uri="{FF2B5EF4-FFF2-40B4-BE49-F238E27FC236}">
              <a16:creationId xmlns:a16="http://schemas.microsoft.com/office/drawing/2014/main" id="{00000000-0008-0000-0D00-00005D000000}"/>
            </a:ext>
          </a:extLst>
        </xdr:cNvPr>
        <xdr:cNvSpPr txBox="1"/>
      </xdr:nvSpPr>
      <xdr:spPr>
        <a:xfrm>
          <a:off x="3836044" y="654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63898</xdr:rowOff>
    </xdr:from>
    <xdr:ext cx="405111" cy="259045"/>
    <xdr:sp macro="" textlink="">
      <xdr:nvSpPr>
        <xdr:cNvPr id="94" name="n_2mainValue有形固定資産減価償却率">
          <a:extLst>
            <a:ext uri="{FF2B5EF4-FFF2-40B4-BE49-F238E27FC236}">
              <a16:creationId xmlns:a16="http://schemas.microsoft.com/office/drawing/2014/main" id="{00000000-0008-0000-0D00-00005E000000}"/>
            </a:ext>
          </a:extLst>
        </xdr:cNvPr>
        <xdr:cNvSpPr txBox="1"/>
      </xdr:nvSpPr>
      <xdr:spPr>
        <a:xfrm>
          <a:off x="3086744" y="649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20718</xdr:rowOff>
    </xdr:from>
    <xdr:ext cx="405111" cy="259045"/>
    <xdr:sp macro="" textlink="">
      <xdr:nvSpPr>
        <xdr:cNvPr id="95" name="n_3mainValue有形固定資産減価償却率">
          <a:extLst>
            <a:ext uri="{FF2B5EF4-FFF2-40B4-BE49-F238E27FC236}">
              <a16:creationId xmlns:a16="http://schemas.microsoft.com/office/drawing/2014/main" id="{00000000-0008-0000-0D00-00005F000000}"/>
            </a:ext>
          </a:extLst>
        </xdr:cNvPr>
        <xdr:cNvSpPr txBox="1"/>
      </xdr:nvSpPr>
      <xdr:spPr>
        <a:xfrm>
          <a:off x="2324744" y="6450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144670</xdr:rowOff>
    </xdr:from>
    <xdr:ext cx="405111" cy="259045"/>
    <xdr:sp macro="" textlink="">
      <xdr:nvSpPr>
        <xdr:cNvPr id="96" name="n_4mainValue有形固定資産減価償却率">
          <a:extLst>
            <a:ext uri="{FF2B5EF4-FFF2-40B4-BE49-F238E27FC236}">
              <a16:creationId xmlns:a16="http://schemas.microsoft.com/office/drawing/2014/main" id="{00000000-0008-0000-0D00-000060000000}"/>
            </a:ext>
          </a:extLst>
        </xdr:cNvPr>
        <xdr:cNvSpPr txBox="1"/>
      </xdr:nvSpPr>
      <xdr:spPr>
        <a:xfrm>
          <a:off x="1562744" y="6402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[ 929.8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大型建設事業費の償還により公債費残高が増加した</a:t>
          </a:r>
          <a:r>
            <a:rPr kumimoji="1" lang="ja-JP" altLang="en-US" sz="1100">
              <a:solidFill>
                <a:sysClr val="windowText" lastClr="000000"/>
              </a:solidFill>
              <a:effectLst/>
              <a:latin typeface="+mn-lt"/>
              <a:ea typeface="+mn-ea"/>
              <a:cs typeface="+mn-cs"/>
            </a:rPr>
            <a:t>ため</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債務償還</a:t>
          </a:r>
          <a:r>
            <a:rPr kumimoji="1" lang="ja-JP" altLang="ja-JP" sz="1100">
              <a:solidFill>
                <a:sysClr val="windowText" lastClr="000000"/>
              </a:solidFill>
              <a:effectLst/>
              <a:latin typeface="+mn-lt"/>
              <a:ea typeface="+mn-ea"/>
              <a:cs typeface="+mn-cs"/>
            </a:rPr>
            <a:t>比率は</a:t>
          </a:r>
          <a:r>
            <a:rPr kumimoji="1" lang="ja-JP" altLang="en-US" sz="1100">
              <a:solidFill>
                <a:sysClr val="windowText" lastClr="000000"/>
              </a:solidFill>
              <a:effectLst/>
              <a:latin typeface="+mn-lt"/>
              <a:ea typeface="+mn-ea"/>
              <a:cs typeface="+mn-cs"/>
            </a:rPr>
            <a:t>上昇した</a:t>
          </a:r>
          <a:r>
            <a:rPr kumimoji="1"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今後、業務収入等の分母の増加が難しいことから、業務支出の節減に努める必要がある。</a:t>
          </a:r>
          <a:endParaRPr lang="ja-JP" altLang="ja-JP">
            <a:solidFill>
              <a:sysClr val="windowText" lastClr="000000"/>
            </a:solidFill>
            <a:effectLst/>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00000000-0008-0000-0D00-00007D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105389</xdr:rowOff>
    </xdr:from>
    <xdr:to>
      <xdr:col>76</xdr:col>
      <xdr:colOff>21589</xdr:colOff>
      <xdr:row>35</xdr:row>
      <xdr:rowOff>2921</xdr:rowOff>
    </xdr:to>
    <xdr:cxnSp macro="">
      <xdr:nvCxnSpPr>
        <xdr:cNvPr id="126" name="直線コネクタ 125">
          <a:extLst>
            <a:ext uri="{FF2B5EF4-FFF2-40B4-BE49-F238E27FC236}">
              <a16:creationId xmlns:a16="http://schemas.microsoft.com/office/drawing/2014/main" id="{00000000-0008-0000-0D00-00007E000000}"/>
            </a:ext>
          </a:extLst>
        </xdr:cNvPr>
        <xdr:cNvCxnSpPr/>
      </xdr:nvCxnSpPr>
      <xdr:spPr>
        <a:xfrm flipV="1">
          <a:off x="14793595" y="5506064"/>
          <a:ext cx="1269" cy="1269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6748</xdr:rowOff>
    </xdr:from>
    <xdr:ext cx="560923" cy="259045"/>
    <xdr:sp macro="" textlink="">
      <xdr:nvSpPr>
        <xdr:cNvPr id="127" name="債務償還比率最小値テキスト">
          <a:extLst>
            <a:ext uri="{FF2B5EF4-FFF2-40B4-BE49-F238E27FC236}">
              <a16:creationId xmlns:a16="http://schemas.microsoft.com/office/drawing/2014/main" id="{00000000-0008-0000-0D00-00007F000000}"/>
            </a:ext>
          </a:extLst>
        </xdr:cNvPr>
        <xdr:cNvSpPr txBox="1"/>
      </xdr:nvSpPr>
      <xdr:spPr>
        <a:xfrm>
          <a:off x="14846300" y="67790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2921</xdr:rowOff>
    </xdr:from>
    <xdr:to>
      <xdr:col>76</xdr:col>
      <xdr:colOff>111125</xdr:colOff>
      <xdr:row>35</xdr:row>
      <xdr:rowOff>2921</xdr:rowOff>
    </xdr:to>
    <xdr:cxnSp macro="">
      <xdr:nvCxnSpPr>
        <xdr:cNvPr id="128" name="直線コネクタ 127">
          <a:extLst>
            <a:ext uri="{FF2B5EF4-FFF2-40B4-BE49-F238E27FC236}">
              <a16:creationId xmlns:a16="http://schemas.microsoft.com/office/drawing/2014/main" id="{00000000-0008-0000-0D00-000080000000}"/>
            </a:ext>
          </a:extLst>
        </xdr:cNvPr>
        <xdr:cNvCxnSpPr/>
      </xdr:nvCxnSpPr>
      <xdr:spPr>
        <a:xfrm>
          <a:off x="14706600" y="677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52066</xdr:rowOff>
    </xdr:from>
    <xdr:ext cx="469744" cy="259045"/>
    <xdr:sp macro="" textlink="">
      <xdr:nvSpPr>
        <xdr:cNvPr id="129" name="債務償還比率最大値テキスト">
          <a:extLst>
            <a:ext uri="{FF2B5EF4-FFF2-40B4-BE49-F238E27FC236}">
              <a16:creationId xmlns:a16="http://schemas.microsoft.com/office/drawing/2014/main" id="{00000000-0008-0000-0D00-000081000000}"/>
            </a:ext>
          </a:extLst>
        </xdr:cNvPr>
        <xdr:cNvSpPr txBox="1"/>
      </xdr:nvSpPr>
      <xdr:spPr>
        <a:xfrm>
          <a:off x="14846300" y="528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105389</xdr:rowOff>
    </xdr:from>
    <xdr:to>
      <xdr:col>76</xdr:col>
      <xdr:colOff>111125</xdr:colOff>
      <xdr:row>27</xdr:row>
      <xdr:rowOff>105389</xdr:rowOff>
    </xdr:to>
    <xdr:cxnSp macro="">
      <xdr:nvCxnSpPr>
        <xdr:cNvPr id="130" name="直線コネクタ 129">
          <a:extLst>
            <a:ext uri="{FF2B5EF4-FFF2-40B4-BE49-F238E27FC236}">
              <a16:creationId xmlns:a16="http://schemas.microsoft.com/office/drawing/2014/main" id="{00000000-0008-0000-0D00-000082000000}"/>
            </a:ext>
          </a:extLst>
        </xdr:cNvPr>
        <xdr:cNvCxnSpPr/>
      </xdr:nvCxnSpPr>
      <xdr:spPr>
        <a:xfrm>
          <a:off x="14706600" y="5506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124985</xdr:rowOff>
    </xdr:from>
    <xdr:ext cx="469744" cy="259045"/>
    <xdr:sp macro="" textlink="">
      <xdr:nvSpPr>
        <xdr:cNvPr id="131" name="債務償還比率平均値テキスト">
          <a:extLst>
            <a:ext uri="{FF2B5EF4-FFF2-40B4-BE49-F238E27FC236}">
              <a16:creationId xmlns:a16="http://schemas.microsoft.com/office/drawing/2014/main" id="{00000000-0008-0000-0D00-000083000000}"/>
            </a:ext>
          </a:extLst>
        </xdr:cNvPr>
        <xdr:cNvSpPr txBox="1"/>
      </xdr:nvSpPr>
      <xdr:spPr>
        <a:xfrm>
          <a:off x="14846300" y="5697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102108</xdr:rowOff>
    </xdr:from>
    <xdr:to>
      <xdr:col>76</xdr:col>
      <xdr:colOff>73025</xdr:colOff>
      <xdr:row>30</xdr:row>
      <xdr:rowOff>32258</xdr:rowOff>
    </xdr:to>
    <xdr:sp macro="" textlink="">
      <xdr:nvSpPr>
        <xdr:cNvPr id="132" name="フローチャート: 判断 131">
          <a:extLst>
            <a:ext uri="{FF2B5EF4-FFF2-40B4-BE49-F238E27FC236}">
              <a16:creationId xmlns:a16="http://schemas.microsoft.com/office/drawing/2014/main" id="{00000000-0008-0000-0D00-000084000000}"/>
            </a:ext>
          </a:extLst>
        </xdr:cNvPr>
        <xdr:cNvSpPr/>
      </xdr:nvSpPr>
      <xdr:spPr>
        <a:xfrm>
          <a:off x="14744700" y="584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48133</xdr:rowOff>
    </xdr:from>
    <xdr:to>
      <xdr:col>72</xdr:col>
      <xdr:colOff>123825</xdr:colOff>
      <xdr:row>29</xdr:row>
      <xdr:rowOff>149733</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4033500"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30872</xdr:rowOff>
    </xdr:from>
    <xdr:to>
      <xdr:col>68</xdr:col>
      <xdr:colOff>123825</xdr:colOff>
      <xdr:row>30</xdr:row>
      <xdr:rowOff>132472</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3271500" y="594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79809</xdr:rowOff>
    </xdr:from>
    <xdr:to>
      <xdr:col>64</xdr:col>
      <xdr:colOff>123825</xdr:colOff>
      <xdr:row>31</xdr:row>
      <xdr:rowOff>9959</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2509500" y="5994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40227</xdr:rowOff>
    </xdr:from>
    <xdr:to>
      <xdr:col>60</xdr:col>
      <xdr:colOff>123825</xdr:colOff>
      <xdr:row>30</xdr:row>
      <xdr:rowOff>141827</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1747500" y="595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D00-000089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145690</xdr:rowOff>
    </xdr:from>
    <xdr:to>
      <xdr:col>76</xdr:col>
      <xdr:colOff>73025</xdr:colOff>
      <xdr:row>34</xdr:row>
      <xdr:rowOff>75840</xdr:rowOff>
    </xdr:to>
    <xdr:sp macro="" textlink="">
      <xdr:nvSpPr>
        <xdr:cNvPr id="142" name="楕円 141">
          <a:extLst>
            <a:ext uri="{FF2B5EF4-FFF2-40B4-BE49-F238E27FC236}">
              <a16:creationId xmlns:a16="http://schemas.microsoft.com/office/drawing/2014/main" id="{00000000-0008-0000-0D00-00008E000000}"/>
            </a:ext>
          </a:extLst>
        </xdr:cNvPr>
        <xdr:cNvSpPr/>
      </xdr:nvSpPr>
      <xdr:spPr>
        <a:xfrm>
          <a:off x="14744700" y="657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124117</xdr:rowOff>
    </xdr:from>
    <xdr:ext cx="469744" cy="259045"/>
    <xdr:sp macro="" textlink="">
      <xdr:nvSpPr>
        <xdr:cNvPr id="143" name="債務償還比率該当値テキスト">
          <a:extLst>
            <a:ext uri="{FF2B5EF4-FFF2-40B4-BE49-F238E27FC236}">
              <a16:creationId xmlns:a16="http://schemas.microsoft.com/office/drawing/2014/main" id="{00000000-0008-0000-0D00-00008F000000}"/>
            </a:ext>
          </a:extLst>
        </xdr:cNvPr>
        <xdr:cNvSpPr txBox="1"/>
      </xdr:nvSpPr>
      <xdr:spPr>
        <a:xfrm>
          <a:off x="14846300" y="655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124809</xdr:rowOff>
    </xdr:from>
    <xdr:to>
      <xdr:col>72</xdr:col>
      <xdr:colOff>123825</xdr:colOff>
      <xdr:row>33</xdr:row>
      <xdr:rowOff>54959</xdr:rowOff>
    </xdr:to>
    <xdr:sp macro="" textlink="">
      <xdr:nvSpPr>
        <xdr:cNvPr id="144" name="楕円 143">
          <a:extLst>
            <a:ext uri="{FF2B5EF4-FFF2-40B4-BE49-F238E27FC236}">
              <a16:creationId xmlns:a16="http://schemas.microsoft.com/office/drawing/2014/main" id="{00000000-0008-0000-0D00-000090000000}"/>
            </a:ext>
          </a:extLst>
        </xdr:cNvPr>
        <xdr:cNvSpPr/>
      </xdr:nvSpPr>
      <xdr:spPr>
        <a:xfrm>
          <a:off x="14033500" y="638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4159</xdr:rowOff>
    </xdr:from>
    <xdr:to>
      <xdr:col>76</xdr:col>
      <xdr:colOff>22225</xdr:colOff>
      <xdr:row>34</xdr:row>
      <xdr:rowOff>25040</xdr:rowOff>
    </xdr:to>
    <xdr:cxnSp macro="">
      <xdr:nvCxnSpPr>
        <xdr:cNvPr id="145" name="直線コネクタ 144">
          <a:extLst>
            <a:ext uri="{FF2B5EF4-FFF2-40B4-BE49-F238E27FC236}">
              <a16:creationId xmlns:a16="http://schemas.microsoft.com/office/drawing/2014/main" id="{00000000-0008-0000-0D00-000091000000}"/>
            </a:ext>
          </a:extLst>
        </xdr:cNvPr>
        <xdr:cNvCxnSpPr/>
      </xdr:nvCxnSpPr>
      <xdr:spPr>
        <a:xfrm>
          <a:off x="14084300" y="6433534"/>
          <a:ext cx="711200" cy="19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161343</xdr:rowOff>
    </xdr:from>
    <xdr:to>
      <xdr:col>68</xdr:col>
      <xdr:colOff>123825</xdr:colOff>
      <xdr:row>34</xdr:row>
      <xdr:rowOff>91493</xdr:rowOff>
    </xdr:to>
    <xdr:sp macro="" textlink="">
      <xdr:nvSpPr>
        <xdr:cNvPr id="146" name="楕円 145">
          <a:extLst>
            <a:ext uri="{FF2B5EF4-FFF2-40B4-BE49-F238E27FC236}">
              <a16:creationId xmlns:a16="http://schemas.microsoft.com/office/drawing/2014/main" id="{00000000-0008-0000-0D00-000092000000}"/>
            </a:ext>
          </a:extLst>
        </xdr:cNvPr>
        <xdr:cNvSpPr/>
      </xdr:nvSpPr>
      <xdr:spPr>
        <a:xfrm>
          <a:off x="13271500" y="659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4159</xdr:rowOff>
    </xdr:from>
    <xdr:to>
      <xdr:col>72</xdr:col>
      <xdr:colOff>73025</xdr:colOff>
      <xdr:row>34</xdr:row>
      <xdr:rowOff>40693</xdr:rowOff>
    </xdr:to>
    <xdr:cxnSp macro="">
      <xdr:nvCxnSpPr>
        <xdr:cNvPr id="147" name="直線コネクタ 146">
          <a:extLst>
            <a:ext uri="{FF2B5EF4-FFF2-40B4-BE49-F238E27FC236}">
              <a16:creationId xmlns:a16="http://schemas.microsoft.com/office/drawing/2014/main" id="{00000000-0008-0000-0D00-000093000000}"/>
            </a:ext>
          </a:extLst>
        </xdr:cNvPr>
        <xdr:cNvCxnSpPr/>
      </xdr:nvCxnSpPr>
      <xdr:spPr>
        <a:xfrm flipV="1">
          <a:off x="13322300" y="6433534"/>
          <a:ext cx="762000" cy="20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136154</xdr:rowOff>
    </xdr:from>
    <xdr:to>
      <xdr:col>64</xdr:col>
      <xdr:colOff>123825</xdr:colOff>
      <xdr:row>34</xdr:row>
      <xdr:rowOff>66304</xdr:rowOff>
    </xdr:to>
    <xdr:sp macro="" textlink="">
      <xdr:nvSpPr>
        <xdr:cNvPr id="148" name="楕円 147">
          <a:extLst>
            <a:ext uri="{FF2B5EF4-FFF2-40B4-BE49-F238E27FC236}">
              <a16:creationId xmlns:a16="http://schemas.microsoft.com/office/drawing/2014/main" id="{00000000-0008-0000-0D00-000094000000}"/>
            </a:ext>
          </a:extLst>
        </xdr:cNvPr>
        <xdr:cNvSpPr/>
      </xdr:nvSpPr>
      <xdr:spPr>
        <a:xfrm>
          <a:off x="12509500" y="656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15504</xdr:rowOff>
    </xdr:from>
    <xdr:to>
      <xdr:col>68</xdr:col>
      <xdr:colOff>73025</xdr:colOff>
      <xdr:row>34</xdr:row>
      <xdr:rowOff>40693</xdr:rowOff>
    </xdr:to>
    <xdr:cxnSp macro="">
      <xdr:nvCxnSpPr>
        <xdr:cNvPr id="149" name="直線コネクタ 148">
          <a:extLst>
            <a:ext uri="{FF2B5EF4-FFF2-40B4-BE49-F238E27FC236}">
              <a16:creationId xmlns:a16="http://schemas.microsoft.com/office/drawing/2014/main" id="{00000000-0008-0000-0D00-000095000000}"/>
            </a:ext>
          </a:extLst>
        </xdr:cNvPr>
        <xdr:cNvCxnSpPr/>
      </xdr:nvCxnSpPr>
      <xdr:spPr>
        <a:xfrm>
          <a:off x="12560300" y="6616329"/>
          <a:ext cx="7620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22627</xdr:rowOff>
    </xdr:from>
    <xdr:to>
      <xdr:col>60</xdr:col>
      <xdr:colOff>123825</xdr:colOff>
      <xdr:row>33</xdr:row>
      <xdr:rowOff>124227</xdr:rowOff>
    </xdr:to>
    <xdr:sp macro="" textlink="">
      <xdr:nvSpPr>
        <xdr:cNvPr id="150" name="楕円 149">
          <a:extLst>
            <a:ext uri="{FF2B5EF4-FFF2-40B4-BE49-F238E27FC236}">
              <a16:creationId xmlns:a16="http://schemas.microsoft.com/office/drawing/2014/main" id="{00000000-0008-0000-0D00-000096000000}"/>
            </a:ext>
          </a:extLst>
        </xdr:cNvPr>
        <xdr:cNvSpPr/>
      </xdr:nvSpPr>
      <xdr:spPr>
        <a:xfrm>
          <a:off x="11747500" y="645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73427</xdr:rowOff>
    </xdr:from>
    <xdr:to>
      <xdr:col>64</xdr:col>
      <xdr:colOff>73025</xdr:colOff>
      <xdr:row>34</xdr:row>
      <xdr:rowOff>15504</xdr:rowOff>
    </xdr:to>
    <xdr:cxnSp macro="">
      <xdr:nvCxnSpPr>
        <xdr:cNvPr id="151" name="直線コネクタ 150">
          <a:extLst>
            <a:ext uri="{FF2B5EF4-FFF2-40B4-BE49-F238E27FC236}">
              <a16:creationId xmlns:a16="http://schemas.microsoft.com/office/drawing/2014/main" id="{00000000-0008-0000-0D00-000097000000}"/>
            </a:ext>
          </a:extLst>
        </xdr:cNvPr>
        <xdr:cNvCxnSpPr/>
      </xdr:nvCxnSpPr>
      <xdr:spPr>
        <a:xfrm>
          <a:off x="11798300" y="6502802"/>
          <a:ext cx="762000" cy="11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166260</xdr:rowOff>
    </xdr:from>
    <xdr:ext cx="469744" cy="259045"/>
    <xdr:sp macro="" textlink="">
      <xdr:nvSpPr>
        <xdr:cNvPr id="152" name="n_1aveValue債務償還比率">
          <a:extLst>
            <a:ext uri="{FF2B5EF4-FFF2-40B4-BE49-F238E27FC236}">
              <a16:creationId xmlns:a16="http://schemas.microsoft.com/office/drawing/2014/main" id="{00000000-0008-0000-0D00-000098000000}"/>
            </a:ext>
          </a:extLst>
        </xdr:cNvPr>
        <xdr:cNvSpPr txBox="1"/>
      </xdr:nvSpPr>
      <xdr:spPr>
        <a:xfrm>
          <a:off x="13836727" y="556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148999</xdr:rowOff>
    </xdr:from>
    <xdr:ext cx="469744" cy="259045"/>
    <xdr:sp macro="" textlink="">
      <xdr:nvSpPr>
        <xdr:cNvPr id="153" name="n_2aveValue債務償還比率">
          <a:extLst>
            <a:ext uri="{FF2B5EF4-FFF2-40B4-BE49-F238E27FC236}">
              <a16:creationId xmlns:a16="http://schemas.microsoft.com/office/drawing/2014/main" id="{00000000-0008-0000-0D00-000099000000}"/>
            </a:ext>
          </a:extLst>
        </xdr:cNvPr>
        <xdr:cNvSpPr txBox="1"/>
      </xdr:nvSpPr>
      <xdr:spPr>
        <a:xfrm>
          <a:off x="13087427" y="5721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26486</xdr:rowOff>
    </xdr:from>
    <xdr:ext cx="469744" cy="259045"/>
    <xdr:sp macro="" textlink="">
      <xdr:nvSpPr>
        <xdr:cNvPr id="154" name="n_3aveValue債務償還比率">
          <a:extLst>
            <a:ext uri="{FF2B5EF4-FFF2-40B4-BE49-F238E27FC236}">
              <a16:creationId xmlns:a16="http://schemas.microsoft.com/office/drawing/2014/main" id="{00000000-0008-0000-0D00-00009A000000}"/>
            </a:ext>
          </a:extLst>
        </xdr:cNvPr>
        <xdr:cNvSpPr txBox="1"/>
      </xdr:nvSpPr>
      <xdr:spPr>
        <a:xfrm>
          <a:off x="12325427" y="577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158354</xdr:rowOff>
    </xdr:from>
    <xdr:ext cx="469744" cy="259045"/>
    <xdr:sp macro="" textlink="">
      <xdr:nvSpPr>
        <xdr:cNvPr id="155" name="n_4aveValue債務償還比率">
          <a:extLst>
            <a:ext uri="{FF2B5EF4-FFF2-40B4-BE49-F238E27FC236}">
              <a16:creationId xmlns:a16="http://schemas.microsoft.com/office/drawing/2014/main" id="{00000000-0008-0000-0D00-00009B000000}"/>
            </a:ext>
          </a:extLst>
        </xdr:cNvPr>
        <xdr:cNvSpPr txBox="1"/>
      </xdr:nvSpPr>
      <xdr:spPr>
        <a:xfrm>
          <a:off x="11563427" y="573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46086</xdr:rowOff>
    </xdr:from>
    <xdr:ext cx="469744" cy="259045"/>
    <xdr:sp macro="" textlink="">
      <xdr:nvSpPr>
        <xdr:cNvPr id="156" name="n_1mainValue債務償還比率">
          <a:extLst>
            <a:ext uri="{FF2B5EF4-FFF2-40B4-BE49-F238E27FC236}">
              <a16:creationId xmlns:a16="http://schemas.microsoft.com/office/drawing/2014/main" id="{00000000-0008-0000-0D00-00009C000000}"/>
            </a:ext>
          </a:extLst>
        </xdr:cNvPr>
        <xdr:cNvSpPr txBox="1"/>
      </xdr:nvSpPr>
      <xdr:spPr>
        <a:xfrm>
          <a:off x="13836727" y="647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82620</xdr:rowOff>
    </xdr:from>
    <xdr:ext cx="469744" cy="259045"/>
    <xdr:sp macro="" textlink="">
      <xdr:nvSpPr>
        <xdr:cNvPr id="157" name="n_2mainValue債務償還比率">
          <a:extLst>
            <a:ext uri="{FF2B5EF4-FFF2-40B4-BE49-F238E27FC236}">
              <a16:creationId xmlns:a16="http://schemas.microsoft.com/office/drawing/2014/main" id="{00000000-0008-0000-0D00-00009D000000}"/>
            </a:ext>
          </a:extLst>
        </xdr:cNvPr>
        <xdr:cNvSpPr txBox="1"/>
      </xdr:nvSpPr>
      <xdr:spPr>
        <a:xfrm>
          <a:off x="13087427" y="668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57431</xdr:rowOff>
    </xdr:from>
    <xdr:ext cx="469744" cy="259045"/>
    <xdr:sp macro="" textlink="">
      <xdr:nvSpPr>
        <xdr:cNvPr id="158" name="n_3mainValue債務償還比率">
          <a:extLst>
            <a:ext uri="{FF2B5EF4-FFF2-40B4-BE49-F238E27FC236}">
              <a16:creationId xmlns:a16="http://schemas.microsoft.com/office/drawing/2014/main" id="{00000000-0008-0000-0D00-00009E000000}"/>
            </a:ext>
          </a:extLst>
        </xdr:cNvPr>
        <xdr:cNvSpPr txBox="1"/>
      </xdr:nvSpPr>
      <xdr:spPr>
        <a:xfrm>
          <a:off x="12325427" y="665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115354</xdr:rowOff>
    </xdr:from>
    <xdr:ext cx="469744" cy="259045"/>
    <xdr:sp macro="" textlink="">
      <xdr:nvSpPr>
        <xdr:cNvPr id="159" name="n_4mainValue債務償還比率">
          <a:extLst>
            <a:ext uri="{FF2B5EF4-FFF2-40B4-BE49-F238E27FC236}">
              <a16:creationId xmlns:a16="http://schemas.microsoft.com/office/drawing/2014/main" id="{00000000-0008-0000-0D00-00009F000000}"/>
            </a:ext>
          </a:extLst>
        </xdr:cNvPr>
        <xdr:cNvSpPr txBox="1"/>
      </xdr:nvSpPr>
      <xdr:spPr>
        <a:xfrm>
          <a:off x="11563427" y="654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00000000-0008-0000-0D00-0000A0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00000000-0008-0000-0D00-0000A1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00000000-0008-0000-0D00-0000A2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青森県つがる市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30,185
30,096
253.55
28,417,524
27,845,478
543,340
13,019,001
42,178,342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125.7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3810</xdr:rowOff>
    </xdr:from>
    <xdr:to>
      <xdr:col>24</xdr:col>
      <xdr:colOff>62865</xdr:colOff>
      <xdr:row>40</xdr:row>
      <xdr:rowOff>102870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83311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106697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696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102870</xdr:rowOff>
    </xdr:from>
    <xdr:to>
      <xdr:col>24</xdr:col>
      <xdr:colOff>152400</xdr:colOff>
      <xdr:row>40</xdr:row>
      <xdr:rowOff>102870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6960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121937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608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3810</xdr:rowOff>
    </xdr:from>
    <xdr:to>
      <xdr:col>24</xdr:col>
      <xdr:colOff>152400</xdr:colOff>
      <xdr:row>34</xdr:row>
      <xdr:rowOff>3810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833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21607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36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33020</xdr:rowOff>
    </xdr:from>
    <xdr:to>
      <xdr:col>15</xdr:col>
      <xdr:colOff>101600</xdr:colOff>
      <xdr:row>37</xdr:row>
      <xdr:rowOff>134620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2540</xdr:rowOff>
    </xdr:from>
    <xdr:to>
      <xdr:col>10</xdr:col>
      <xdr:colOff>165100</xdr:colOff>
      <xdr:row>37</xdr:row>
      <xdr:rowOff>104140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97790</xdr:rowOff>
    </xdr:from>
    <xdr:to>
      <xdr:col>6</xdr:col>
      <xdr:colOff>38100</xdr:colOff>
      <xdr:row>37</xdr:row>
      <xdr:rowOff>27940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71120</xdr:rowOff>
    </xdr:from>
    <xdr:to>
      <xdr:col>24</xdr:col>
      <xdr:colOff>114300</xdr:colOff>
      <xdr:row>40</xdr:row>
      <xdr:rowOff>1270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49547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162560</xdr:rowOff>
    </xdr:from>
    <xdr:to>
      <xdr:col>20</xdr:col>
      <xdr:colOff>38100</xdr:colOff>
      <xdr:row>39</xdr:row>
      <xdr:rowOff>92710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41910</xdr:rowOff>
    </xdr:from>
    <xdr:to>
      <xdr:col>24</xdr:col>
      <xdr:colOff>63500</xdr:colOff>
      <xdr:row>39</xdr:row>
      <xdr:rowOff>121920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72846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93980</xdr:rowOff>
    </xdr:from>
    <xdr:to>
      <xdr:col>15</xdr:col>
      <xdr:colOff>101600</xdr:colOff>
      <xdr:row>39</xdr:row>
      <xdr:rowOff>24130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144780</xdr:rowOff>
    </xdr:from>
    <xdr:to>
      <xdr:col>19</xdr:col>
      <xdr:colOff>177800</xdr:colOff>
      <xdr:row>39</xdr:row>
      <xdr:rowOff>41910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6598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55880</xdr:rowOff>
    </xdr:from>
    <xdr:to>
      <xdr:col>10</xdr:col>
      <xdr:colOff>165100</xdr:colOff>
      <xdr:row>38</xdr:row>
      <xdr:rowOff>157480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106680</xdr:rowOff>
    </xdr:from>
    <xdr:to>
      <xdr:col>15</xdr:col>
      <xdr:colOff>50800</xdr:colOff>
      <xdr:row>38</xdr:row>
      <xdr:rowOff>144780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621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139700</xdr:rowOff>
    </xdr:from>
    <xdr:to>
      <xdr:col>6</xdr:col>
      <xdr:colOff>38100</xdr:colOff>
      <xdr:row>38</xdr:row>
      <xdr:rowOff>69850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19050</xdr:rowOff>
    </xdr:from>
    <xdr:to>
      <xdr:col>10</xdr:col>
      <xdr:colOff>114300</xdr:colOff>
      <xdr:row>38</xdr:row>
      <xdr:rowOff>106680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53415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67327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151147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120667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44467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83837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15257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148607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60977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150247</xdr:rowOff>
    </xdr:from>
    <xdr:to>
      <xdr:col>54</xdr:col>
      <xdr:colOff>189865</xdr:colOff>
      <xdr:row>41</xdr:row>
      <xdr:rowOff>61837</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979547"/>
          <a:ext cx="0" cy="1111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65664</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09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61837</xdr:rowOff>
    </xdr:from>
    <xdr:to>
      <xdr:col>55</xdr:col>
      <xdr:colOff>88900</xdr:colOff>
      <xdr:row>41</xdr:row>
      <xdr:rowOff>61837</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09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96924</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75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150247</xdr:rowOff>
    </xdr:from>
    <xdr:to>
      <xdr:col>55</xdr:col>
      <xdr:colOff>88900</xdr:colOff>
      <xdr:row>34</xdr:row>
      <xdr:rowOff>150247</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97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72127</xdr:rowOff>
    </xdr:from>
    <xdr:ext cx="534377"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415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49250</xdr:rowOff>
    </xdr:from>
    <xdr:to>
      <xdr:col>55</xdr:col>
      <xdr:colOff>50800</xdr:colOff>
      <xdr:row>38</xdr:row>
      <xdr:rowOff>150850</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656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44621</xdr:rowOff>
    </xdr:from>
    <xdr:to>
      <xdr:col>50</xdr:col>
      <xdr:colOff>165100</xdr:colOff>
      <xdr:row>38</xdr:row>
      <xdr:rowOff>146221</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65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58851</xdr:rowOff>
    </xdr:from>
    <xdr:to>
      <xdr:col>46</xdr:col>
      <xdr:colOff>38100</xdr:colOff>
      <xdr:row>38</xdr:row>
      <xdr:rowOff>160451</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657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87332</xdr:rowOff>
    </xdr:from>
    <xdr:to>
      <xdr:col>41</xdr:col>
      <xdr:colOff>101600</xdr:colOff>
      <xdr:row>39</xdr:row>
      <xdr:rowOff>17482</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660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109658</xdr:rowOff>
    </xdr:from>
    <xdr:to>
      <xdr:col>36</xdr:col>
      <xdr:colOff>165100</xdr:colOff>
      <xdr:row>39</xdr:row>
      <xdr:rowOff>39808</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62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93256</xdr:rowOff>
    </xdr:from>
    <xdr:to>
      <xdr:col>55</xdr:col>
      <xdr:colOff>50800</xdr:colOff>
      <xdr:row>40</xdr:row>
      <xdr:rowOff>23406</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677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71683</xdr:rowOff>
    </xdr:from>
    <xdr:ext cx="534377"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675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101124</xdr:rowOff>
    </xdr:from>
    <xdr:to>
      <xdr:col>50</xdr:col>
      <xdr:colOff>165100</xdr:colOff>
      <xdr:row>40</xdr:row>
      <xdr:rowOff>31274</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678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144056</xdr:rowOff>
    </xdr:from>
    <xdr:to>
      <xdr:col>55</xdr:col>
      <xdr:colOff>0</xdr:colOff>
      <xdr:row>39</xdr:row>
      <xdr:rowOff>151924</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9639300" y="6830606"/>
          <a:ext cx="838200" cy="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109239</xdr:rowOff>
    </xdr:from>
    <xdr:to>
      <xdr:col>46</xdr:col>
      <xdr:colOff>38100</xdr:colOff>
      <xdr:row>40</xdr:row>
      <xdr:rowOff>39389</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679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151924</xdr:rowOff>
    </xdr:from>
    <xdr:to>
      <xdr:col>50</xdr:col>
      <xdr:colOff>114300</xdr:colOff>
      <xdr:row>39</xdr:row>
      <xdr:rowOff>160039</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750300" y="6838474"/>
          <a:ext cx="889000" cy="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116402</xdr:rowOff>
    </xdr:from>
    <xdr:to>
      <xdr:col>41</xdr:col>
      <xdr:colOff>101600</xdr:colOff>
      <xdr:row>40</xdr:row>
      <xdr:rowOff>46552</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680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160039</xdr:rowOff>
    </xdr:from>
    <xdr:to>
      <xdr:col>45</xdr:col>
      <xdr:colOff>177800</xdr:colOff>
      <xdr:row>39</xdr:row>
      <xdr:rowOff>167202</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7861300" y="6846589"/>
          <a:ext cx="889000" cy="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124308</xdr:rowOff>
    </xdr:from>
    <xdr:to>
      <xdr:col>36</xdr:col>
      <xdr:colOff>165100</xdr:colOff>
      <xdr:row>40</xdr:row>
      <xdr:rowOff>54458</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681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167202</xdr:rowOff>
    </xdr:from>
    <xdr:to>
      <xdr:col>41</xdr:col>
      <xdr:colOff>50800</xdr:colOff>
      <xdr:row>40</xdr:row>
      <xdr:rowOff>3658</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6972300" y="6853752"/>
          <a:ext cx="889000" cy="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162748</xdr:rowOff>
    </xdr:from>
    <xdr:ext cx="534377"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59411" y="633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5529</xdr:rowOff>
    </xdr:from>
    <xdr:ext cx="534377"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483111" y="634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34008</xdr:rowOff>
    </xdr:from>
    <xdr:ext cx="534377"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594111" y="637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56335</xdr:rowOff>
    </xdr:from>
    <xdr:ext cx="534377"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05111" y="639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22401</xdr:rowOff>
    </xdr:from>
    <xdr:ext cx="534377"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59411" y="688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30516</xdr:rowOff>
    </xdr:from>
    <xdr:ext cx="534377"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483111" y="688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37679</xdr:rowOff>
    </xdr:from>
    <xdr:ext cx="534377"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594111" y="689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45585</xdr:rowOff>
    </xdr:from>
    <xdr:ext cx="534377"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05111" y="690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E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flipV="1">
          <a:off x="4634865" y="968502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E00-0000AC000000}"/>
            </a:ext>
          </a:extLst>
        </xdr:cNvPr>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E00-0000AE000000}"/>
            </a:ext>
          </a:extLst>
        </xdr:cNvPr>
        <xdr:cNvSpPr txBox="1"/>
      </xdr:nvSpPr>
      <xdr:spPr>
        <a:xfrm>
          <a:off x="4673600" y="94602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74312</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E00-0000B0000000}"/>
            </a:ext>
          </a:extLst>
        </xdr:cNvPr>
        <xdr:cNvSpPr txBox="1"/>
      </xdr:nvSpPr>
      <xdr:spPr>
        <a:xfrm>
          <a:off x="4673600" y="10704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95885</xdr:rowOff>
    </xdr:from>
    <xdr:to>
      <xdr:col>24</xdr:col>
      <xdr:colOff>114300</xdr:colOff>
      <xdr:row>63</xdr:row>
      <xdr:rowOff>26035</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4584700" y="10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92075</xdr:rowOff>
    </xdr:from>
    <xdr:to>
      <xdr:col>20</xdr:col>
      <xdr:colOff>38100</xdr:colOff>
      <xdr:row>63</xdr:row>
      <xdr:rowOff>22225</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3746500" y="1072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50165</xdr:rowOff>
    </xdr:from>
    <xdr:to>
      <xdr:col>15</xdr:col>
      <xdr:colOff>101600</xdr:colOff>
      <xdr:row>62</xdr:row>
      <xdr:rowOff>151765</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28575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62</xdr:row>
      <xdr:rowOff>27305</xdr:rowOff>
    </xdr:from>
    <xdr:to>
      <xdr:col>10</xdr:col>
      <xdr:colOff>165100</xdr:colOff>
      <xdr:row>62</xdr:row>
      <xdr:rowOff>128905</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1968500" y="1065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149225</xdr:rowOff>
    </xdr:from>
    <xdr:to>
      <xdr:col>6</xdr:col>
      <xdr:colOff>38100</xdr:colOff>
      <xdr:row>62</xdr:row>
      <xdr:rowOff>79375</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079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69215</xdr:rowOff>
    </xdr:from>
    <xdr:to>
      <xdr:col>24</xdr:col>
      <xdr:colOff>114300</xdr:colOff>
      <xdr:row>62</xdr:row>
      <xdr:rowOff>170815</xdr:rowOff>
    </xdr:to>
    <xdr:sp macro="" textlink="">
      <xdr:nvSpPr>
        <xdr:cNvPr id="187" name="楕円 186">
          <a:extLst>
            <a:ext uri="{FF2B5EF4-FFF2-40B4-BE49-F238E27FC236}">
              <a16:creationId xmlns:a16="http://schemas.microsoft.com/office/drawing/2014/main" id="{00000000-0008-0000-0E00-0000BB000000}"/>
            </a:ext>
          </a:extLst>
        </xdr:cNvPr>
        <xdr:cNvSpPr/>
      </xdr:nvSpPr>
      <xdr:spPr>
        <a:xfrm>
          <a:off x="4584700" y="1069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92092</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E00-0000BC000000}"/>
            </a:ext>
          </a:extLst>
        </xdr:cNvPr>
        <xdr:cNvSpPr txBox="1"/>
      </xdr:nvSpPr>
      <xdr:spPr>
        <a:xfrm>
          <a:off x="4673600" y="10550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93980</xdr:rowOff>
    </xdr:from>
    <xdr:to>
      <xdr:col>20</xdr:col>
      <xdr:colOff>38100</xdr:colOff>
      <xdr:row>63</xdr:row>
      <xdr:rowOff>24130</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3746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120015</xdr:rowOff>
    </xdr:from>
    <xdr:to>
      <xdr:col>24</xdr:col>
      <xdr:colOff>63500</xdr:colOff>
      <xdr:row>62</xdr:row>
      <xdr:rowOff>144780</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flipV="1">
          <a:off x="3797300" y="1074991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130175</xdr:rowOff>
    </xdr:from>
    <xdr:to>
      <xdr:col>15</xdr:col>
      <xdr:colOff>101600</xdr:colOff>
      <xdr:row>63</xdr:row>
      <xdr:rowOff>60325</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28575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144780</xdr:rowOff>
    </xdr:from>
    <xdr:to>
      <xdr:col>19</xdr:col>
      <xdr:colOff>177800</xdr:colOff>
      <xdr:row>63</xdr:row>
      <xdr:rowOff>9525</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flipV="1">
          <a:off x="2908300" y="107746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153035</xdr:rowOff>
    </xdr:from>
    <xdr:to>
      <xdr:col>10</xdr:col>
      <xdr:colOff>165100</xdr:colOff>
      <xdr:row>63</xdr:row>
      <xdr:rowOff>83185</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1968500" y="1078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9525</xdr:rowOff>
    </xdr:from>
    <xdr:to>
      <xdr:col>15</xdr:col>
      <xdr:colOff>50800</xdr:colOff>
      <xdr:row>63</xdr:row>
      <xdr:rowOff>32385</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flipV="1">
          <a:off x="2019300" y="1081087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90170</xdr:rowOff>
    </xdr:from>
    <xdr:to>
      <xdr:col>6</xdr:col>
      <xdr:colOff>38100</xdr:colOff>
      <xdr:row>63</xdr:row>
      <xdr:rowOff>20320</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079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140970</xdr:rowOff>
    </xdr:from>
    <xdr:to>
      <xdr:col>10</xdr:col>
      <xdr:colOff>114300</xdr:colOff>
      <xdr:row>63</xdr:row>
      <xdr:rowOff>32385</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1130300" y="1077087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38752</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3582044" y="10497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168292</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2705744" y="1045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145432</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1816744" y="1043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95902</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927744" y="1038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15257</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3582044"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51452</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2705744" y="1085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74312</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1816744" y="1087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11447</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927744"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00000000-0008-0000-0E00-0000E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91526</xdr:rowOff>
    </xdr:from>
    <xdr:to>
      <xdr:col>54</xdr:col>
      <xdr:colOff>189865</xdr:colOff>
      <xdr:row>63</xdr:row>
      <xdr:rowOff>156584</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flipV="1">
          <a:off x="10476865" y="9521276"/>
          <a:ext cx="0" cy="143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160411</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00000000-0008-0000-0E00-0000E3000000}"/>
            </a:ext>
          </a:extLst>
        </xdr:cNvPr>
        <xdr:cNvSpPr txBox="1"/>
      </xdr:nvSpPr>
      <xdr:spPr>
        <a:xfrm>
          <a:off x="10515600" y="1096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156584</xdr:rowOff>
    </xdr:from>
    <xdr:to>
      <xdr:col>55</xdr:col>
      <xdr:colOff>88900</xdr:colOff>
      <xdr:row>63</xdr:row>
      <xdr:rowOff>156584</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a:off x="10388600" y="1095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38203</xdr:rowOff>
    </xdr:from>
    <xdr:ext cx="690189" cy="259045"/>
    <xdr:sp macro="" textlink="">
      <xdr:nvSpPr>
        <xdr:cNvPr id="229" name="【橋りょう・トンネル】&#10;一人当たり有形固定資産（償却資産）額最大値テキスト">
          <a:extLst>
            <a:ext uri="{FF2B5EF4-FFF2-40B4-BE49-F238E27FC236}">
              <a16:creationId xmlns:a16="http://schemas.microsoft.com/office/drawing/2014/main" id="{00000000-0008-0000-0E00-0000E5000000}"/>
            </a:ext>
          </a:extLst>
        </xdr:cNvPr>
        <xdr:cNvSpPr txBox="1"/>
      </xdr:nvSpPr>
      <xdr:spPr>
        <a:xfrm>
          <a:off x="10515600" y="9296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91526</xdr:rowOff>
    </xdr:from>
    <xdr:to>
      <xdr:col>55</xdr:col>
      <xdr:colOff>88900</xdr:colOff>
      <xdr:row>55</xdr:row>
      <xdr:rowOff>91526</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a:off x="10388600" y="952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165629</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00000000-0008-0000-0E00-0000E7000000}"/>
            </a:ext>
          </a:extLst>
        </xdr:cNvPr>
        <xdr:cNvSpPr txBox="1"/>
      </xdr:nvSpPr>
      <xdr:spPr>
        <a:xfrm>
          <a:off x="10515600" y="104526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142752</xdr:rowOff>
    </xdr:from>
    <xdr:to>
      <xdr:col>55</xdr:col>
      <xdr:colOff>50800</xdr:colOff>
      <xdr:row>62</xdr:row>
      <xdr:rowOff>72902</xdr:rowOff>
    </xdr:to>
    <xdr:sp macro="" textlink="">
      <xdr:nvSpPr>
        <xdr:cNvPr id="232" name="フローチャート: 判断 231">
          <a:extLst>
            <a:ext uri="{FF2B5EF4-FFF2-40B4-BE49-F238E27FC236}">
              <a16:creationId xmlns:a16="http://schemas.microsoft.com/office/drawing/2014/main" id="{00000000-0008-0000-0E00-0000E8000000}"/>
            </a:ext>
          </a:extLst>
        </xdr:cNvPr>
        <xdr:cNvSpPr/>
      </xdr:nvSpPr>
      <xdr:spPr>
        <a:xfrm>
          <a:off x="10426700" y="1060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154739</xdr:rowOff>
    </xdr:from>
    <xdr:to>
      <xdr:col>50</xdr:col>
      <xdr:colOff>165100</xdr:colOff>
      <xdr:row>62</xdr:row>
      <xdr:rowOff>84889</xdr:rowOff>
    </xdr:to>
    <xdr:sp macro="" textlink="">
      <xdr:nvSpPr>
        <xdr:cNvPr id="233" name="フローチャート: 判断 232">
          <a:extLst>
            <a:ext uri="{FF2B5EF4-FFF2-40B4-BE49-F238E27FC236}">
              <a16:creationId xmlns:a16="http://schemas.microsoft.com/office/drawing/2014/main" id="{00000000-0008-0000-0E00-0000E9000000}"/>
            </a:ext>
          </a:extLst>
        </xdr:cNvPr>
        <xdr:cNvSpPr/>
      </xdr:nvSpPr>
      <xdr:spPr>
        <a:xfrm>
          <a:off x="9588500" y="106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151342</xdr:rowOff>
    </xdr:from>
    <xdr:to>
      <xdr:col>46</xdr:col>
      <xdr:colOff>38100</xdr:colOff>
      <xdr:row>62</xdr:row>
      <xdr:rowOff>81492</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8699500" y="106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159878</xdr:rowOff>
    </xdr:from>
    <xdr:to>
      <xdr:col>41</xdr:col>
      <xdr:colOff>101600</xdr:colOff>
      <xdr:row>62</xdr:row>
      <xdr:rowOff>90028</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7810500" y="1061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11171</xdr:rowOff>
    </xdr:from>
    <xdr:to>
      <xdr:col>36</xdr:col>
      <xdr:colOff>165100</xdr:colOff>
      <xdr:row>62</xdr:row>
      <xdr:rowOff>112771</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6921500" y="10641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E00-0000E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123934</xdr:rowOff>
    </xdr:from>
    <xdr:to>
      <xdr:col>55</xdr:col>
      <xdr:colOff>50800</xdr:colOff>
      <xdr:row>63</xdr:row>
      <xdr:rowOff>54084</xdr:rowOff>
    </xdr:to>
    <xdr:sp macro="" textlink="">
      <xdr:nvSpPr>
        <xdr:cNvPr id="242" name="楕円 241">
          <a:extLst>
            <a:ext uri="{FF2B5EF4-FFF2-40B4-BE49-F238E27FC236}">
              <a16:creationId xmlns:a16="http://schemas.microsoft.com/office/drawing/2014/main" id="{00000000-0008-0000-0E00-0000F2000000}"/>
            </a:ext>
          </a:extLst>
        </xdr:cNvPr>
        <xdr:cNvSpPr/>
      </xdr:nvSpPr>
      <xdr:spPr>
        <a:xfrm>
          <a:off x="10426700" y="1075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102361</xdr:rowOff>
    </xdr:from>
    <xdr:ext cx="599010" cy="259045"/>
    <xdr:sp macro="" textlink="">
      <xdr:nvSpPr>
        <xdr:cNvPr id="243" name="【橋りょう・トンネル】&#10;一人当たり有形固定資産（償却資産）額該当値テキスト">
          <a:extLst>
            <a:ext uri="{FF2B5EF4-FFF2-40B4-BE49-F238E27FC236}">
              <a16:creationId xmlns:a16="http://schemas.microsoft.com/office/drawing/2014/main" id="{00000000-0008-0000-0E00-0000F3000000}"/>
            </a:ext>
          </a:extLst>
        </xdr:cNvPr>
        <xdr:cNvSpPr txBox="1"/>
      </xdr:nvSpPr>
      <xdr:spPr>
        <a:xfrm>
          <a:off x="10515600" y="1073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134434</xdr:rowOff>
    </xdr:from>
    <xdr:to>
      <xdr:col>50</xdr:col>
      <xdr:colOff>165100</xdr:colOff>
      <xdr:row>63</xdr:row>
      <xdr:rowOff>64584</xdr:rowOff>
    </xdr:to>
    <xdr:sp macro="" textlink="">
      <xdr:nvSpPr>
        <xdr:cNvPr id="244" name="楕円 243">
          <a:extLst>
            <a:ext uri="{FF2B5EF4-FFF2-40B4-BE49-F238E27FC236}">
              <a16:creationId xmlns:a16="http://schemas.microsoft.com/office/drawing/2014/main" id="{00000000-0008-0000-0E00-0000F4000000}"/>
            </a:ext>
          </a:extLst>
        </xdr:cNvPr>
        <xdr:cNvSpPr/>
      </xdr:nvSpPr>
      <xdr:spPr>
        <a:xfrm>
          <a:off x="9588500" y="1076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3284</xdr:rowOff>
    </xdr:from>
    <xdr:to>
      <xdr:col>55</xdr:col>
      <xdr:colOff>0</xdr:colOff>
      <xdr:row>63</xdr:row>
      <xdr:rowOff>13784</xdr:rowOff>
    </xdr:to>
    <xdr:cxnSp macro="">
      <xdr:nvCxnSpPr>
        <xdr:cNvPr id="245" name="直線コネクタ 244">
          <a:extLst>
            <a:ext uri="{FF2B5EF4-FFF2-40B4-BE49-F238E27FC236}">
              <a16:creationId xmlns:a16="http://schemas.microsoft.com/office/drawing/2014/main" id="{00000000-0008-0000-0E00-0000F5000000}"/>
            </a:ext>
          </a:extLst>
        </xdr:cNvPr>
        <xdr:cNvCxnSpPr/>
      </xdr:nvCxnSpPr>
      <xdr:spPr>
        <a:xfrm flipV="1">
          <a:off x="9639300" y="10804634"/>
          <a:ext cx="838200" cy="1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145702</xdr:rowOff>
    </xdr:from>
    <xdr:to>
      <xdr:col>46</xdr:col>
      <xdr:colOff>38100</xdr:colOff>
      <xdr:row>63</xdr:row>
      <xdr:rowOff>75852</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8699500" y="1077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13784</xdr:rowOff>
    </xdr:from>
    <xdr:to>
      <xdr:col>50</xdr:col>
      <xdr:colOff>114300</xdr:colOff>
      <xdr:row>63</xdr:row>
      <xdr:rowOff>25052</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flipV="1">
          <a:off x="8750300" y="10815134"/>
          <a:ext cx="889000" cy="1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154938</xdr:rowOff>
    </xdr:from>
    <xdr:to>
      <xdr:col>41</xdr:col>
      <xdr:colOff>101600</xdr:colOff>
      <xdr:row>63</xdr:row>
      <xdr:rowOff>85088</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7810500" y="1078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25052</xdr:rowOff>
    </xdr:from>
    <xdr:to>
      <xdr:col>45</xdr:col>
      <xdr:colOff>177800</xdr:colOff>
      <xdr:row>63</xdr:row>
      <xdr:rowOff>34288</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7861300" y="10826402"/>
          <a:ext cx="889000" cy="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157574</xdr:rowOff>
    </xdr:from>
    <xdr:to>
      <xdr:col>36</xdr:col>
      <xdr:colOff>165100</xdr:colOff>
      <xdr:row>63</xdr:row>
      <xdr:rowOff>87724</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6921500" y="1078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34288</xdr:rowOff>
    </xdr:from>
    <xdr:to>
      <xdr:col>41</xdr:col>
      <xdr:colOff>50800</xdr:colOff>
      <xdr:row>63</xdr:row>
      <xdr:rowOff>36924</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6972300" y="10835638"/>
          <a:ext cx="889000" cy="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101416</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00000000-0008-0000-0E00-0000FC000000}"/>
            </a:ext>
          </a:extLst>
        </xdr:cNvPr>
        <xdr:cNvSpPr txBox="1"/>
      </xdr:nvSpPr>
      <xdr:spPr>
        <a:xfrm>
          <a:off x="9327095" y="10388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98019</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00000000-0008-0000-0E00-0000FD000000}"/>
            </a:ext>
          </a:extLst>
        </xdr:cNvPr>
        <xdr:cNvSpPr txBox="1"/>
      </xdr:nvSpPr>
      <xdr:spPr>
        <a:xfrm>
          <a:off x="8450795" y="1038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106555</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7561795" y="1039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129298</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6672795" y="1041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55711</xdr:rowOff>
    </xdr:from>
    <xdr:ext cx="599010" cy="259045"/>
    <xdr:sp macro="" textlink="">
      <xdr:nvSpPr>
        <xdr:cNvPr id="256" name="n_1main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9327095" y="10857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66979</xdr:rowOff>
    </xdr:from>
    <xdr:ext cx="599010" cy="259045"/>
    <xdr:sp macro="" textlink="">
      <xdr:nvSpPr>
        <xdr:cNvPr id="257" name="n_2main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8450795" y="1086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76215</xdr:rowOff>
    </xdr:from>
    <xdr:ext cx="599010" cy="259045"/>
    <xdr:sp macro="" textlink="">
      <xdr:nvSpPr>
        <xdr:cNvPr id="258" name="n_3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7561795" y="10877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78851</xdr:rowOff>
    </xdr:from>
    <xdr:ext cx="599010" cy="259045"/>
    <xdr:sp macro="" textlink="">
      <xdr:nvSpPr>
        <xdr:cNvPr id="259" name="n_4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6672795" y="10880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00000000-0008-0000-0E00-000004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00000000-0008-0000-0E00-00000C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00000000-0008-0000-0E00-00000D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id="{00000000-0008-0000-0E00-000019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28956</xdr:rowOff>
    </xdr:from>
    <xdr:to>
      <xdr:col>24</xdr:col>
      <xdr:colOff>62865</xdr:colOff>
      <xdr:row>86</xdr:row>
      <xdr:rowOff>24385</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flipV="1">
          <a:off x="4634865" y="13573506"/>
          <a:ext cx="0" cy="119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28212</xdr:rowOff>
    </xdr:from>
    <xdr:ext cx="405111" cy="259045"/>
    <xdr:sp macro="" textlink="">
      <xdr:nvSpPr>
        <xdr:cNvPr id="283" name="【公営住宅】&#10;有形固定資産減価償却率最小値テキスト">
          <a:extLst>
            <a:ext uri="{FF2B5EF4-FFF2-40B4-BE49-F238E27FC236}">
              <a16:creationId xmlns:a16="http://schemas.microsoft.com/office/drawing/2014/main" id="{00000000-0008-0000-0E00-00001B010000}"/>
            </a:ext>
          </a:extLst>
        </xdr:cNvPr>
        <xdr:cNvSpPr txBox="1"/>
      </xdr:nvSpPr>
      <xdr:spPr>
        <a:xfrm>
          <a:off x="4673600" y="1477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24385</xdr:rowOff>
    </xdr:from>
    <xdr:to>
      <xdr:col>24</xdr:col>
      <xdr:colOff>152400</xdr:colOff>
      <xdr:row>86</xdr:row>
      <xdr:rowOff>24385</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4546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147083</xdr:rowOff>
    </xdr:from>
    <xdr:ext cx="405111" cy="259045"/>
    <xdr:sp macro="" textlink="">
      <xdr:nvSpPr>
        <xdr:cNvPr id="285" name="【公営住宅】&#10;有形固定資産減価償却率最大値テキスト">
          <a:extLst>
            <a:ext uri="{FF2B5EF4-FFF2-40B4-BE49-F238E27FC236}">
              <a16:creationId xmlns:a16="http://schemas.microsoft.com/office/drawing/2014/main" id="{00000000-0008-0000-0E00-00001D010000}"/>
            </a:ext>
          </a:extLst>
        </xdr:cNvPr>
        <xdr:cNvSpPr txBox="1"/>
      </xdr:nvSpPr>
      <xdr:spPr>
        <a:xfrm>
          <a:off x="4673600" y="13348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28956</xdr:rowOff>
    </xdr:from>
    <xdr:to>
      <xdr:col>24</xdr:col>
      <xdr:colOff>152400</xdr:colOff>
      <xdr:row>79</xdr:row>
      <xdr:rowOff>28956</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4546600" y="1357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73169</xdr:rowOff>
    </xdr:from>
    <xdr:ext cx="405111" cy="259045"/>
    <xdr:sp macro="" textlink="">
      <xdr:nvSpPr>
        <xdr:cNvPr id="287" name="【公営住宅】&#10;有形固定資産減価償却率平均値テキスト">
          <a:extLst>
            <a:ext uri="{FF2B5EF4-FFF2-40B4-BE49-F238E27FC236}">
              <a16:creationId xmlns:a16="http://schemas.microsoft.com/office/drawing/2014/main" id="{00000000-0008-0000-0E00-00001F010000}"/>
            </a:ext>
          </a:extLst>
        </xdr:cNvPr>
        <xdr:cNvSpPr txBox="1"/>
      </xdr:nvSpPr>
      <xdr:spPr>
        <a:xfrm>
          <a:off x="4673600" y="141320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94742</xdr:rowOff>
    </xdr:from>
    <xdr:to>
      <xdr:col>24</xdr:col>
      <xdr:colOff>114300</xdr:colOff>
      <xdr:row>83</xdr:row>
      <xdr:rowOff>24892</xdr:rowOff>
    </xdr:to>
    <xdr:sp macro="" textlink="">
      <xdr:nvSpPr>
        <xdr:cNvPr id="288" name="フローチャート: 判断 287">
          <a:extLst>
            <a:ext uri="{FF2B5EF4-FFF2-40B4-BE49-F238E27FC236}">
              <a16:creationId xmlns:a16="http://schemas.microsoft.com/office/drawing/2014/main" id="{00000000-0008-0000-0E00-000020010000}"/>
            </a:ext>
          </a:extLst>
        </xdr:cNvPr>
        <xdr:cNvSpPr/>
      </xdr:nvSpPr>
      <xdr:spPr>
        <a:xfrm>
          <a:off x="4584700" y="1415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30735</xdr:rowOff>
    </xdr:from>
    <xdr:to>
      <xdr:col>20</xdr:col>
      <xdr:colOff>38100</xdr:colOff>
      <xdr:row>82</xdr:row>
      <xdr:rowOff>132335</xdr:rowOff>
    </xdr:to>
    <xdr:sp macro="" textlink="">
      <xdr:nvSpPr>
        <xdr:cNvPr id="289" name="フローチャート: 判断 288">
          <a:extLst>
            <a:ext uri="{FF2B5EF4-FFF2-40B4-BE49-F238E27FC236}">
              <a16:creationId xmlns:a16="http://schemas.microsoft.com/office/drawing/2014/main" id="{00000000-0008-0000-0E00-000021010000}"/>
            </a:ext>
          </a:extLst>
        </xdr:cNvPr>
        <xdr:cNvSpPr/>
      </xdr:nvSpPr>
      <xdr:spPr>
        <a:xfrm>
          <a:off x="3746500" y="1408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122174</xdr:rowOff>
    </xdr:from>
    <xdr:to>
      <xdr:col>15</xdr:col>
      <xdr:colOff>101600</xdr:colOff>
      <xdr:row>82</xdr:row>
      <xdr:rowOff>52324</xdr:rowOff>
    </xdr:to>
    <xdr:sp macro="" textlink="">
      <xdr:nvSpPr>
        <xdr:cNvPr id="290" name="フローチャート: 判断 289">
          <a:extLst>
            <a:ext uri="{FF2B5EF4-FFF2-40B4-BE49-F238E27FC236}">
              <a16:creationId xmlns:a16="http://schemas.microsoft.com/office/drawing/2014/main" id="{00000000-0008-0000-0E00-000022010000}"/>
            </a:ext>
          </a:extLst>
        </xdr:cNvPr>
        <xdr:cNvSpPr/>
      </xdr:nvSpPr>
      <xdr:spPr>
        <a:xfrm>
          <a:off x="28575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103887</xdr:rowOff>
    </xdr:from>
    <xdr:to>
      <xdr:col>10</xdr:col>
      <xdr:colOff>165100</xdr:colOff>
      <xdr:row>82</xdr:row>
      <xdr:rowOff>34037</xdr:rowOff>
    </xdr:to>
    <xdr:sp macro="" textlink="">
      <xdr:nvSpPr>
        <xdr:cNvPr id="291" name="フローチャート: 判断 290">
          <a:extLst>
            <a:ext uri="{FF2B5EF4-FFF2-40B4-BE49-F238E27FC236}">
              <a16:creationId xmlns:a16="http://schemas.microsoft.com/office/drawing/2014/main" id="{00000000-0008-0000-0E00-000023010000}"/>
            </a:ext>
          </a:extLst>
        </xdr:cNvPr>
        <xdr:cNvSpPr/>
      </xdr:nvSpPr>
      <xdr:spPr>
        <a:xfrm>
          <a:off x="1968500" y="1399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158750</xdr:rowOff>
    </xdr:from>
    <xdr:to>
      <xdr:col>6</xdr:col>
      <xdr:colOff>38100</xdr:colOff>
      <xdr:row>82</xdr:row>
      <xdr:rowOff>88900</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1079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E00-000025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E00-000027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30735</xdr:rowOff>
    </xdr:from>
    <xdr:to>
      <xdr:col>24</xdr:col>
      <xdr:colOff>114300</xdr:colOff>
      <xdr:row>82</xdr:row>
      <xdr:rowOff>132335</xdr:rowOff>
    </xdr:to>
    <xdr:sp macro="" textlink="">
      <xdr:nvSpPr>
        <xdr:cNvPr id="298" name="楕円 297">
          <a:extLst>
            <a:ext uri="{FF2B5EF4-FFF2-40B4-BE49-F238E27FC236}">
              <a16:creationId xmlns:a16="http://schemas.microsoft.com/office/drawing/2014/main" id="{00000000-0008-0000-0E00-00002A010000}"/>
            </a:ext>
          </a:extLst>
        </xdr:cNvPr>
        <xdr:cNvSpPr/>
      </xdr:nvSpPr>
      <xdr:spPr>
        <a:xfrm>
          <a:off x="4584700" y="1408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53612</xdr:rowOff>
    </xdr:from>
    <xdr:ext cx="405111" cy="259045"/>
    <xdr:sp macro="" textlink="">
      <xdr:nvSpPr>
        <xdr:cNvPr id="299" name="【公営住宅】&#10;有形固定資産減価償却率該当値テキスト">
          <a:extLst>
            <a:ext uri="{FF2B5EF4-FFF2-40B4-BE49-F238E27FC236}">
              <a16:creationId xmlns:a16="http://schemas.microsoft.com/office/drawing/2014/main" id="{00000000-0008-0000-0E00-00002B010000}"/>
            </a:ext>
          </a:extLst>
        </xdr:cNvPr>
        <xdr:cNvSpPr txBox="1"/>
      </xdr:nvSpPr>
      <xdr:spPr>
        <a:xfrm>
          <a:off x="4673600" y="13941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135889</xdr:rowOff>
    </xdr:from>
    <xdr:to>
      <xdr:col>20</xdr:col>
      <xdr:colOff>38100</xdr:colOff>
      <xdr:row>82</xdr:row>
      <xdr:rowOff>66039</xdr:rowOff>
    </xdr:to>
    <xdr:sp macro="" textlink="">
      <xdr:nvSpPr>
        <xdr:cNvPr id="300" name="楕円 299">
          <a:extLst>
            <a:ext uri="{FF2B5EF4-FFF2-40B4-BE49-F238E27FC236}">
              <a16:creationId xmlns:a16="http://schemas.microsoft.com/office/drawing/2014/main" id="{00000000-0008-0000-0E00-00002C010000}"/>
            </a:ext>
          </a:extLst>
        </xdr:cNvPr>
        <xdr:cNvSpPr/>
      </xdr:nvSpPr>
      <xdr:spPr>
        <a:xfrm>
          <a:off x="3746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15239</xdr:rowOff>
    </xdr:from>
    <xdr:to>
      <xdr:col>24</xdr:col>
      <xdr:colOff>63500</xdr:colOff>
      <xdr:row>82</xdr:row>
      <xdr:rowOff>81535</xdr:rowOff>
    </xdr:to>
    <xdr:cxnSp macro="">
      <xdr:nvCxnSpPr>
        <xdr:cNvPr id="301" name="直線コネクタ 300">
          <a:extLst>
            <a:ext uri="{FF2B5EF4-FFF2-40B4-BE49-F238E27FC236}">
              <a16:creationId xmlns:a16="http://schemas.microsoft.com/office/drawing/2014/main" id="{00000000-0008-0000-0E00-00002D010000}"/>
            </a:ext>
          </a:extLst>
        </xdr:cNvPr>
        <xdr:cNvCxnSpPr/>
      </xdr:nvCxnSpPr>
      <xdr:spPr>
        <a:xfrm>
          <a:off x="3797300" y="14074139"/>
          <a:ext cx="838200" cy="6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110744</xdr:rowOff>
    </xdr:from>
    <xdr:to>
      <xdr:col>15</xdr:col>
      <xdr:colOff>101600</xdr:colOff>
      <xdr:row>82</xdr:row>
      <xdr:rowOff>40894</xdr:rowOff>
    </xdr:to>
    <xdr:sp macro="" textlink="">
      <xdr:nvSpPr>
        <xdr:cNvPr id="302" name="楕円 301">
          <a:extLst>
            <a:ext uri="{FF2B5EF4-FFF2-40B4-BE49-F238E27FC236}">
              <a16:creationId xmlns:a16="http://schemas.microsoft.com/office/drawing/2014/main" id="{00000000-0008-0000-0E00-00002E010000}"/>
            </a:ext>
          </a:extLst>
        </xdr:cNvPr>
        <xdr:cNvSpPr/>
      </xdr:nvSpPr>
      <xdr:spPr>
        <a:xfrm>
          <a:off x="2857500" y="1399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161544</xdr:rowOff>
    </xdr:from>
    <xdr:to>
      <xdr:col>19</xdr:col>
      <xdr:colOff>177800</xdr:colOff>
      <xdr:row>82</xdr:row>
      <xdr:rowOff>15239</xdr:rowOff>
    </xdr:to>
    <xdr:cxnSp macro="">
      <xdr:nvCxnSpPr>
        <xdr:cNvPr id="303" name="直線コネクタ 302">
          <a:extLst>
            <a:ext uri="{FF2B5EF4-FFF2-40B4-BE49-F238E27FC236}">
              <a16:creationId xmlns:a16="http://schemas.microsoft.com/office/drawing/2014/main" id="{00000000-0008-0000-0E00-00002F010000}"/>
            </a:ext>
          </a:extLst>
        </xdr:cNvPr>
        <xdr:cNvCxnSpPr/>
      </xdr:nvCxnSpPr>
      <xdr:spPr>
        <a:xfrm>
          <a:off x="2908300" y="14048994"/>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165608</xdr:rowOff>
    </xdr:from>
    <xdr:to>
      <xdr:col>10</xdr:col>
      <xdr:colOff>165100</xdr:colOff>
      <xdr:row>82</xdr:row>
      <xdr:rowOff>95758</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1968500" y="1405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161544</xdr:rowOff>
    </xdr:from>
    <xdr:to>
      <xdr:col>15</xdr:col>
      <xdr:colOff>50800</xdr:colOff>
      <xdr:row>82</xdr:row>
      <xdr:rowOff>44958</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flipV="1">
          <a:off x="2019300" y="1404899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122174</xdr:rowOff>
    </xdr:from>
    <xdr:to>
      <xdr:col>6</xdr:col>
      <xdr:colOff>38100</xdr:colOff>
      <xdr:row>82</xdr:row>
      <xdr:rowOff>52324</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1079500" y="1400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1524</xdr:rowOff>
    </xdr:from>
    <xdr:to>
      <xdr:col>10</xdr:col>
      <xdr:colOff>114300</xdr:colOff>
      <xdr:row>82</xdr:row>
      <xdr:rowOff>44958</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1130300" y="1406042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123462</xdr:rowOff>
    </xdr:from>
    <xdr:ext cx="405111" cy="259045"/>
    <xdr:sp macro="" textlink="">
      <xdr:nvSpPr>
        <xdr:cNvPr id="308" name="n_1aveValue【公営住宅】&#10;有形固定資産減価償却率">
          <a:extLst>
            <a:ext uri="{FF2B5EF4-FFF2-40B4-BE49-F238E27FC236}">
              <a16:creationId xmlns:a16="http://schemas.microsoft.com/office/drawing/2014/main" id="{00000000-0008-0000-0E00-000034010000}"/>
            </a:ext>
          </a:extLst>
        </xdr:cNvPr>
        <xdr:cNvSpPr txBox="1"/>
      </xdr:nvSpPr>
      <xdr:spPr>
        <a:xfrm>
          <a:off x="3582044" y="1418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43451</xdr:rowOff>
    </xdr:from>
    <xdr:ext cx="405111" cy="259045"/>
    <xdr:sp macro="" textlink="">
      <xdr:nvSpPr>
        <xdr:cNvPr id="309" name="n_2aveValue【公営住宅】&#10;有形固定資産減価償却率">
          <a:extLst>
            <a:ext uri="{FF2B5EF4-FFF2-40B4-BE49-F238E27FC236}">
              <a16:creationId xmlns:a16="http://schemas.microsoft.com/office/drawing/2014/main" id="{00000000-0008-0000-0E00-000035010000}"/>
            </a:ext>
          </a:extLst>
        </xdr:cNvPr>
        <xdr:cNvSpPr txBox="1"/>
      </xdr:nvSpPr>
      <xdr:spPr>
        <a:xfrm>
          <a:off x="2705744" y="1410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50564</xdr:rowOff>
    </xdr:from>
    <xdr:ext cx="405111" cy="259045"/>
    <xdr:sp macro="" textlink="">
      <xdr:nvSpPr>
        <xdr:cNvPr id="310" name="n_3aveValue【公営住宅】&#10;有形固定資産減価償却率">
          <a:extLst>
            <a:ext uri="{FF2B5EF4-FFF2-40B4-BE49-F238E27FC236}">
              <a16:creationId xmlns:a16="http://schemas.microsoft.com/office/drawing/2014/main" id="{00000000-0008-0000-0E00-000036010000}"/>
            </a:ext>
          </a:extLst>
        </xdr:cNvPr>
        <xdr:cNvSpPr txBox="1"/>
      </xdr:nvSpPr>
      <xdr:spPr>
        <a:xfrm>
          <a:off x="1816744" y="13766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80027</xdr:rowOff>
    </xdr:from>
    <xdr:ext cx="405111" cy="259045"/>
    <xdr:sp macro="" textlink="">
      <xdr:nvSpPr>
        <xdr:cNvPr id="311" name="n_4aveValue【公営住宅】&#10;有形固定資産減価償却率">
          <a:extLst>
            <a:ext uri="{FF2B5EF4-FFF2-40B4-BE49-F238E27FC236}">
              <a16:creationId xmlns:a16="http://schemas.microsoft.com/office/drawing/2014/main" id="{00000000-0008-0000-0E00-000037010000}"/>
            </a:ext>
          </a:extLst>
        </xdr:cNvPr>
        <xdr:cNvSpPr txBox="1"/>
      </xdr:nvSpPr>
      <xdr:spPr>
        <a:xfrm>
          <a:off x="9277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82566</xdr:rowOff>
    </xdr:from>
    <xdr:ext cx="405111" cy="259045"/>
    <xdr:sp macro="" textlink="">
      <xdr:nvSpPr>
        <xdr:cNvPr id="312" name="n_1mainValue【公営住宅】&#10;有形固定資産減価償却率">
          <a:extLst>
            <a:ext uri="{FF2B5EF4-FFF2-40B4-BE49-F238E27FC236}">
              <a16:creationId xmlns:a16="http://schemas.microsoft.com/office/drawing/2014/main" id="{00000000-0008-0000-0E00-000038010000}"/>
            </a:ext>
          </a:extLst>
        </xdr:cNvPr>
        <xdr:cNvSpPr txBox="1"/>
      </xdr:nvSpPr>
      <xdr:spPr>
        <a:xfrm>
          <a:off x="35820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57421</xdr:rowOff>
    </xdr:from>
    <xdr:ext cx="405111" cy="259045"/>
    <xdr:sp macro="" textlink="">
      <xdr:nvSpPr>
        <xdr:cNvPr id="313" name="n_2mainValue【公営住宅】&#10;有形固定資産減価償却率">
          <a:extLst>
            <a:ext uri="{FF2B5EF4-FFF2-40B4-BE49-F238E27FC236}">
              <a16:creationId xmlns:a16="http://schemas.microsoft.com/office/drawing/2014/main" id="{00000000-0008-0000-0E00-000039010000}"/>
            </a:ext>
          </a:extLst>
        </xdr:cNvPr>
        <xdr:cNvSpPr txBox="1"/>
      </xdr:nvSpPr>
      <xdr:spPr>
        <a:xfrm>
          <a:off x="2705744" y="1377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86885</xdr:rowOff>
    </xdr:from>
    <xdr:ext cx="405111" cy="259045"/>
    <xdr:sp macro="" textlink="">
      <xdr:nvSpPr>
        <xdr:cNvPr id="314" name="n_3mainValue【公営住宅】&#10;有形固定資産減価償却率">
          <a:extLst>
            <a:ext uri="{FF2B5EF4-FFF2-40B4-BE49-F238E27FC236}">
              <a16:creationId xmlns:a16="http://schemas.microsoft.com/office/drawing/2014/main" id="{00000000-0008-0000-0E00-00003A010000}"/>
            </a:ext>
          </a:extLst>
        </xdr:cNvPr>
        <xdr:cNvSpPr txBox="1"/>
      </xdr:nvSpPr>
      <xdr:spPr>
        <a:xfrm>
          <a:off x="1816744" y="1414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68851</xdr:rowOff>
    </xdr:from>
    <xdr:ext cx="405111" cy="259045"/>
    <xdr:sp macro="" textlink="">
      <xdr:nvSpPr>
        <xdr:cNvPr id="315" name="n_4mainValue【公営住宅】&#10;有形固定資産減価償却率">
          <a:extLst>
            <a:ext uri="{FF2B5EF4-FFF2-40B4-BE49-F238E27FC236}">
              <a16:creationId xmlns:a16="http://schemas.microsoft.com/office/drawing/2014/main" id="{00000000-0008-0000-0E00-00003B010000}"/>
            </a:ext>
          </a:extLst>
        </xdr:cNvPr>
        <xdr:cNvSpPr txBox="1"/>
      </xdr:nvSpPr>
      <xdr:spPr>
        <a:xfrm>
          <a:off x="927744" y="1378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00000000-0008-0000-0E00-00003C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00000000-0008-0000-0E00-00003D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00000000-0008-0000-0E00-00003E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00000000-0008-0000-0E00-000044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00000000-0008-0000-0E00-000045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a:extLst>
            <a:ext uri="{FF2B5EF4-FFF2-40B4-BE49-F238E27FC236}">
              <a16:creationId xmlns:a16="http://schemas.microsoft.com/office/drawing/2014/main" id="{00000000-0008-0000-0E00-000046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a:extLst>
            <a:ext uri="{FF2B5EF4-FFF2-40B4-BE49-F238E27FC236}">
              <a16:creationId xmlns:a16="http://schemas.microsoft.com/office/drawing/2014/main" id="{00000000-0008-0000-0E00-000047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a:extLst>
            <a:ext uri="{FF2B5EF4-FFF2-40B4-BE49-F238E27FC236}">
              <a16:creationId xmlns:a16="http://schemas.microsoft.com/office/drawing/2014/main" id="{00000000-0008-0000-0E00-000048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a:extLst>
            <a:ext uri="{FF2B5EF4-FFF2-40B4-BE49-F238E27FC236}">
              <a16:creationId xmlns:a16="http://schemas.microsoft.com/office/drawing/2014/main" id="{00000000-0008-0000-0E00-000050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90221</xdr:rowOff>
    </xdr:from>
    <xdr:to>
      <xdr:col>54</xdr:col>
      <xdr:colOff>189865</xdr:colOff>
      <xdr:row>85</xdr:row>
      <xdr:rowOff>164288</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flipV="1">
          <a:off x="10476865" y="13291871"/>
          <a:ext cx="0" cy="1445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168115</xdr:rowOff>
    </xdr:from>
    <xdr:ext cx="469744" cy="259045"/>
    <xdr:sp macro="" textlink="">
      <xdr:nvSpPr>
        <xdr:cNvPr id="338" name="【公営住宅】&#10;一人当たり面積最小値テキスト">
          <a:extLst>
            <a:ext uri="{FF2B5EF4-FFF2-40B4-BE49-F238E27FC236}">
              <a16:creationId xmlns:a16="http://schemas.microsoft.com/office/drawing/2014/main" id="{00000000-0008-0000-0E00-000052010000}"/>
            </a:ext>
          </a:extLst>
        </xdr:cNvPr>
        <xdr:cNvSpPr txBox="1"/>
      </xdr:nvSpPr>
      <xdr:spPr>
        <a:xfrm>
          <a:off x="10515600" y="14741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164288</xdr:rowOff>
    </xdr:from>
    <xdr:to>
      <xdr:col>55</xdr:col>
      <xdr:colOff>88900</xdr:colOff>
      <xdr:row>85</xdr:row>
      <xdr:rowOff>164288</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10388600" y="1473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36898</xdr:rowOff>
    </xdr:from>
    <xdr:ext cx="469744" cy="259045"/>
    <xdr:sp macro="" textlink="">
      <xdr:nvSpPr>
        <xdr:cNvPr id="340" name="【公営住宅】&#10;一人当たり面積最大値テキスト">
          <a:extLst>
            <a:ext uri="{FF2B5EF4-FFF2-40B4-BE49-F238E27FC236}">
              <a16:creationId xmlns:a16="http://schemas.microsoft.com/office/drawing/2014/main" id="{00000000-0008-0000-0E00-000054010000}"/>
            </a:ext>
          </a:extLst>
        </xdr:cNvPr>
        <xdr:cNvSpPr txBox="1"/>
      </xdr:nvSpPr>
      <xdr:spPr>
        <a:xfrm>
          <a:off x="10515600" y="13067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90221</xdr:rowOff>
    </xdr:from>
    <xdr:to>
      <xdr:col>55</xdr:col>
      <xdr:colOff>88900</xdr:colOff>
      <xdr:row>77</xdr:row>
      <xdr:rowOff>90221</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10388600" y="132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16476</xdr:rowOff>
    </xdr:from>
    <xdr:ext cx="469744" cy="259045"/>
    <xdr:sp macro="" textlink="">
      <xdr:nvSpPr>
        <xdr:cNvPr id="342" name="【公営住宅】&#10;一人当たり面積平均値テキスト">
          <a:extLst>
            <a:ext uri="{FF2B5EF4-FFF2-40B4-BE49-F238E27FC236}">
              <a16:creationId xmlns:a16="http://schemas.microsoft.com/office/drawing/2014/main" id="{00000000-0008-0000-0E00-000056010000}"/>
            </a:ext>
          </a:extLst>
        </xdr:cNvPr>
        <xdr:cNvSpPr txBox="1"/>
      </xdr:nvSpPr>
      <xdr:spPr>
        <a:xfrm>
          <a:off x="10515600" y="14246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38049</xdr:rowOff>
    </xdr:from>
    <xdr:to>
      <xdr:col>55</xdr:col>
      <xdr:colOff>50800</xdr:colOff>
      <xdr:row>83</xdr:row>
      <xdr:rowOff>139649</xdr:rowOff>
    </xdr:to>
    <xdr:sp macro="" textlink="">
      <xdr:nvSpPr>
        <xdr:cNvPr id="343" name="フローチャート: 判断 342">
          <a:extLst>
            <a:ext uri="{FF2B5EF4-FFF2-40B4-BE49-F238E27FC236}">
              <a16:creationId xmlns:a16="http://schemas.microsoft.com/office/drawing/2014/main" id="{00000000-0008-0000-0E00-000057010000}"/>
            </a:ext>
          </a:extLst>
        </xdr:cNvPr>
        <xdr:cNvSpPr/>
      </xdr:nvSpPr>
      <xdr:spPr>
        <a:xfrm>
          <a:off x="10426700" y="1426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40336</xdr:rowOff>
    </xdr:from>
    <xdr:to>
      <xdr:col>50</xdr:col>
      <xdr:colOff>165100</xdr:colOff>
      <xdr:row>83</xdr:row>
      <xdr:rowOff>141936</xdr:rowOff>
    </xdr:to>
    <xdr:sp macro="" textlink="">
      <xdr:nvSpPr>
        <xdr:cNvPr id="344" name="フローチャート: 判断 343">
          <a:extLst>
            <a:ext uri="{FF2B5EF4-FFF2-40B4-BE49-F238E27FC236}">
              <a16:creationId xmlns:a16="http://schemas.microsoft.com/office/drawing/2014/main" id="{00000000-0008-0000-0E00-000058010000}"/>
            </a:ext>
          </a:extLst>
        </xdr:cNvPr>
        <xdr:cNvSpPr/>
      </xdr:nvSpPr>
      <xdr:spPr>
        <a:xfrm>
          <a:off x="9588500" y="1427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75540</xdr:rowOff>
    </xdr:from>
    <xdr:to>
      <xdr:col>46</xdr:col>
      <xdr:colOff>38100</xdr:colOff>
      <xdr:row>84</xdr:row>
      <xdr:rowOff>5690</xdr:rowOff>
    </xdr:to>
    <xdr:sp macro="" textlink="">
      <xdr:nvSpPr>
        <xdr:cNvPr id="345" name="フローチャート: 判断 344">
          <a:extLst>
            <a:ext uri="{FF2B5EF4-FFF2-40B4-BE49-F238E27FC236}">
              <a16:creationId xmlns:a16="http://schemas.microsoft.com/office/drawing/2014/main" id="{00000000-0008-0000-0E00-000059010000}"/>
            </a:ext>
          </a:extLst>
        </xdr:cNvPr>
        <xdr:cNvSpPr/>
      </xdr:nvSpPr>
      <xdr:spPr>
        <a:xfrm>
          <a:off x="8699500" y="1430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64567</xdr:rowOff>
    </xdr:from>
    <xdr:to>
      <xdr:col>41</xdr:col>
      <xdr:colOff>101600</xdr:colOff>
      <xdr:row>83</xdr:row>
      <xdr:rowOff>166167</xdr:rowOff>
    </xdr:to>
    <xdr:sp macro="" textlink="">
      <xdr:nvSpPr>
        <xdr:cNvPr id="346" name="フローチャート: 判断 345">
          <a:extLst>
            <a:ext uri="{FF2B5EF4-FFF2-40B4-BE49-F238E27FC236}">
              <a16:creationId xmlns:a16="http://schemas.microsoft.com/office/drawing/2014/main" id="{00000000-0008-0000-0E00-00005A010000}"/>
            </a:ext>
          </a:extLst>
        </xdr:cNvPr>
        <xdr:cNvSpPr/>
      </xdr:nvSpPr>
      <xdr:spPr>
        <a:xfrm>
          <a:off x="7810500" y="1429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116687</xdr:rowOff>
    </xdr:from>
    <xdr:to>
      <xdr:col>36</xdr:col>
      <xdr:colOff>165100</xdr:colOff>
      <xdr:row>84</xdr:row>
      <xdr:rowOff>46837</xdr:rowOff>
    </xdr:to>
    <xdr:sp macro="" textlink="">
      <xdr:nvSpPr>
        <xdr:cNvPr id="347" name="フローチャート: 判断 346">
          <a:extLst>
            <a:ext uri="{FF2B5EF4-FFF2-40B4-BE49-F238E27FC236}">
              <a16:creationId xmlns:a16="http://schemas.microsoft.com/office/drawing/2014/main" id="{00000000-0008-0000-0E00-00005B010000}"/>
            </a:ext>
          </a:extLst>
        </xdr:cNvPr>
        <xdr:cNvSpPr/>
      </xdr:nvSpPr>
      <xdr:spPr>
        <a:xfrm>
          <a:off x="6921500" y="1434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00000000-0008-0000-0E00-00005C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E00-00005D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E00-00005E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E00-00005F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98400</xdr:rowOff>
    </xdr:from>
    <xdr:to>
      <xdr:col>55</xdr:col>
      <xdr:colOff>50800</xdr:colOff>
      <xdr:row>80</xdr:row>
      <xdr:rowOff>28550</xdr:rowOff>
    </xdr:to>
    <xdr:sp macro="" textlink="">
      <xdr:nvSpPr>
        <xdr:cNvPr id="353" name="楕円 352">
          <a:extLst>
            <a:ext uri="{FF2B5EF4-FFF2-40B4-BE49-F238E27FC236}">
              <a16:creationId xmlns:a16="http://schemas.microsoft.com/office/drawing/2014/main" id="{00000000-0008-0000-0E00-000061010000}"/>
            </a:ext>
          </a:extLst>
        </xdr:cNvPr>
        <xdr:cNvSpPr/>
      </xdr:nvSpPr>
      <xdr:spPr>
        <a:xfrm>
          <a:off x="10426700" y="1364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121277</xdr:rowOff>
    </xdr:from>
    <xdr:ext cx="469744" cy="259045"/>
    <xdr:sp macro="" textlink="">
      <xdr:nvSpPr>
        <xdr:cNvPr id="354" name="【公営住宅】&#10;一人当たり面積該当値テキスト">
          <a:extLst>
            <a:ext uri="{FF2B5EF4-FFF2-40B4-BE49-F238E27FC236}">
              <a16:creationId xmlns:a16="http://schemas.microsoft.com/office/drawing/2014/main" id="{00000000-0008-0000-0E00-000062010000}"/>
            </a:ext>
          </a:extLst>
        </xdr:cNvPr>
        <xdr:cNvSpPr txBox="1"/>
      </xdr:nvSpPr>
      <xdr:spPr>
        <a:xfrm>
          <a:off x="10515600" y="1349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119431</xdr:rowOff>
    </xdr:from>
    <xdr:to>
      <xdr:col>50</xdr:col>
      <xdr:colOff>165100</xdr:colOff>
      <xdr:row>80</xdr:row>
      <xdr:rowOff>49581</xdr:rowOff>
    </xdr:to>
    <xdr:sp macro="" textlink="">
      <xdr:nvSpPr>
        <xdr:cNvPr id="355" name="楕円 354">
          <a:extLst>
            <a:ext uri="{FF2B5EF4-FFF2-40B4-BE49-F238E27FC236}">
              <a16:creationId xmlns:a16="http://schemas.microsoft.com/office/drawing/2014/main" id="{00000000-0008-0000-0E00-000063010000}"/>
            </a:ext>
          </a:extLst>
        </xdr:cNvPr>
        <xdr:cNvSpPr/>
      </xdr:nvSpPr>
      <xdr:spPr>
        <a:xfrm>
          <a:off x="9588500" y="1366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149200</xdr:rowOff>
    </xdr:from>
    <xdr:to>
      <xdr:col>55</xdr:col>
      <xdr:colOff>0</xdr:colOff>
      <xdr:row>79</xdr:row>
      <xdr:rowOff>170231</xdr:rowOff>
    </xdr:to>
    <xdr:cxnSp macro="">
      <xdr:nvCxnSpPr>
        <xdr:cNvPr id="356" name="直線コネクタ 355">
          <a:extLst>
            <a:ext uri="{FF2B5EF4-FFF2-40B4-BE49-F238E27FC236}">
              <a16:creationId xmlns:a16="http://schemas.microsoft.com/office/drawing/2014/main" id="{00000000-0008-0000-0E00-000064010000}"/>
            </a:ext>
          </a:extLst>
        </xdr:cNvPr>
        <xdr:cNvCxnSpPr/>
      </xdr:nvCxnSpPr>
      <xdr:spPr>
        <a:xfrm flipV="1">
          <a:off x="9639300" y="13693750"/>
          <a:ext cx="8382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140919</xdr:rowOff>
    </xdr:from>
    <xdr:to>
      <xdr:col>46</xdr:col>
      <xdr:colOff>38100</xdr:colOff>
      <xdr:row>80</xdr:row>
      <xdr:rowOff>71069</xdr:rowOff>
    </xdr:to>
    <xdr:sp macro="" textlink="">
      <xdr:nvSpPr>
        <xdr:cNvPr id="357" name="楕円 356">
          <a:extLst>
            <a:ext uri="{FF2B5EF4-FFF2-40B4-BE49-F238E27FC236}">
              <a16:creationId xmlns:a16="http://schemas.microsoft.com/office/drawing/2014/main" id="{00000000-0008-0000-0E00-000065010000}"/>
            </a:ext>
          </a:extLst>
        </xdr:cNvPr>
        <xdr:cNvSpPr/>
      </xdr:nvSpPr>
      <xdr:spPr>
        <a:xfrm>
          <a:off x="8699500" y="1368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170231</xdr:rowOff>
    </xdr:from>
    <xdr:to>
      <xdr:col>50</xdr:col>
      <xdr:colOff>114300</xdr:colOff>
      <xdr:row>80</xdr:row>
      <xdr:rowOff>20269</xdr:rowOff>
    </xdr:to>
    <xdr:cxnSp macro="">
      <xdr:nvCxnSpPr>
        <xdr:cNvPr id="358" name="直線コネクタ 357">
          <a:extLst>
            <a:ext uri="{FF2B5EF4-FFF2-40B4-BE49-F238E27FC236}">
              <a16:creationId xmlns:a16="http://schemas.microsoft.com/office/drawing/2014/main" id="{00000000-0008-0000-0E00-000066010000}"/>
            </a:ext>
          </a:extLst>
        </xdr:cNvPr>
        <xdr:cNvCxnSpPr/>
      </xdr:nvCxnSpPr>
      <xdr:spPr>
        <a:xfrm flipV="1">
          <a:off x="8750300" y="13714781"/>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160122</xdr:rowOff>
    </xdr:from>
    <xdr:to>
      <xdr:col>41</xdr:col>
      <xdr:colOff>101600</xdr:colOff>
      <xdr:row>80</xdr:row>
      <xdr:rowOff>90272</xdr:rowOff>
    </xdr:to>
    <xdr:sp macro="" textlink="">
      <xdr:nvSpPr>
        <xdr:cNvPr id="359" name="楕円 358">
          <a:extLst>
            <a:ext uri="{FF2B5EF4-FFF2-40B4-BE49-F238E27FC236}">
              <a16:creationId xmlns:a16="http://schemas.microsoft.com/office/drawing/2014/main" id="{00000000-0008-0000-0E00-000067010000}"/>
            </a:ext>
          </a:extLst>
        </xdr:cNvPr>
        <xdr:cNvSpPr/>
      </xdr:nvSpPr>
      <xdr:spPr>
        <a:xfrm>
          <a:off x="7810500" y="1370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20269</xdr:rowOff>
    </xdr:from>
    <xdr:to>
      <xdr:col>45</xdr:col>
      <xdr:colOff>177800</xdr:colOff>
      <xdr:row>80</xdr:row>
      <xdr:rowOff>39472</xdr:rowOff>
    </xdr:to>
    <xdr:cxnSp macro="">
      <xdr:nvCxnSpPr>
        <xdr:cNvPr id="360" name="直線コネクタ 359">
          <a:extLst>
            <a:ext uri="{FF2B5EF4-FFF2-40B4-BE49-F238E27FC236}">
              <a16:creationId xmlns:a16="http://schemas.microsoft.com/office/drawing/2014/main" id="{00000000-0008-0000-0E00-000068010000}"/>
            </a:ext>
          </a:extLst>
        </xdr:cNvPr>
        <xdr:cNvCxnSpPr/>
      </xdr:nvCxnSpPr>
      <xdr:spPr>
        <a:xfrm flipV="1">
          <a:off x="7861300" y="13736269"/>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8331</xdr:rowOff>
    </xdr:from>
    <xdr:to>
      <xdr:col>36</xdr:col>
      <xdr:colOff>165100</xdr:colOff>
      <xdr:row>80</xdr:row>
      <xdr:rowOff>109931</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6921500" y="1372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39472</xdr:rowOff>
    </xdr:from>
    <xdr:to>
      <xdr:col>41</xdr:col>
      <xdr:colOff>50800</xdr:colOff>
      <xdr:row>80</xdr:row>
      <xdr:rowOff>59131</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flipV="1">
          <a:off x="6972300" y="13755472"/>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133063</xdr:rowOff>
    </xdr:from>
    <xdr:ext cx="469744" cy="259045"/>
    <xdr:sp macro="" textlink="">
      <xdr:nvSpPr>
        <xdr:cNvPr id="363" name="n_1aveValue【公営住宅】&#10;一人当たり面積">
          <a:extLst>
            <a:ext uri="{FF2B5EF4-FFF2-40B4-BE49-F238E27FC236}">
              <a16:creationId xmlns:a16="http://schemas.microsoft.com/office/drawing/2014/main" id="{00000000-0008-0000-0E00-00006B010000}"/>
            </a:ext>
          </a:extLst>
        </xdr:cNvPr>
        <xdr:cNvSpPr txBox="1"/>
      </xdr:nvSpPr>
      <xdr:spPr>
        <a:xfrm>
          <a:off x="9391727" y="1436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168267</xdr:rowOff>
    </xdr:from>
    <xdr:ext cx="469744" cy="259045"/>
    <xdr:sp macro="" textlink="">
      <xdr:nvSpPr>
        <xdr:cNvPr id="364" name="n_2aveValue【公営住宅】&#10;一人当たり面積">
          <a:extLst>
            <a:ext uri="{FF2B5EF4-FFF2-40B4-BE49-F238E27FC236}">
              <a16:creationId xmlns:a16="http://schemas.microsoft.com/office/drawing/2014/main" id="{00000000-0008-0000-0E00-00006C010000}"/>
            </a:ext>
          </a:extLst>
        </xdr:cNvPr>
        <xdr:cNvSpPr txBox="1"/>
      </xdr:nvSpPr>
      <xdr:spPr>
        <a:xfrm>
          <a:off x="8515427" y="1439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157294</xdr:rowOff>
    </xdr:from>
    <xdr:ext cx="469744" cy="259045"/>
    <xdr:sp macro="" textlink="">
      <xdr:nvSpPr>
        <xdr:cNvPr id="365" name="n_3aveValue【公営住宅】&#10;一人当たり面積">
          <a:extLst>
            <a:ext uri="{FF2B5EF4-FFF2-40B4-BE49-F238E27FC236}">
              <a16:creationId xmlns:a16="http://schemas.microsoft.com/office/drawing/2014/main" id="{00000000-0008-0000-0E00-00006D010000}"/>
            </a:ext>
          </a:extLst>
        </xdr:cNvPr>
        <xdr:cNvSpPr txBox="1"/>
      </xdr:nvSpPr>
      <xdr:spPr>
        <a:xfrm>
          <a:off x="7626427" y="143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37964</xdr:rowOff>
    </xdr:from>
    <xdr:ext cx="469744" cy="259045"/>
    <xdr:sp macro="" textlink="">
      <xdr:nvSpPr>
        <xdr:cNvPr id="366" name="n_4aveValue【公営住宅】&#10;一人当たり面積">
          <a:extLst>
            <a:ext uri="{FF2B5EF4-FFF2-40B4-BE49-F238E27FC236}">
              <a16:creationId xmlns:a16="http://schemas.microsoft.com/office/drawing/2014/main" id="{00000000-0008-0000-0E00-00006E010000}"/>
            </a:ext>
          </a:extLst>
        </xdr:cNvPr>
        <xdr:cNvSpPr txBox="1"/>
      </xdr:nvSpPr>
      <xdr:spPr>
        <a:xfrm>
          <a:off x="6737427" y="1443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66108</xdr:rowOff>
    </xdr:from>
    <xdr:ext cx="469744" cy="259045"/>
    <xdr:sp macro="" textlink="">
      <xdr:nvSpPr>
        <xdr:cNvPr id="367" name="n_1mainValue【公営住宅】&#10;一人当たり面積">
          <a:extLst>
            <a:ext uri="{FF2B5EF4-FFF2-40B4-BE49-F238E27FC236}">
              <a16:creationId xmlns:a16="http://schemas.microsoft.com/office/drawing/2014/main" id="{00000000-0008-0000-0E00-00006F010000}"/>
            </a:ext>
          </a:extLst>
        </xdr:cNvPr>
        <xdr:cNvSpPr txBox="1"/>
      </xdr:nvSpPr>
      <xdr:spPr>
        <a:xfrm>
          <a:off x="9391727" y="1343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87596</xdr:rowOff>
    </xdr:from>
    <xdr:ext cx="469744" cy="259045"/>
    <xdr:sp macro="" textlink="">
      <xdr:nvSpPr>
        <xdr:cNvPr id="368" name="n_2mainValue【公営住宅】&#10;一人当たり面積">
          <a:extLst>
            <a:ext uri="{FF2B5EF4-FFF2-40B4-BE49-F238E27FC236}">
              <a16:creationId xmlns:a16="http://schemas.microsoft.com/office/drawing/2014/main" id="{00000000-0008-0000-0E00-000070010000}"/>
            </a:ext>
          </a:extLst>
        </xdr:cNvPr>
        <xdr:cNvSpPr txBox="1"/>
      </xdr:nvSpPr>
      <xdr:spPr>
        <a:xfrm>
          <a:off x="8515427" y="1346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106799</xdr:rowOff>
    </xdr:from>
    <xdr:ext cx="469744" cy="259045"/>
    <xdr:sp macro="" textlink="">
      <xdr:nvSpPr>
        <xdr:cNvPr id="369" name="n_3mainValue【公営住宅】&#10;一人当たり面積">
          <a:extLst>
            <a:ext uri="{FF2B5EF4-FFF2-40B4-BE49-F238E27FC236}">
              <a16:creationId xmlns:a16="http://schemas.microsoft.com/office/drawing/2014/main" id="{00000000-0008-0000-0E00-000071010000}"/>
            </a:ext>
          </a:extLst>
        </xdr:cNvPr>
        <xdr:cNvSpPr txBox="1"/>
      </xdr:nvSpPr>
      <xdr:spPr>
        <a:xfrm>
          <a:off x="7626427" y="1347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126458</xdr:rowOff>
    </xdr:from>
    <xdr:ext cx="469744" cy="259045"/>
    <xdr:sp macro="" textlink="">
      <xdr:nvSpPr>
        <xdr:cNvPr id="370" name="n_4mainValue【公営住宅】&#10;一人当たり面積">
          <a:extLst>
            <a:ext uri="{FF2B5EF4-FFF2-40B4-BE49-F238E27FC236}">
              <a16:creationId xmlns:a16="http://schemas.microsoft.com/office/drawing/2014/main" id="{00000000-0008-0000-0E00-000072010000}"/>
            </a:ext>
          </a:extLst>
        </xdr:cNvPr>
        <xdr:cNvSpPr txBox="1"/>
      </xdr:nvSpPr>
      <xdr:spPr>
        <a:xfrm>
          <a:off x="6737427" y="13499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00000000-0008-0000-0E00-000073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00000000-0008-0000-0E00-000074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a:extLst>
            <a:ext uri="{FF2B5EF4-FFF2-40B4-BE49-F238E27FC236}">
              <a16:creationId xmlns:a16="http://schemas.microsoft.com/office/drawing/2014/main" id="{00000000-0008-0000-0E00-00007B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a:extLst>
            <a:ext uri="{FF2B5EF4-FFF2-40B4-BE49-F238E27FC236}">
              <a16:creationId xmlns:a16="http://schemas.microsoft.com/office/drawing/2014/main" id="{00000000-0008-0000-0E00-00007C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a:extLst>
            <a:ext uri="{FF2B5EF4-FFF2-40B4-BE49-F238E27FC236}">
              <a16:creationId xmlns:a16="http://schemas.microsoft.com/office/drawing/2014/main" id="{00000000-0008-0000-0E00-00007D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2" name="直線コネクタ 381">
          <a:extLst>
            <a:ext uri="{FF2B5EF4-FFF2-40B4-BE49-F238E27FC236}">
              <a16:creationId xmlns:a16="http://schemas.microsoft.com/office/drawing/2014/main" id="{00000000-0008-0000-0E00-00007E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3" name="テキスト ボックス 382">
          <a:extLst>
            <a:ext uri="{FF2B5EF4-FFF2-40B4-BE49-F238E27FC236}">
              <a16:creationId xmlns:a16="http://schemas.microsoft.com/office/drawing/2014/main" id="{00000000-0008-0000-0E00-00007F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4" name="直線コネクタ 383">
          <a:extLst>
            <a:ext uri="{FF2B5EF4-FFF2-40B4-BE49-F238E27FC236}">
              <a16:creationId xmlns:a16="http://schemas.microsoft.com/office/drawing/2014/main" id="{00000000-0008-0000-0E00-000080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5" name="テキスト ボックス 384">
          <a:extLst>
            <a:ext uri="{FF2B5EF4-FFF2-40B4-BE49-F238E27FC236}">
              <a16:creationId xmlns:a16="http://schemas.microsoft.com/office/drawing/2014/main" id="{00000000-0008-0000-0E00-000081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6" name="直線コネクタ 385">
          <a:extLst>
            <a:ext uri="{FF2B5EF4-FFF2-40B4-BE49-F238E27FC236}">
              <a16:creationId xmlns:a16="http://schemas.microsoft.com/office/drawing/2014/main" id="{00000000-0008-0000-0E00-000082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港湾・漁港】&#10;有形固定資産減価償却率グラフ枠">
          <a:extLst>
            <a:ext uri="{FF2B5EF4-FFF2-40B4-BE49-F238E27FC236}">
              <a16:creationId xmlns:a16="http://schemas.microsoft.com/office/drawing/2014/main" id="{00000000-0008-0000-0E00-00008B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109</xdr:row>
      <xdr:rowOff>15784</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flipV="1">
          <a:off x="4634865" y="17090571"/>
          <a:ext cx="0" cy="1613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19611</xdr:rowOff>
    </xdr:from>
    <xdr:ext cx="405111" cy="259045"/>
    <xdr:sp macro="" textlink="">
      <xdr:nvSpPr>
        <xdr:cNvPr id="397" name="【港湾・漁港】&#10;有形固定資産減価償却率最小値テキスト">
          <a:extLst>
            <a:ext uri="{FF2B5EF4-FFF2-40B4-BE49-F238E27FC236}">
              <a16:creationId xmlns:a16="http://schemas.microsoft.com/office/drawing/2014/main" id="{00000000-0008-0000-0E00-00008D010000}"/>
            </a:ext>
          </a:extLst>
        </xdr:cNvPr>
        <xdr:cNvSpPr txBox="1"/>
      </xdr:nvSpPr>
      <xdr:spPr>
        <a:xfrm>
          <a:off x="4673600" y="1870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15784</xdr:rowOff>
    </xdr:from>
    <xdr:to>
      <xdr:col>24</xdr:col>
      <xdr:colOff>152400</xdr:colOff>
      <xdr:row>109</xdr:row>
      <xdr:rowOff>15784</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4546600" y="1870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macro="" textlink="">
      <xdr:nvSpPr>
        <xdr:cNvPr id="399" name="【港湾・漁港】&#10;有形固定資産減価償却率最大値テキスト">
          <a:extLst>
            <a:ext uri="{FF2B5EF4-FFF2-40B4-BE49-F238E27FC236}">
              <a16:creationId xmlns:a16="http://schemas.microsoft.com/office/drawing/2014/main" id="{00000000-0008-0000-0E00-00008F010000}"/>
            </a:ext>
          </a:extLst>
        </xdr:cNvPr>
        <xdr:cNvSpPr txBox="1"/>
      </xdr:nvSpPr>
      <xdr:spPr>
        <a:xfrm>
          <a:off x="4673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31585</xdr:rowOff>
    </xdr:from>
    <xdr:ext cx="405111" cy="259045"/>
    <xdr:sp macro="" textlink="">
      <xdr:nvSpPr>
        <xdr:cNvPr id="401" name="【港湾・漁港】&#10;有形固定資産減価償却率平均値テキスト">
          <a:extLst>
            <a:ext uri="{FF2B5EF4-FFF2-40B4-BE49-F238E27FC236}">
              <a16:creationId xmlns:a16="http://schemas.microsoft.com/office/drawing/2014/main" id="{00000000-0008-0000-0E00-000091010000}"/>
            </a:ext>
          </a:extLst>
        </xdr:cNvPr>
        <xdr:cNvSpPr txBox="1"/>
      </xdr:nvSpPr>
      <xdr:spPr>
        <a:xfrm>
          <a:off x="4673600" y="18033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53158</xdr:rowOff>
    </xdr:from>
    <xdr:to>
      <xdr:col>24</xdr:col>
      <xdr:colOff>114300</xdr:colOff>
      <xdr:row>105</xdr:row>
      <xdr:rowOff>154758</xdr:rowOff>
    </xdr:to>
    <xdr:sp macro="" textlink="">
      <xdr:nvSpPr>
        <xdr:cNvPr id="402" name="フローチャート: 判断 401">
          <a:extLst>
            <a:ext uri="{FF2B5EF4-FFF2-40B4-BE49-F238E27FC236}">
              <a16:creationId xmlns:a16="http://schemas.microsoft.com/office/drawing/2014/main" id="{00000000-0008-0000-0E00-000092010000}"/>
            </a:ext>
          </a:extLst>
        </xdr:cNvPr>
        <xdr:cNvSpPr/>
      </xdr:nvSpPr>
      <xdr:spPr>
        <a:xfrm>
          <a:off x="45847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33564</xdr:rowOff>
    </xdr:from>
    <xdr:to>
      <xdr:col>20</xdr:col>
      <xdr:colOff>38100</xdr:colOff>
      <xdr:row>105</xdr:row>
      <xdr:rowOff>135164</xdr:rowOff>
    </xdr:to>
    <xdr:sp macro="" textlink="">
      <xdr:nvSpPr>
        <xdr:cNvPr id="403" name="フローチャート: 判断 402">
          <a:extLst>
            <a:ext uri="{FF2B5EF4-FFF2-40B4-BE49-F238E27FC236}">
              <a16:creationId xmlns:a16="http://schemas.microsoft.com/office/drawing/2014/main" id="{00000000-0008-0000-0E00-000093010000}"/>
            </a:ext>
          </a:extLst>
        </xdr:cNvPr>
        <xdr:cNvSpPr/>
      </xdr:nvSpPr>
      <xdr:spPr>
        <a:xfrm>
          <a:off x="3746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77651</xdr:rowOff>
    </xdr:from>
    <xdr:to>
      <xdr:col>15</xdr:col>
      <xdr:colOff>101600</xdr:colOff>
      <xdr:row>104</xdr:row>
      <xdr:rowOff>7801</xdr:rowOff>
    </xdr:to>
    <xdr:sp macro="" textlink="">
      <xdr:nvSpPr>
        <xdr:cNvPr id="404" name="フローチャート: 判断 403">
          <a:extLst>
            <a:ext uri="{FF2B5EF4-FFF2-40B4-BE49-F238E27FC236}">
              <a16:creationId xmlns:a16="http://schemas.microsoft.com/office/drawing/2014/main" id="{00000000-0008-0000-0E00-000094010000}"/>
            </a:ext>
          </a:extLst>
        </xdr:cNvPr>
        <xdr:cNvSpPr/>
      </xdr:nvSpPr>
      <xdr:spPr>
        <a:xfrm>
          <a:off x="2857500" y="1773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15602</xdr:rowOff>
    </xdr:from>
    <xdr:to>
      <xdr:col>10</xdr:col>
      <xdr:colOff>165100</xdr:colOff>
      <xdr:row>103</xdr:row>
      <xdr:rowOff>117202</xdr:rowOff>
    </xdr:to>
    <xdr:sp macro="" textlink="">
      <xdr:nvSpPr>
        <xdr:cNvPr id="405" name="フローチャート: 判断 404">
          <a:extLst>
            <a:ext uri="{FF2B5EF4-FFF2-40B4-BE49-F238E27FC236}">
              <a16:creationId xmlns:a16="http://schemas.microsoft.com/office/drawing/2014/main" id="{00000000-0008-0000-0E00-000095010000}"/>
            </a:ext>
          </a:extLst>
        </xdr:cNvPr>
        <xdr:cNvSpPr/>
      </xdr:nvSpPr>
      <xdr:spPr>
        <a:xfrm>
          <a:off x="1968500" y="1767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142966</xdr:rowOff>
    </xdr:from>
    <xdr:to>
      <xdr:col>6</xdr:col>
      <xdr:colOff>38100</xdr:colOff>
      <xdr:row>104</xdr:row>
      <xdr:rowOff>73116</xdr:rowOff>
    </xdr:to>
    <xdr:sp macro="" textlink="">
      <xdr:nvSpPr>
        <xdr:cNvPr id="406" name="フローチャート: 判断 405">
          <a:extLst>
            <a:ext uri="{FF2B5EF4-FFF2-40B4-BE49-F238E27FC236}">
              <a16:creationId xmlns:a16="http://schemas.microsoft.com/office/drawing/2014/main" id="{00000000-0008-0000-0E00-000096010000}"/>
            </a:ext>
          </a:extLst>
        </xdr:cNvPr>
        <xdr:cNvSpPr/>
      </xdr:nvSpPr>
      <xdr:spPr>
        <a:xfrm>
          <a:off x="10795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105411</xdr:rowOff>
    </xdr:from>
    <xdr:to>
      <xdr:col>24</xdr:col>
      <xdr:colOff>114300</xdr:colOff>
      <xdr:row>104</xdr:row>
      <xdr:rowOff>35561</xdr:rowOff>
    </xdr:to>
    <xdr:sp macro="" textlink="">
      <xdr:nvSpPr>
        <xdr:cNvPr id="412" name="楕円 411">
          <a:extLst>
            <a:ext uri="{FF2B5EF4-FFF2-40B4-BE49-F238E27FC236}">
              <a16:creationId xmlns:a16="http://schemas.microsoft.com/office/drawing/2014/main" id="{00000000-0008-0000-0E00-00009C010000}"/>
            </a:ext>
          </a:extLst>
        </xdr:cNvPr>
        <xdr:cNvSpPr/>
      </xdr:nvSpPr>
      <xdr:spPr>
        <a:xfrm>
          <a:off x="45847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128288</xdr:rowOff>
    </xdr:from>
    <xdr:ext cx="405111" cy="259045"/>
    <xdr:sp macro="" textlink="">
      <xdr:nvSpPr>
        <xdr:cNvPr id="413" name="【港湾・漁港】&#10;有形固定資産減価償却率該当値テキスト">
          <a:extLst>
            <a:ext uri="{FF2B5EF4-FFF2-40B4-BE49-F238E27FC236}">
              <a16:creationId xmlns:a16="http://schemas.microsoft.com/office/drawing/2014/main" id="{00000000-0008-0000-0E00-00009D010000}"/>
            </a:ext>
          </a:extLst>
        </xdr:cNvPr>
        <xdr:cNvSpPr txBox="1"/>
      </xdr:nvSpPr>
      <xdr:spPr>
        <a:xfrm>
          <a:off x="4673600"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72752</xdr:rowOff>
    </xdr:from>
    <xdr:to>
      <xdr:col>20</xdr:col>
      <xdr:colOff>38100</xdr:colOff>
      <xdr:row>104</xdr:row>
      <xdr:rowOff>2902</xdr:rowOff>
    </xdr:to>
    <xdr:sp macro="" textlink="">
      <xdr:nvSpPr>
        <xdr:cNvPr id="414" name="楕円 413">
          <a:extLst>
            <a:ext uri="{FF2B5EF4-FFF2-40B4-BE49-F238E27FC236}">
              <a16:creationId xmlns:a16="http://schemas.microsoft.com/office/drawing/2014/main" id="{00000000-0008-0000-0E00-00009E010000}"/>
            </a:ext>
          </a:extLst>
        </xdr:cNvPr>
        <xdr:cNvSpPr/>
      </xdr:nvSpPr>
      <xdr:spPr>
        <a:xfrm>
          <a:off x="3746500" y="1773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123552</xdr:rowOff>
    </xdr:from>
    <xdr:to>
      <xdr:col>24</xdr:col>
      <xdr:colOff>63500</xdr:colOff>
      <xdr:row>103</xdr:row>
      <xdr:rowOff>156211</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3797300" y="17782902"/>
          <a:ext cx="8382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43362</xdr:rowOff>
    </xdr:from>
    <xdr:to>
      <xdr:col>15</xdr:col>
      <xdr:colOff>101600</xdr:colOff>
      <xdr:row>103</xdr:row>
      <xdr:rowOff>144962</xdr:rowOff>
    </xdr:to>
    <xdr:sp macro="" textlink="">
      <xdr:nvSpPr>
        <xdr:cNvPr id="416" name="楕円 415">
          <a:extLst>
            <a:ext uri="{FF2B5EF4-FFF2-40B4-BE49-F238E27FC236}">
              <a16:creationId xmlns:a16="http://schemas.microsoft.com/office/drawing/2014/main" id="{00000000-0008-0000-0E00-0000A0010000}"/>
            </a:ext>
          </a:extLst>
        </xdr:cNvPr>
        <xdr:cNvSpPr/>
      </xdr:nvSpPr>
      <xdr:spPr>
        <a:xfrm>
          <a:off x="2857500" y="177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94162</xdr:rowOff>
    </xdr:from>
    <xdr:to>
      <xdr:col>19</xdr:col>
      <xdr:colOff>177800</xdr:colOff>
      <xdr:row>103</xdr:row>
      <xdr:rowOff>123552</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2908300" y="17753512"/>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18869</xdr:rowOff>
    </xdr:from>
    <xdr:to>
      <xdr:col>10</xdr:col>
      <xdr:colOff>165100</xdr:colOff>
      <xdr:row>103</xdr:row>
      <xdr:rowOff>120469</xdr:rowOff>
    </xdr:to>
    <xdr:sp macro="" textlink="">
      <xdr:nvSpPr>
        <xdr:cNvPr id="418" name="楕円 417">
          <a:extLst>
            <a:ext uri="{FF2B5EF4-FFF2-40B4-BE49-F238E27FC236}">
              <a16:creationId xmlns:a16="http://schemas.microsoft.com/office/drawing/2014/main" id="{00000000-0008-0000-0E00-0000A2010000}"/>
            </a:ext>
          </a:extLst>
        </xdr:cNvPr>
        <xdr:cNvSpPr/>
      </xdr:nvSpPr>
      <xdr:spPr>
        <a:xfrm>
          <a:off x="1968500" y="1767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69669</xdr:rowOff>
    </xdr:from>
    <xdr:to>
      <xdr:col>15</xdr:col>
      <xdr:colOff>50800</xdr:colOff>
      <xdr:row>103</xdr:row>
      <xdr:rowOff>94162</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2019300" y="1772901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156029</xdr:rowOff>
    </xdr:from>
    <xdr:to>
      <xdr:col>6</xdr:col>
      <xdr:colOff>38100</xdr:colOff>
      <xdr:row>103</xdr:row>
      <xdr:rowOff>86179</xdr:rowOff>
    </xdr:to>
    <xdr:sp macro="" textlink="">
      <xdr:nvSpPr>
        <xdr:cNvPr id="420" name="楕円 419">
          <a:extLst>
            <a:ext uri="{FF2B5EF4-FFF2-40B4-BE49-F238E27FC236}">
              <a16:creationId xmlns:a16="http://schemas.microsoft.com/office/drawing/2014/main" id="{00000000-0008-0000-0E00-0000A4010000}"/>
            </a:ext>
          </a:extLst>
        </xdr:cNvPr>
        <xdr:cNvSpPr/>
      </xdr:nvSpPr>
      <xdr:spPr>
        <a:xfrm>
          <a:off x="1079500" y="1764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35379</xdr:rowOff>
    </xdr:from>
    <xdr:to>
      <xdr:col>10</xdr:col>
      <xdr:colOff>114300</xdr:colOff>
      <xdr:row>103</xdr:row>
      <xdr:rowOff>69669</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130300" y="1769472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126291</xdr:rowOff>
    </xdr:from>
    <xdr:ext cx="405111" cy="259045"/>
    <xdr:sp macro="" textlink="">
      <xdr:nvSpPr>
        <xdr:cNvPr id="422" name="n_1aveValue【港湾・漁港】&#10;有形固定資産減価償却率">
          <a:extLst>
            <a:ext uri="{FF2B5EF4-FFF2-40B4-BE49-F238E27FC236}">
              <a16:creationId xmlns:a16="http://schemas.microsoft.com/office/drawing/2014/main" id="{00000000-0008-0000-0E00-0000A6010000}"/>
            </a:ext>
          </a:extLst>
        </xdr:cNvPr>
        <xdr:cNvSpPr txBox="1"/>
      </xdr:nvSpPr>
      <xdr:spPr>
        <a:xfrm>
          <a:off x="3582044" y="1812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170378</xdr:rowOff>
    </xdr:from>
    <xdr:ext cx="405111" cy="259045"/>
    <xdr:sp macro="" textlink="">
      <xdr:nvSpPr>
        <xdr:cNvPr id="423" name="n_2aveValue【港湾・漁港】&#10;有形固定資産減価償却率">
          <a:extLst>
            <a:ext uri="{FF2B5EF4-FFF2-40B4-BE49-F238E27FC236}">
              <a16:creationId xmlns:a16="http://schemas.microsoft.com/office/drawing/2014/main" id="{00000000-0008-0000-0E00-0000A7010000}"/>
            </a:ext>
          </a:extLst>
        </xdr:cNvPr>
        <xdr:cNvSpPr txBox="1"/>
      </xdr:nvSpPr>
      <xdr:spPr>
        <a:xfrm>
          <a:off x="2705744" y="1782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133729</xdr:rowOff>
    </xdr:from>
    <xdr:ext cx="405111" cy="259045"/>
    <xdr:sp macro="" textlink="">
      <xdr:nvSpPr>
        <xdr:cNvPr id="424" name="n_3aveValue【港湾・漁港】&#10;有形固定資産減価償却率">
          <a:extLst>
            <a:ext uri="{FF2B5EF4-FFF2-40B4-BE49-F238E27FC236}">
              <a16:creationId xmlns:a16="http://schemas.microsoft.com/office/drawing/2014/main" id="{00000000-0008-0000-0E00-0000A8010000}"/>
            </a:ext>
          </a:extLst>
        </xdr:cNvPr>
        <xdr:cNvSpPr txBox="1"/>
      </xdr:nvSpPr>
      <xdr:spPr>
        <a:xfrm>
          <a:off x="1816744" y="17450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64243</xdr:rowOff>
    </xdr:from>
    <xdr:ext cx="405111" cy="259045"/>
    <xdr:sp macro="" textlink="">
      <xdr:nvSpPr>
        <xdr:cNvPr id="425" name="n_4aveValue【港湾・漁港】&#10;有形固定資産減価償却率">
          <a:extLst>
            <a:ext uri="{FF2B5EF4-FFF2-40B4-BE49-F238E27FC236}">
              <a16:creationId xmlns:a16="http://schemas.microsoft.com/office/drawing/2014/main" id="{00000000-0008-0000-0E00-0000A9010000}"/>
            </a:ext>
          </a:extLst>
        </xdr:cNvPr>
        <xdr:cNvSpPr txBox="1"/>
      </xdr:nvSpPr>
      <xdr:spPr>
        <a:xfrm>
          <a:off x="927744" y="1789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19429</xdr:rowOff>
    </xdr:from>
    <xdr:ext cx="405111" cy="259045"/>
    <xdr:sp macro="" textlink="">
      <xdr:nvSpPr>
        <xdr:cNvPr id="426" name="n_1mainValue【港湾・漁港】&#10;有形固定資産減価償却率">
          <a:extLst>
            <a:ext uri="{FF2B5EF4-FFF2-40B4-BE49-F238E27FC236}">
              <a16:creationId xmlns:a16="http://schemas.microsoft.com/office/drawing/2014/main" id="{00000000-0008-0000-0E00-0000AA010000}"/>
            </a:ext>
          </a:extLst>
        </xdr:cNvPr>
        <xdr:cNvSpPr txBox="1"/>
      </xdr:nvSpPr>
      <xdr:spPr>
        <a:xfrm>
          <a:off x="3582044" y="1750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161489</xdr:rowOff>
    </xdr:from>
    <xdr:ext cx="405111" cy="259045"/>
    <xdr:sp macro="" textlink="">
      <xdr:nvSpPr>
        <xdr:cNvPr id="427" name="n_2mainValue【港湾・漁港】&#10;有形固定資産減価償却率">
          <a:extLst>
            <a:ext uri="{FF2B5EF4-FFF2-40B4-BE49-F238E27FC236}">
              <a16:creationId xmlns:a16="http://schemas.microsoft.com/office/drawing/2014/main" id="{00000000-0008-0000-0E00-0000AB010000}"/>
            </a:ext>
          </a:extLst>
        </xdr:cNvPr>
        <xdr:cNvSpPr txBox="1"/>
      </xdr:nvSpPr>
      <xdr:spPr>
        <a:xfrm>
          <a:off x="2705744" y="1747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111596</xdr:rowOff>
    </xdr:from>
    <xdr:ext cx="405111" cy="259045"/>
    <xdr:sp macro="" textlink="">
      <xdr:nvSpPr>
        <xdr:cNvPr id="428" name="n_3mainValue【港湾・漁港】&#10;有形固定資産減価償却率">
          <a:extLst>
            <a:ext uri="{FF2B5EF4-FFF2-40B4-BE49-F238E27FC236}">
              <a16:creationId xmlns:a16="http://schemas.microsoft.com/office/drawing/2014/main" id="{00000000-0008-0000-0E00-0000AC010000}"/>
            </a:ext>
          </a:extLst>
        </xdr:cNvPr>
        <xdr:cNvSpPr txBox="1"/>
      </xdr:nvSpPr>
      <xdr:spPr>
        <a:xfrm>
          <a:off x="1816744" y="17770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102706</xdr:rowOff>
    </xdr:from>
    <xdr:ext cx="405111" cy="259045"/>
    <xdr:sp macro="" textlink="">
      <xdr:nvSpPr>
        <xdr:cNvPr id="429" name="n_4mainValue【港湾・漁港】&#10;有形固定資産減価償却率">
          <a:extLst>
            <a:ext uri="{FF2B5EF4-FFF2-40B4-BE49-F238E27FC236}">
              <a16:creationId xmlns:a16="http://schemas.microsoft.com/office/drawing/2014/main" id="{00000000-0008-0000-0E00-0000AD010000}"/>
            </a:ext>
          </a:extLst>
        </xdr:cNvPr>
        <xdr:cNvSpPr txBox="1"/>
      </xdr:nvSpPr>
      <xdr:spPr>
        <a:xfrm>
          <a:off x="927744" y="1741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a:extLst>
            <a:ext uri="{FF2B5EF4-FFF2-40B4-BE49-F238E27FC236}">
              <a16:creationId xmlns:a16="http://schemas.microsoft.com/office/drawing/2014/main" id="{00000000-0008-0000-0E00-0000A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a:extLst>
            <a:ext uri="{FF2B5EF4-FFF2-40B4-BE49-F238E27FC236}">
              <a16:creationId xmlns:a16="http://schemas.microsoft.com/office/drawing/2014/main" id="{00000000-0008-0000-0E00-0000A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a:extLst>
            <a:ext uri="{FF2B5EF4-FFF2-40B4-BE49-F238E27FC236}">
              <a16:creationId xmlns:a16="http://schemas.microsoft.com/office/drawing/2014/main" id="{00000000-0008-0000-0E00-0000B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a:extLst>
            <a:ext uri="{FF2B5EF4-FFF2-40B4-BE49-F238E27FC236}">
              <a16:creationId xmlns:a16="http://schemas.microsoft.com/office/drawing/2014/main" id="{00000000-0008-0000-0E00-0000B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a:extLst>
            <a:ext uri="{FF2B5EF4-FFF2-40B4-BE49-F238E27FC236}">
              <a16:creationId xmlns:a16="http://schemas.microsoft.com/office/drawing/2014/main" id="{00000000-0008-0000-0E00-0000B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a:extLst>
            <a:ext uri="{FF2B5EF4-FFF2-40B4-BE49-F238E27FC236}">
              <a16:creationId xmlns:a16="http://schemas.microsoft.com/office/drawing/2014/main" id="{00000000-0008-0000-0E00-0000B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a:extLst>
            <a:ext uri="{FF2B5EF4-FFF2-40B4-BE49-F238E27FC236}">
              <a16:creationId xmlns:a16="http://schemas.microsoft.com/office/drawing/2014/main" id="{00000000-0008-0000-0E00-0000B6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1" name="テキスト ボックス 440">
          <a:extLst>
            <a:ext uri="{FF2B5EF4-FFF2-40B4-BE49-F238E27FC236}">
              <a16:creationId xmlns:a16="http://schemas.microsoft.com/office/drawing/2014/main" id="{00000000-0008-0000-0E00-0000B9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3" name="テキスト ボックス 442">
          <a:extLst>
            <a:ext uri="{FF2B5EF4-FFF2-40B4-BE49-F238E27FC236}">
              <a16:creationId xmlns:a16="http://schemas.microsoft.com/office/drawing/2014/main" id="{00000000-0008-0000-0E00-0000BB010000}"/>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港湾・漁港】&#10;一人当たり有形固定資産（償却資産）額グラフ枠">
          <a:extLst>
            <a:ext uri="{FF2B5EF4-FFF2-40B4-BE49-F238E27FC236}">
              <a16:creationId xmlns:a16="http://schemas.microsoft.com/office/drawing/2014/main" id="{00000000-0008-0000-0E00-0000C4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162592</xdr:rowOff>
    </xdr:from>
    <xdr:to>
      <xdr:col>54</xdr:col>
      <xdr:colOff>189865</xdr:colOff>
      <xdr:row>108</xdr:row>
      <xdr:rowOff>152400</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flipV="1">
          <a:off x="10476865" y="17307592"/>
          <a:ext cx="0" cy="1361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156227</xdr:rowOff>
    </xdr:from>
    <xdr:ext cx="249299" cy="259045"/>
    <xdr:sp macro="" textlink="">
      <xdr:nvSpPr>
        <xdr:cNvPr id="454" name="【港湾・漁港】&#10;一人当たり有形固定資産（償却資産）額最小値テキスト">
          <a:extLst>
            <a:ext uri="{FF2B5EF4-FFF2-40B4-BE49-F238E27FC236}">
              <a16:creationId xmlns:a16="http://schemas.microsoft.com/office/drawing/2014/main" id="{00000000-0008-0000-0E00-0000C6010000}"/>
            </a:ext>
          </a:extLst>
        </xdr:cNvPr>
        <xdr:cNvSpPr txBox="1"/>
      </xdr:nvSpPr>
      <xdr:spPr>
        <a:xfrm>
          <a:off x="10515600" y="1867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152400</xdr:rowOff>
    </xdr:from>
    <xdr:to>
      <xdr:col>55</xdr:col>
      <xdr:colOff>88900</xdr:colOff>
      <xdr:row>108</xdr:row>
      <xdr:rowOff>152400</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a:off x="10388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109269</xdr:rowOff>
    </xdr:from>
    <xdr:ext cx="599010" cy="259045"/>
    <xdr:sp macro="" textlink="">
      <xdr:nvSpPr>
        <xdr:cNvPr id="456" name="【港湾・漁港】&#10;一人当たり有形固定資産（償却資産）額最大値テキスト">
          <a:extLst>
            <a:ext uri="{FF2B5EF4-FFF2-40B4-BE49-F238E27FC236}">
              <a16:creationId xmlns:a16="http://schemas.microsoft.com/office/drawing/2014/main" id="{00000000-0008-0000-0E00-0000C8010000}"/>
            </a:ext>
          </a:extLst>
        </xdr:cNvPr>
        <xdr:cNvSpPr txBox="1"/>
      </xdr:nvSpPr>
      <xdr:spPr>
        <a:xfrm>
          <a:off x="10515600" y="17082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162592</xdr:rowOff>
    </xdr:from>
    <xdr:to>
      <xdr:col>55</xdr:col>
      <xdr:colOff>88900</xdr:colOff>
      <xdr:row>100</xdr:row>
      <xdr:rowOff>162592</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10388600" y="173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135642</xdr:rowOff>
    </xdr:from>
    <xdr:ext cx="599010" cy="259045"/>
    <xdr:sp macro="" textlink="">
      <xdr:nvSpPr>
        <xdr:cNvPr id="458" name="【港湾・漁港】&#10;一人当たり有形固定資産（償却資産）額平均値テキスト">
          <a:extLst>
            <a:ext uri="{FF2B5EF4-FFF2-40B4-BE49-F238E27FC236}">
              <a16:creationId xmlns:a16="http://schemas.microsoft.com/office/drawing/2014/main" id="{00000000-0008-0000-0E00-0000CA010000}"/>
            </a:ext>
          </a:extLst>
        </xdr:cNvPr>
        <xdr:cNvSpPr txBox="1"/>
      </xdr:nvSpPr>
      <xdr:spPr>
        <a:xfrm>
          <a:off x="10515600" y="179664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157215</xdr:rowOff>
    </xdr:from>
    <xdr:to>
      <xdr:col>55</xdr:col>
      <xdr:colOff>50800</xdr:colOff>
      <xdr:row>105</xdr:row>
      <xdr:rowOff>87365</xdr:rowOff>
    </xdr:to>
    <xdr:sp macro="" textlink="">
      <xdr:nvSpPr>
        <xdr:cNvPr id="459" name="フローチャート: 判断 458">
          <a:extLst>
            <a:ext uri="{FF2B5EF4-FFF2-40B4-BE49-F238E27FC236}">
              <a16:creationId xmlns:a16="http://schemas.microsoft.com/office/drawing/2014/main" id="{00000000-0008-0000-0E00-0000CB010000}"/>
            </a:ext>
          </a:extLst>
        </xdr:cNvPr>
        <xdr:cNvSpPr/>
      </xdr:nvSpPr>
      <xdr:spPr>
        <a:xfrm>
          <a:off x="10426700" y="17988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118894</xdr:rowOff>
    </xdr:from>
    <xdr:to>
      <xdr:col>50</xdr:col>
      <xdr:colOff>165100</xdr:colOff>
      <xdr:row>105</xdr:row>
      <xdr:rowOff>49044</xdr:rowOff>
    </xdr:to>
    <xdr:sp macro="" textlink="">
      <xdr:nvSpPr>
        <xdr:cNvPr id="460" name="フローチャート: 判断 459">
          <a:extLst>
            <a:ext uri="{FF2B5EF4-FFF2-40B4-BE49-F238E27FC236}">
              <a16:creationId xmlns:a16="http://schemas.microsoft.com/office/drawing/2014/main" id="{00000000-0008-0000-0E00-0000CC010000}"/>
            </a:ext>
          </a:extLst>
        </xdr:cNvPr>
        <xdr:cNvSpPr/>
      </xdr:nvSpPr>
      <xdr:spPr>
        <a:xfrm>
          <a:off x="9588500" y="1794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164629</xdr:rowOff>
    </xdr:from>
    <xdr:to>
      <xdr:col>46</xdr:col>
      <xdr:colOff>38100</xdr:colOff>
      <xdr:row>104</xdr:row>
      <xdr:rowOff>94779</xdr:rowOff>
    </xdr:to>
    <xdr:sp macro="" textlink="">
      <xdr:nvSpPr>
        <xdr:cNvPr id="461" name="フローチャート: 判断 460">
          <a:extLst>
            <a:ext uri="{FF2B5EF4-FFF2-40B4-BE49-F238E27FC236}">
              <a16:creationId xmlns:a16="http://schemas.microsoft.com/office/drawing/2014/main" id="{00000000-0008-0000-0E00-0000CD010000}"/>
            </a:ext>
          </a:extLst>
        </xdr:cNvPr>
        <xdr:cNvSpPr/>
      </xdr:nvSpPr>
      <xdr:spPr>
        <a:xfrm>
          <a:off x="8699500" y="1782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8941</xdr:rowOff>
    </xdr:from>
    <xdr:to>
      <xdr:col>41</xdr:col>
      <xdr:colOff>101600</xdr:colOff>
      <xdr:row>104</xdr:row>
      <xdr:rowOff>110541</xdr:rowOff>
    </xdr:to>
    <xdr:sp macro="" textlink="">
      <xdr:nvSpPr>
        <xdr:cNvPr id="462" name="フローチャート: 判断 461">
          <a:extLst>
            <a:ext uri="{FF2B5EF4-FFF2-40B4-BE49-F238E27FC236}">
              <a16:creationId xmlns:a16="http://schemas.microsoft.com/office/drawing/2014/main" id="{00000000-0008-0000-0E00-0000CE010000}"/>
            </a:ext>
          </a:extLst>
        </xdr:cNvPr>
        <xdr:cNvSpPr/>
      </xdr:nvSpPr>
      <xdr:spPr>
        <a:xfrm>
          <a:off x="7810500" y="178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121096</xdr:rowOff>
    </xdr:from>
    <xdr:to>
      <xdr:col>36</xdr:col>
      <xdr:colOff>165100</xdr:colOff>
      <xdr:row>106</xdr:row>
      <xdr:rowOff>51246</xdr:rowOff>
    </xdr:to>
    <xdr:sp macro="" textlink="">
      <xdr:nvSpPr>
        <xdr:cNvPr id="463" name="フローチャート: 判断 462">
          <a:extLst>
            <a:ext uri="{FF2B5EF4-FFF2-40B4-BE49-F238E27FC236}">
              <a16:creationId xmlns:a16="http://schemas.microsoft.com/office/drawing/2014/main" id="{00000000-0008-0000-0E00-0000CF010000}"/>
            </a:ext>
          </a:extLst>
        </xdr:cNvPr>
        <xdr:cNvSpPr/>
      </xdr:nvSpPr>
      <xdr:spPr>
        <a:xfrm>
          <a:off x="6921500" y="1812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106561</xdr:rowOff>
    </xdr:from>
    <xdr:to>
      <xdr:col>55</xdr:col>
      <xdr:colOff>50800</xdr:colOff>
      <xdr:row>102</xdr:row>
      <xdr:rowOff>36711</xdr:rowOff>
    </xdr:to>
    <xdr:sp macro="" textlink="">
      <xdr:nvSpPr>
        <xdr:cNvPr id="469" name="楕円 468">
          <a:extLst>
            <a:ext uri="{FF2B5EF4-FFF2-40B4-BE49-F238E27FC236}">
              <a16:creationId xmlns:a16="http://schemas.microsoft.com/office/drawing/2014/main" id="{00000000-0008-0000-0E00-0000D5010000}"/>
            </a:ext>
          </a:extLst>
        </xdr:cNvPr>
        <xdr:cNvSpPr/>
      </xdr:nvSpPr>
      <xdr:spPr>
        <a:xfrm>
          <a:off x="10426700" y="1742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129438</xdr:rowOff>
    </xdr:from>
    <xdr:ext cx="599010" cy="259045"/>
    <xdr:sp macro="" textlink="">
      <xdr:nvSpPr>
        <xdr:cNvPr id="470" name="【港湾・漁港】&#10;一人当たり有形固定資産（償却資産）額該当値テキスト">
          <a:extLst>
            <a:ext uri="{FF2B5EF4-FFF2-40B4-BE49-F238E27FC236}">
              <a16:creationId xmlns:a16="http://schemas.microsoft.com/office/drawing/2014/main" id="{00000000-0008-0000-0E00-0000D6010000}"/>
            </a:ext>
          </a:extLst>
        </xdr:cNvPr>
        <xdr:cNvSpPr txBox="1"/>
      </xdr:nvSpPr>
      <xdr:spPr>
        <a:xfrm>
          <a:off x="10515600" y="17274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129550</xdr:rowOff>
    </xdr:from>
    <xdr:to>
      <xdr:col>50</xdr:col>
      <xdr:colOff>165100</xdr:colOff>
      <xdr:row>102</xdr:row>
      <xdr:rowOff>59700</xdr:rowOff>
    </xdr:to>
    <xdr:sp macro="" textlink="">
      <xdr:nvSpPr>
        <xdr:cNvPr id="471" name="楕円 470">
          <a:extLst>
            <a:ext uri="{FF2B5EF4-FFF2-40B4-BE49-F238E27FC236}">
              <a16:creationId xmlns:a16="http://schemas.microsoft.com/office/drawing/2014/main" id="{00000000-0008-0000-0E00-0000D7010000}"/>
            </a:ext>
          </a:extLst>
        </xdr:cNvPr>
        <xdr:cNvSpPr/>
      </xdr:nvSpPr>
      <xdr:spPr>
        <a:xfrm>
          <a:off x="9588500" y="1744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157361</xdr:rowOff>
    </xdr:from>
    <xdr:to>
      <xdr:col>55</xdr:col>
      <xdr:colOff>0</xdr:colOff>
      <xdr:row>102</xdr:row>
      <xdr:rowOff>8900</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flipV="1">
          <a:off x="9639300" y="17473811"/>
          <a:ext cx="838200" cy="2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157911</xdr:rowOff>
    </xdr:from>
    <xdr:to>
      <xdr:col>46</xdr:col>
      <xdr:colOff>38100</xdr:colOff>
      <xdr:row>102</xdr:row>
      <xdr:rowOff>88061</xdr:rowOff>
    </xdr:to>
    <xdr:sp macro="" textlink="">
      <xdr:nvSpPr>
        <xdr:cNvPr id="473" name="楕円 472">
          <a:extLst>
            <a:ext uri="{FF2B5EF4-FFF2-40B4-BE49-F238E27FC236}">
              <a16:creationId xmlns:a16="http://schemas.microsoft.com/office/drawing/2014/main" id="{00000000-0008-0000-0E00-0000D9010000}"/>
            </a:ext>
          </a:extLst>
        </xdr:cNvPr>
        <xdr:cNvSpPr/>
      </xdr:nvSpPr>
      <xdr:spPr>
        <a:xfrm>
          <a:off x="8699500" y="174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8900</xdr:rowOff>
    </xdr:from>
    <xdr:to>
      <xdr:col>50</xdr:col>
      <xdr:colOff>114300</xdr:colOff>
      <xdr:row>102</xdr:row>
      <xdr:rowOff>37261</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flipV="1">
          <a:off x="8750300" y="17496800"/>
          <a:ext cx="889000" cy="2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12218</xdr:rowOff>
    </xdr:from>
    <xdr:to>
      <xdr:col>41</xdr:col>
      <xdr:colOff>101600</xdr:colOff>
      <xdr:row>102</xdr:row>
      <xdr:rowOff>113818</xdr:rowOff>
    </xdr:to>
    <xdr:sp macro="" textlink="">
      <xdr:nvSpPr>
        <xdr:cNvPr id="475" name="楕円 474">
          <a:extLst>
            <a:ext uri="{FF2B5EF4-FFF2-40B4-BE49-F238E27FC236}">
              <a16:creationId xmlns:a16="http://schemas.microsoft.com/office/drawing/2014/main" id="{00000000-0008-0000-0E00-0000DB010000}"/>
            </a:ext>
          </a:extLst>
        </xdr:cNvPr>
        <xdr:cNvSpPr/>
      </xdr:nvSpPr>
      <xdr:spPr>
        <a:xfrm>
          <a:off x="7810500" y="1750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37261</xdr:rowOff>
    </xdr:from>
    <xdr:to>
      <xdr:col>45</xdr:col>
      <xdr:colOff>177800</xdr:colOff>
      <xdr:row>102</xdr:row>
      <xdr:rowOff>63018</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flipV="1">
          <a:off x="7861300" y="17525161"/>
          <a:ext cx="889000" cy="2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36041</xdr:rowOff>
    </xdr:from>
    <xdr:to>
      <xdr:col>36</xdr:col>
      <xdr:colOff>165100</xdr:colOff>
      <xdr:row>102</xdr:row>
      <xdr:rowOff>137641</xdr:rowOff>
    </xdr:to>
    <xdr:sp macro="" textlink="">
      <xdr:nvSpPr>
        <xdr:cNvPr id="477" name="楕円 476">
          <a:extLst>
            <a:ext uri="{FF2B5EF4-FFF2-40B4-BE49-F238E27FC236}">
              <a16:creationId xmlns:a16="http://schemas.microsoft.com/office/drawing/2014/main" id="{00000000-0008-0000-0E00-0000DD010000}"/>
            </a:ext>
          </a:extLst>
        </xdr:cNvPr>
        <xdr:cNvSpPr/>
      </xdr:nvSpPr>
      <xdr:spPr>
        <a:xfrm>
          <a:off x="6921500" y="1752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63018</xdr:rowOff>
    </xdr:from>
    <xdr:to>
      <xdr:col>41</xdr:col>
      <xdr:colOff>50800</xdr:colOff>
      <xdr:row>102</xdr:row>
      <xdr:rowOff>86841</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flipV="1">
          <a:off x="6972300" y="17550918"/>
          <a:ext cx="889000" cy="2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40171</xdr:rowOff>
    </xdr:from>
    <xdr:ext cx="599010" cy="259045"/>
    <xdr:sp macro="" textlink="">
      <xdr:nvSpPr>
        <xdr:cNvPr id="479" name="n_1aveValue【港湾・漁港】&#10;一人当たり有形固定資産（償却資産）額">
          <a:extLst>
            <a:ext uri="{FF2B5EF4-FFF2-40B4-BE49-F238E27FC236}">
              <a16:creationId xmlns:a16="http://schemas.microsoft.com/office/drawing/2014/main" id="{00000000-0008-0000-0E00-0000DF010000}"/>
            </a:ext>
          </a:extLst>
        </xdr:cNvPr>
        <xdr:cNvSpPr txBox="1"/>
      </xdr:nvSpPr>
      <xdr:spPr>
        <a:xfrm>
          <a:off x="9327095" y="1804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85906</xdr:rowOff>
    </xdr:from>
    <xdr:ext cx="599010" cy="259045"/>
    <xdr:sp macro="" textlink="">
      <xdr:nvSpPr>
        <xdr:cNvPr id="480" name="n_2aveValue【港湾・漁港】&#10;一人当たり有形固定資産（償却資産）額">
          <a:extLst>
            <a:ext uri="{FF2B5EF4-FFF2-40B4-BE49-F238E27FC236}">
              <a16:creationId xmlns:a16="http://schemas.microsoft.com/office/drawing/2014/main" id="{00000000-0008-0000-0E00-0000E0010000}"/>
            </a:ext>
          </a:extLst>
        </xdr:cNvPr>
        <xdr:cNvSpPr txBox="1"/>
      </xdr:nvSpPr>
      <xdr:spPr>
        <a:xfrm>
          <a:off x="8450795" y="17916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101668</xdr:rowOff>
    </xdr:from>
    <xdr:ext cx="599010" cy="259045"/>
    <xdr:sp macro="" textlink="">
      <xdr:nvSpPr>
        <xdr:cNvPr id="481" name="n_3aveValue【港湾・漁港】&#10;一人当たり有形固定資産（償却資産）額">
          <a:extLst>
            <a:ext uri="{FF2B5EF4-FFF2-40B4-BE49-F238E27FC236}">
              <a16:creationId xmlns:a16="http://schemas.microsoft.com/office/drawing/2014/main" id="{00000000-0008-0000-0E00-0000E1010000}"/>
            </a:ext>
          </a:extLst>
        </xdr:cNvPr>
        <xdr:cNvSpPr txBox="1"/>
      </xdr:nvSpPr>
      <xdr:spPr>
        <a:xfrm>
          <a:off x="7561795" y="179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42373</xdr:rowOff>
    </xdr:from>
    <xdr:ext cx="599010" cy="259045"/>
    <xdr:sp macro="" textlink="">
      <xdr:nvSpPr>
        <xdr:cNvPr id="482" name="n_4aveValue【港湾・漁港】&#10;一人当たり有形固定資産（償却資産）額">
          <a:extLst>
            <a:ext uri="{FF2B5EF4-FFF2-40B4-BE49-F238E27FC236}">
              <a16:creationId xmlns:a16="http://schemas.microsoft.com/office/drawing/2014/main" id="{00000000-0008-0000-0E00-0000E2010000}"/>
            </a:ext>
          </a:extLst>
        </xdr:cNvPr>
        <xdr:cNvSpPr txBox="1"/>
      </xdr:nvSpPr>
      <xdr:spPr>
        <a:xfrm>
          <a:off x="6672795" y="18216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100</xdr:row>
      <xdr:rowOff>76227</xdr:rowOff>
    </xdr:from>
    <xdr:ext cx="599010" cy="259045"/>
    <xdr:sp macro="" textlink="">
      <xdr:nvSpPr>
        <xdr:cNvPr id="483" name="n_1mainValue【港湾・漁港】&#10;一人当たり有形固定資産（償却資産）額">
          <a:extLst>
            <a:ext uri="{FF2B5EF4-FFF2-40B4-BE49-F238E27FC236}">
              <a16:creationId xmlns:a16="http://schemas.microsoft.com/office/drawing/2014/main" id="{00000000-0008-0000-0E00-0000E3010000}"/>
            </a:ext>
          </a:extLst>
        </xdr:cNvPr>
        <xdr:cNvSpPr txBox="1"/>
      </xdr:nvSpPr>
      <xdr:spPr>
        <a:xfrm>
          <a:off x="9327095" y="17221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100</xdr:row>
      <xdr:rowOff>104588</xdr:rowOff>
    </xdr:from>
    <xdr:ext cx="599010" cy="259045"/>
    <xdr:sp macro="" textlink="">
      <xdr:nvSpPr>
        <xdr:cNvPr id="484" name="n_2mainValue【港湾・漁港】&#10;一人当たり有形固定資産（償却資産）額">
          <a:extLst>
            <a:ext uri="{FF2B5EF4-FFF2-40B4-BE49-F238E27FC236}">
              <a16:creationId xmlns:a16="http://schemas.microsoft.com/office/drawing/2014/main" id="{00000000-0008-0000-0E00-0000E4010000}"/>
            </a:ext>
          </a:extLst>
        </xdr:cNvPr>
        <xdr:cNvSpPr txBox="1"/>
      </xdr:nvSpPr>
      <xdr:spPr>
        <a:xfrm>
          <a:off x="8450795" y="1724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100</xdr:row>
      <xdr:rowOff>130345</xdr:rowOff>
    </xdr:from>
    <xdr:ext cx="599010" cy="259045"/>
    <xdr:sp macro="" textlink="">
      <xdr:nvSpPr>
        <xdr:cNvPr id="485" name="n_3mainValue【港湾・漁港】&#10;一人当たり有形固定資産（償却資産）額">
          <a:extLst>
            <a:ext uri="{FF2B5EF4-FFF2-40B4-BE49-F238E27FC236}">
              <a16:creationId xmlns:a16="http://schemas.microsoft.com/office/drawing/2014/main" id="{00000000-0008-0000-0E00-0000E5010000}"/>
            </a:ext>
          </a:extLst>
        </xdr:cNvPr>
        <xdr:cNvSpPr txBox="1"/>
      </xdr:nvSpPr>
      <xdr:spPr>
        <a:xfrm>
          <a:off x="7561795" y="1727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100</xdr:row>
      <xdr:rowOff>154168</xdr:rowOff>
    </xdr:from>
    <xdr:ext cx="599010" cy="259045"/>
    <xdr:sp macro="" textlink="">
      <xdr:nvSpPr>
        <xdr:cNvPr id="486" name="n_4mainValue【港湾・漁港】&#10;一人当たり有形固定資産（償却資産）額">
          <a:extLst>
            <a:ext uri="{FF2B5EF4-FFF2-40B4-BE49-F238E27FC236}">
              <a16:creationId xmlns:a16="http://schemas.microsoft.com/office/drawing/2014/main" id="{00000000-0008-0000-0E00-0000E6010000}"/>
            </a:ext>
          </a:extLst>
        </xdr:cNvPr>
        <xdr:cNvSpPr txBox="1"/>
      </xdr:nvSpPr>
      <xdr:spPr>
        <a:xfrm>
          <a:off x="6672795" y="17299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a:extLst>
            <a:ext uri="{FF2B5EF4-FFF2-40B4-BE49-F238E27FC236}">
              <a16:creationId xmlns:a16="http://schemas.microsoft.com/office/drawing/2014/main" id="{00000000-0008-0000-0E00-0000E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a:extLst>
            <a:ext uri="{FF2B5EF4-FFF2-40B4-BE49-F238E27FC236}">
              <a16:creationId xmlns:a16="http://schemas.microsoft.com/office/drawing/2014/main" id="{00000000-0008-0000-0E00-0000E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a:extLst>
            <a:ext uri="{FF2B5EF4-FFF2-40B4-BE49-F238E27FC236}">
              <a16:creationId xmlns:a16="http://schemas.microsoft.com/office/drawing/2014/main" id="{00000000-0008-0000-0E00-0000E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a:extLst>
            <a:ext uri="{FF2B5EF4-FFF2-40B4-BE49-F238E27FC236}">
              <a16:creationId xmlns:a16="http://schemas.microsoft.com/office/drawing/2014/main" id="{00000000-0008-0000-0E00-0000E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a:extLst>
            <a:ext uri="{FF2B5EF4-FFF2-40B4-BE49-F238E27FC236}">
              <a16:creationId xmlns:a16="http://schemas.microsoft.com/office/drawing/2014/main" id="{00000000-0008-0000-0E00-0000E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a:extLst>
            <a:ext uri="{FF2B5EF4-FFF2-40B4-BE49-F238E27FC236}">
              <a16:creationId xmlns:a16="http://schemas.microsoft.com/office/drawing/2014/main" id="{00000000-0008-0000-0E00-0000E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a:extLst>
            <a:ext uri="{FF2B5EF4-FFF2-40B4-BE49-F238E27FC236}">
              <a16:creationId xmlns:a16="http://schemas.microsoft.com/office/drawing/2014/main" id="{00000000-0008-0000-0E00-0000E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a:extLst>
            <a:ext uri="{FF2B5EF4-FFF2-40B4-BE49-F238E27FC236}">
              <a16:creationId xmlns:a16="http://schemas.microsoft.com/office/drawing/2014/main" id="{00000000-0008-0000-0E00-0000E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a:extLst>
            <a:ext uri="{FF2B5EF4-FFF2-40B4-BE49-F238E27FC236}">
              <a16:creationId xmlns:a16="http://schemas.microsoft.com/office/drawing/2014/main" id="{00000000-0008-0000-0E00-0000E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a:extLst>
            <a:ext uri="{FF2B5EF4-FFF2-40B4-BE49-F238E27FC236}">
              <a16:creationId xmlns:a16="http://schemas.microsoft.com/office/drawing/2014/main" id="{00000000-0008-0000-0E00-0000F1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認定こども園・幼稚園・保育所】&#10;有形固定資産減価償却率グラフ枠">
          <a:extLst>
            <a:ext uri="{FF2B5EF4-FFF2-40B4-BE49-F238E27FC236}">
              <a16:creationId xmlns:a16="http://schemas.microsoft.com/office/drawing/2014/main" id="{00000000-0008-0000-0E00-0000FC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37338</xdr:rowOff>
    </xdr:from>
    <xdr:to>
      <xdr:col>85</xdr:col>
      <xdr:colOff>126364</xdr:colOff>
      <xdr:row>41</xdr:row>
      <xdr:rowOff>133350</xdr:rowOff>
    </xdr:to>
    <xdr:cxnSp macro="">
      <xdr:nvCxnSpPr>
        <xdr:cNvPr id="509" name="直線コネクタ 508">
          <a:extLst>
            <a:ext uri="{FF2B5EF4-FFF2-40B4-BE49-F238E27FC236}">
              <a16:creationId xmlns:a16="http://schemas.microsoft.com/office/drawing/2014/main" id="{00000000-0008-0000-0E00-0000FD010000}"/>
            </a:ext>
          </a:extLst>
        </xdr:cNvPr>
        <xdr:cNvCxnSpPr/>
      </xdr:nvCxnSpPr>
      <xdr:spPr>
        <a:xfrm flipV="1">
          <a:off x="16318864" y="5695188"/>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69744" cy="259045"/>
    <xdr:sp macro="" textlink="">
      <xdr:nvSpPr>
        <xdr:cNvPr id="510" name="【認定こども園・幼稚園・保育所】&#10;有形固定資産減価償却率最小値テキスト">
          <a:extLst>
            <a:ext uri="{FF2B5EF4-FFF2-40B4-BE49-F238E27FC236}">
              <a16:creationId xmlns:a16="http://schemas.microsoft.com/office/drawing/2014/main" id="{00000000-0008-0000-0E00-0000FE010000}"/>
            </a:ext>
          </a:extLst>
        </xdr:cNvPr>
        <xdr:cNvSpPr txBox="1"/>
      </xdr:nvSpPr>
      <xdr:spPr>
        <a:xfrm>
          <a:off x="16357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155465</xdr:rowOff>
    </xdr:from>
    <xdr:ext cx="405111" cy="259045"/>
    <xdr:sp macro="" textlink="">
      <xdr:nvSpPr>
        <xdr:cNvPr id="512" name="【認定こども園・幼稚園・保育所】&#10;有形固定資産減価償却率最大値テキスト">
          <a:extLst>
            <a:ext uri="{FF2B5EF4-FFF2-40B4-BE49-F238E27FC236}">
              <a16:creationId xmlns:a16="http://schemas.microsoft.com/office/drawing/2014/main" id="{00000000-0008-0000-0E00-000000020000}"/>
            </a:ext>
          </a:extLst>
        </xdr:cNvPr>
        <xdr:cNvSpPr txBox="1"/>
      </xdr:nvSpPr>
      <xdr:spPr>
        <a:xfrm>
          <a:off x="16357600" y="547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37338</xdr:rowOff>
    </xdr:from>
    <xdr:to>
      <xdr:col>86</xdr:col>
      <xdr:colOff>25400</xdr:colOff>
      <xdr:row>33</xdr:row>
      <xdr:rowOff>37338</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a:off x="16230600" y="569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64279</xdr:rowOff>
    </xdr:from>
    <xdr:ext cx="405111" cy="259045"/>
    <xdr:sp macro="" textlink="">
      <xdr:nvSpPr>
        <xdr:cNvPr id="514" name="【認定こども園・幼稚園・保育所】&#10;有形固定資産減価償却率平均値テキスト">
          <a:extLst>
            <a:ext uri="{FF2B5EF4-FFF2-40B4-BE49-F238E27FC236}">
              <a16:creationId xmlns:a16="http://schemas.microsoft.com/office/drawing/2014/main" id="{00000000-0008-0000-0E00-000002020000}"/>
            </a:ext>
          </a:extLst>
        </xdr:cNvPr>
        <xdr:cNvSpPr txBox="1"/>
      </xdr:nvSpPr>
      <xdr:spPr>
        <a:xfrm>
          <a:off x="16357600" y="6065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41402</xdr:rowOff>
    </xdr:from>
    <xdr:to>
      <xdr:col>85</xdr:col>
      <xdr:colOff>177800</xdr:colOff>
      <xdr:row>36</xdr:row>
      <xdr:rowOff>143002</xdr:rowOff>
    </xdr:to>
    <xdr:sp macro="" textlink="">
      <xdr:nvSpPr>
        <xdr:cNvPr id="515" name="フローチャート: 判断 514">
          <a:extLst>
            <a:ext uri="{FF2B5EF4-FFF2-40B4-BE49-F238E27FC236}">
              <a16:creationId xmlns:a16="http://schemas.microsoft.com/office/drawing/2014/main" id="{00000000-0008-0000-0E00-000003020000}"/>
            </a:ext>
          </a:extLst>
        </xdr:cNvPr>
        <xdr:cNvSpPr/>
      </xdr:nvSpPr>
      <xdr:spPr>
        <a:xfrm>
          <a:off x="16268700" y="621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121412</xdr:rowOff>
    </xdr:from>
    <xdr:to>
      <xdr:col>81</xdr:col>
      <xdr:colOff>101600</xdr:colOff>
      <xdr:row>36</xdr:row>
      <xdr:rowOff>51562</xdr:rowOff>
    </xdr:to>
    <xdr:sp macro="" textlink="">
      <xdr:nvSpPr>
        <xdr:cNvPr id="516" name="フローチャート: 判断 515">
          <a:extLst>
            <a:ext uri="{FF2B5EF4-FFF2-40B4-BE49-F238E27FC236}">
              <a16:creationId xmlns:a16="http://schemas.microsoft.com/office/drawing/2014/main" id="{00000000-0008-0000-0E00-000004020000}"/>
            </a:ext>
          </a:extLst>
        </xdr:cNvPr>
        <xdr:cNvSpPr/>
      </xdr:nvSpPr>
      <xdr:spPr>
        <a:xfrm>
          <a:off x="15430500" y="612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45974</xdr:rowOff>
    </xdr:from>
    <xdr:to>
      <xdr:col>76</xdr:col>
      <xdr:colOff>165100</xdr:colOff>
      <xdr:row>35</xdr:row>
      <xdr:rowOff>147574</xdr:rowOff>
    </xdr:to>
    <xdr:sp macro="" textlink="">
      <xdr:nvSpPr>
        <xdr:cNvPr id="517" name="フローチャート: 判断 516">
          <a:extLst>
            <a:ext uri="{FF2B5EF4-FFF2-40B4-BE49-F238E27FC236}">
              <a16:creationId xmlns:a16="http://schemas.microsoft.com/office/drawing/2014/main" id="{00000000-0008-0000-0E00-000005020000}"/>
            </a:ext>
          </a:extLst>
        </xdr:cNvPr>
        <xdr:cNvSpPr/>
      </xdr:nvSpPr>
      <xdr:spPr>
        <a:xfrm>
          <a:off x="14541500" y="604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61976</xdr:rowOff>
    </xdr:from>
    <xdr:to>
      <xdr:col>72</xdr:col>
      <xdr:colOff>38100</xdr:colOff>
      <xdr:row>35</xdr:row>
      <xdr:rowOff>163576</xdr:rowOff>
    </xdr:to>
    <xdr:sp macro="" textlink="">
      <xdr:nvSpPr>
        <xdr:cNvPr id="518" name="フローチャート: 判断 517">
          <a:extLst>
            <a:ext uri="{FF2B5EF4-FFF2-40B4-BE49-F238E27FC236}">
              <a16:creationId xmlns:a16="http://schemas.microsoft.com/office/drawing/2014/main" id="{00000000-0008-0000-0E00-000006020000}"/>
            </a:ext>
          </a:extLst>
        </xdr:cNvPr>
        <xdr:cNvSpPr/>
      </xdr:nvSpPr>
      <xdr:spPr>
        <a:xfrm>
          <a:off x="13652500" y="606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80264</xdr:rowOff>
    </xdr:from>
    <xdr:to>
      <xdr:col>67</xdr:col>
      <xdr:colOff>101600</xdr:colOff>
      <xdr:row>36</xdr:row>
      <xdr:rowOff>10414</xdr:rowOff>
    </xdr:to>
    <xdr:sp macro="" textlink="">
      <xdr:nvSpPr>
        <xdr:cNvPr id="519" name="フローチャート: 判断 518">
          <a:extLst>
            <a:ext uri="{FF2B5EF4-FFF2-40B4-BE49-F238E27FC236}">
              <a16:creationId xmlns:a16="http://schemas.microsoft.com/office/drawing/2014/main" id="{00000000-0008-0000-0E00-000007020000}"/>
            </a:ext>
          </a:extLst>
        </xdr:cNvPr>
        <xdr:cNvSpPr/>
      </xdr:nvSpPr>
      <xdr:spPr>
        <a:xfrm>
          <a:off x="12763500" y="60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89408</xdr:rowOff>
    </xdr:from>
    <xdr:to>
      <xdr:col>85</xdr:col>
      <xdr:colOff>177800</xdr:colOff>
      <xdr:row>41</xdr:row>
      <xdr:rowOff>19558</xdr:rowOff>
    </xdr:to>
    <xdr:sp macro="" textlink="">
      <xdr:nvSpPr>
        <xdr:cNvPr id="525" name="楕円 524">
          <a:extLst>
            <a:ext uri="{FF2B5EF4-FFF2-40B4-BE49-F238E27FC236}">
              <a16:creationId xmlns:a16="http://schemas.microsoft.com/office/drawing/2014/main" id="{00000000-0008-0000-0E00-00000D020000}"/>
            </a:ext>
          </a:extLst>
        </xdr:cNvPr>
        <xdr:cNvSpPr/>
      </xdr:nvSpPr>
      <xdr:spPr>
        <a:xfrm>
          <a:off x="162687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67835</xdr:rowOff>
    </xdr:from>
    <xdr:ext cx="405111" cy="259045"/>
    <xdr:sp macro="" textlink="">
      <xdr:nvSpPr>
        <xdr:cNvPr id="526" name="【認定こども園・幼稚園・保育所】&#10;有形固定資産減価償却率該当値テキスト">
          <a:extLst>
            <a:ext uri="{FF2B5EF4-FFF2-40B4-BE49-F238E27FC236}">
              <a16:creationId xmlns:a16="http://schemas.microsoft.com/office/drawing/2014/main" id="{00000000-0008-0000-0E00-00000E020000}"/>
            </a:ext>
          </a:extLst>
        </xdr:cNvPr>
        <xdr:cNvSpPr txBox="1"/>
      </xdr:nvSpPr>
      <xdr:spPr>
        <a:xfrm>
          <a:off x="16357600" y="6925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57404</xdr:rowOff>
    </xdr:from>
    <xdr:to>
      <xdr:col>81</xdr:col>
      <xdr:colOff>101600</xdr:colOff>
      <xdr:row>40</xdr:row>
      <xdr:rowOff>159004</xdr:rowOff>
    </xdr:to>
    <xdr:sp macro="" textlink="">
      <xdr:nvSpPr>
        <xdr:cNvPr id="527" name="楕円 526">
          <a:extLst>
            <a:ext uri="{FF2B5EF4-FFF2-40B4-BE49-F238E27FC236}">
              <a16:creationId xmlns:a16="http://schemas.microsoft.com/office/drawing/2014/main" id="{00000000-0008-0000-0E00-00000F020000}"/>
            </a:ext>
          </a:extLst>
        </xdr:cNvPr>
        <xdr:cNvSpPr/>
      </xdr:nvSpPr>
      <xdr:spPr>
        <a:xfrm>
          <a:off x="15430500" y="691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108204</xdr:rowOff>
    </xdr:from>
    <xdr:to>
      <xdr:col>85</xdr:col>
      <xdr:colOff>127000</xdr:colOff>
      <xdr:row>40</xdr:row>
      <xdr:rowOff>140208</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5481300" y="696620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25400</xdr:rowOff>
    </xdr:from>
    <xdr:to>
      <xdr:col>76</xdr:col>
      <xdr:colOff>165100</xdr:colOff>
      <xdr:row>40</xdr:row>
      <xdr:rowOff>127000</xdr:rowOff>
    </xdr:to>
    <xdr:sp macro="" textlink="">
      <xdr:nvSpPr>
        <xdr:cNvPr id="529" name="楕円 528">
          <a:extLst>
            <a:ext uri="{FF2B5EF4-FFF2-40B4-BE49-F238E27FC236}">
              <a16:creationId xmlns:a16="http://schemas.microsoft.com/office/drawing/2014/main" id="{00000000-0008-0000-0E00-000011020000}"/>
            </a:ext>
          </a:extLst>
        </xdr:cNvPr>
        <xdr:cNvSpPr/>
      </xdr:nvSpPr>
      <xdr:spPr>
        <a:xfrm>
          <a:off x="14541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76200</xdr:rowOff>
    </xdr:from>
    <xdr:to>
      <xdr:col>81</xdr:col>
      <xdr:colOff>50800</xdr:colOff>
      <xdr:row>40</xdr:row>
      <xdr:rowOff>108204</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4592300" y="69342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169418</xdr:rowOff>
    </xdr:from>
    <xdr:to>
      <xdr:col>72</xdr:col>
      <xdr:colOff>38100</xdr:colOff>
      <xdr:row>40</xdr:row>
      <xdr:rowOff>99568</xdr:rowOff>
    </xdr:to>
    <xdr:sp macro="" textlink="">
      <xdr:nvSpPr>
        <xdr:cNvPr id="531" name="楕円 530">
          <a:extLst>
            <a:ext uri="{FF2B5EF4-FFF2-40B4-BE49-F238E27FC236}">
              <a16:creationId xmlns:a16="http://schemas.microsoft.com/office/drawing/2014/main" id="{00000000-0008-0000-0E00-000013020000}"/>
            </a:ext>
          </a:extLst>
        </xdr:cNvPr>
        <xdr:cNvSpPr/>
      </xdr:nvSpPr>
      <xdr:spPr>
        <a:xfrm>
          <a:off x="13652500" y="68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48768</xdr:rowOff>
    </xdr:from>
    <xdr:to>
      <xdr:col>76</xdr:col>
      <xdr:colOff>114300</xdr:colOff>
      <xdr:row>40</xdr:row>
      <xdr:rowOff>76200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3703300" y="69067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121412</xdr:rowOff>
    </xdr:from>
    <xdr:to>
      <xdr:col>67</xdr:col>
      <xdr:colOff>101600</xdr:colOff>
      <xdr:row>40</xdr:row>
      <xdr:rowOff>51562</xdr:rowOff>
    </xdr:to>
    <xdr:sp macro="" textlink="">
      <xdr:nvSpPr>
        <xdr:cNvPr id="533" name="楕円 532">
          <a:extLst>
            <a:ext uri="{FF2B5EF4-FFF2-40B4-BE49-F238E27FC236}">
              <a16:creationId xmlns:a16="http://schemas.microsoft.com/office/drawing/2014/main" id="{00000000-0008-0000-0E00-000015020000}"/>
            </a:ext>
          </a:extLst>
        </xdr:cNvPr>
        <xdr:cNvSpPr/>
      </xdr:nvSpPr>
      <xdr:spPr>
        <a:xfrm>
          <a:off x="12763500" y="680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762</xdr:rowOff>
    </xdr:from>
    <xdr:to>
      <xdr:col>71</xdr:col>
      <xdr:colOff>177800</xdr:colOff>
      <xdr:row>40</xdr:row>
      <xdr:rowOff>48768</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2814300" y="685876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68089</xdr:rowOff>
    </xdr:from>
    <xdr:ext cx="405111" cy="259045"/>
    <xdr:sp macro="" textlink="">
      <xdr:nvSpPr>
        <xdr:cNvPr id="535" name="n_1aveValue【認定こども園・幼稚園・保育所】&#10;有形固定資産減価償却率">
          <a:extLst>
            <a:ext uri="{FF2B5EF4-FFF2-40B4-BE49-F238E27FC236}">
              <a16:creationId xmlns:a16="http://schemas.microsoft.com/office/drawing/2014/main" id="{00000000-0008-0000-0E00-000017020000}"/>
            </a:ext>
          </a:extLst>
        </xdr:cNvPr>
        <xdr:cNvSpPr txBox="1"/>
      </xdr:nvSpPr>
      <xdr:spPr>
        <a:xfrm>
          <a:off x="15266044" y="589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164101</xdr:rowOff>
    </xdr:from>
    <xdr:ext cx="405111" cy="259045"/>
    <xdr:sp macro="" textlink="">
      <xdr:nvSpPr>
        <xdr:cNvPr id="536" name="n_2aveValue【認定こども園・幼稚園・保育所】&#10;有形固定資産減価償却率">
          <a:extLst>
            <a:ext uri="{FF2B5EF4-FFF2-40B4-BE49-F238E27FC236}">
              <a16:creationId xmlns:a16="http://schemas.microsoft.com/office/drawing/2014/main" id="{00000000-0008-0000-0E00-000018020000}"/>
            </a:ext>
          </a:extLst>
        </xdr:cNvPr>
        <xdr:cNvSpPr txBox="1"/>
      </xdr:nvSpPr>
      <xdr:spPr>
        <a:xfrm>
          <a:off x="14389744" y="582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8653</xdr:rowOff>
    </xdr:from>
    <xdr:ext cx="405111" cy="259045"/>
    <xdr:sp macro="" textlink="">
      <xdr:nvSpPr>
        <xdr:cNvPr id="537" name="n_3aveValue【認定こども園・幼稚園・保育所】&#10;有形固定資産減価償却率">
          <a:extLst>
            <a:ext uri="{FF2B5EF4-FFF2-40B4-BE49-F238E27FC236}">
              <a16:creationId xmlns:a16="http://schemas.microsoft.com/office/drawing/2014/main" id="{00000000-0008-0000-0E00-000019020000}"/>
            </a:ext>
          </a:extLst>
        </xdr:cNvPr>
        <xdr:cNvSpPr txBox="1"/>
      </xdr:nvSpPr>
      <xdr:spPr>
        <a:xfrm>
          <a:off x="13500744" y="583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26941</xdr:rowOff>
    </xdr:from>
    <xdr:ext cx="405111" cy="259045"/>
    <xdr:sp macro="" textlink="">
      <xdr:nvSpPr>
        <xdr:cNvPr id="538" name="n_4aveValue【認定こども園・幼稚園・保育所】&#10;有形固定資産減価償却率">
          <a:extLst>
            <a:ext uri="{FF2B5EF4-FFF2-40B4-BE49-F238E27FC236}">
              <a16:creationId xmlns:a16="http://schemas.microsoft.com/office/drawing/2014/main" id="{00000000-0008-0000-0E00-00001A020000}"/>
            </a:ext>
          </a:extLst>
        </xdr:cNvPr>
        <xdr:cNvSpPr txBox="1"/>
      </xdr:nvSpPr>
      <xdr:spPr>
        <a:xfrm>
          <a:off x="12611744" y="585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150131</xdr:rowOff>
    </xdr:from>
    <xdr:ext cx="405111" cy="259045"/>
    <xdr:sp macro="" textlink="">
      <xdr:nvSpPr>
        <xdr:cNvPr id="539" name="n_1mainValue【認定こども園・幼稚園・保育所】&#10;有形固定資産減価償却率">
          <a:extLst>
            <a:ext uri="{FF2B5EF4-FFF2-40B4-BE49-F238E27FC236}">
              <a16:creationId xmlns:a16="http://schemas.microsoft.com/office/drawing/2014/main" id="{00000000-0008-0000-0E00-00001B020000}"/>
            </a:ext>
          </a:extLst>
        </xdr:cNvPr>
        <xdr:cNvSpPr txBox="1"/>
      </xdr:nvSpPr>
      <xdr:spPr>
        <a:xfrm>
          <a:off x="15266044" y="700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118127</xdr:rowOff>
    </xdr:from>
    <xdr:ext cx="405111" cy="259045"/>
    <xdr:sp macro="" textlink="">
      <xdr:nvSpPr>
        <xdr:cNvPr id="540" name="n_2mainValue【認定こども園・幼稚園・保育所】&#10;有形固定資産減価償却率">
          <a:extLst>
            <a:ext uri="{FF2B5EF4-FFF2-40B4-BE49-F238E27FC236}">
              <a16:creationId xmlns:a16="http://schemas.microsoft.com/office/drawing/2014/main" id="{00000000-0008-0000-0E00-00001C020000}"/>
            </a:ext>
          </a:extLst>
        </xdr:cNvPr>
        <xdr:cNvSpPr txBox="1"/>
      </xdr:nvSpPr>
      <xdr:spPr>
        <a:xfrm>
          <a:off x="143897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90695</xdr:rowOff>
    </xdr:from>
    <xdr:ext cx="405111" cy="259045"/>
    <xdr:sp macro="" textlink="">
      <xdr:nvSpPr>
        <xdr:cNvPr id="541" name="n_3mainValue【認定こども園・幼稚園・保育所】&#10;有形固定資産減価償却率">
          <a:extLst>
            <a:ext uri="{FF2B5EF4-FFF2-40B4-BE49-F238E27FC236}">
              <a16:creationId xmlns:a16="http://schemas.microsoft.com/office/drawing/2014/main" id="{00000000-0008-0000-0E00-00001D020000}"/>
            </a:ext>
          </a:extLst>
        </xdr:cNvPr>
        <xdr:cNvSpPr txBox="1"/>
      </xdr:nvSpPr>
      <xdr:spPr>
        <a:xfrm>
          <a:off x="13500744" y="694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42689</xdr:rowOff>
    </xdr:from>
    <xdr:ext cx="405111" cy="259045"/>
    <xdr:sp macro="" textlink="">
      <xdr:nvSpPr>
        <xdr:cNvPr id="542" name="n_4mainValue【認定こども園・幼稚園・保育所】&#10;有形固定資産減価償却率">
          <a:extLst>
            <a:ext uri="{FF2B5EF4-FFF2-40B4-BE49-F238E27FC236}">
              <a16:creationId xmlns:a16="http://schemas.microsoft.com/office/drawing/2014/main" id="{00000000-0008-0000-0E00-00001E020000}"/>
            </a:ext>
          </a:extLst>
        </xdr:cNvPr>
        <xdr:cNvSpPr txBox="1"/>
      </xdr:nvSpPr>
      <xdr:spPr>
        <a:xfrm>
          <a:off x="12611744" y="6900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00000000-0008-0000-0E00-00001F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00000000-0008-0000-0E00-000020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00000000-0008-0000-0E00-000021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00000000-0008-0000-0E00-000022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00000000-0008-0000-0E00-000023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00000000-0008-0000-0E00-000024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00000000-0008-0000-0E00-000025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00000000-0008-0000-0E00-000026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4" name="テキスト ボックス 553">
          <a:extLst>
            <a:ext uri="{FF2B5EF4-FFF2-40B4-BE49-F238E27FC236}">
              <a16:creationId xmlns:a16="http://schemas.microsoft.com/office/drawing/2014/main" id="{00000000-0008-0000-0E00-00002A02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56" name="テキスト ボックス 555">
          <a:extLst>
            <a:ext uri="{FF2B5EF4-FFF2-40B4-BE49-F238E27FC236}">
              <a16:creationId xmlns:a16="http://schemas.microsoft.com/office/drawing/2014/main" id="{00000000-0008-0000-0E00-00002C02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58" name="テキスト ボックス 557">
          <a:extLst>
            <a:ext uri="{FF2B5EF4-FFF2-40B4-BE49-F238E27FC236}">
              <a16:creationId xmlns:a16="http://schemas.microsoft.com/office/drawing/2014/main" id="{00000000-0008-0000-0E00-00002E02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認定こども園・幼稚園・保育所】&#10;一人当たり面積グラフ枠">
          <a:extLst>
            <a:ext uri="{FF2B5EF4-FFF2-40B4-BE49-F238E27FC236}">
              <a16:creationId xmlns:a16="http://schemas.microsoft.com/office/drawing/2014/main" id="{00000000-0008-0000-0E00-000035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53340</xdr:rowOff>
    </xdr:from>
    <xdr:to>
      <xdr:col>116</xdr:col>
      <xdr:colOff>62864</xdr:colOff>
      <xdr:row>41</xdr:row>
      <xdr:rowOff>102870</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flipV="1">
          <a:off x="22160864" y="57111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106697</xdr:rowOff>
    </xdr:from>
    <xdr:ext cx="469744" cy="259045"/>
    <xdr:sp macro="" textlink="">
      <xdr:nvSpPr>
        <xdr:cNvPr id="567" name="【認定こども園・幼稚園・保育所】&#10;一人当たり面積最小値テキスト">
          <a:extLst>
            <a:ext uri="{FF2B5EF4-FFF2-40B4-BE49-F238E27FC236}">
              <a16:creationId xmlns:a16="http://schemas.microsoft.com/office/drawing/2014/main" id="{00000000-0008-0000-0E00-000037020000}"/>
            </a:ext>
          </a:extLst>
        </xdr:cNvPr>
        <xdr:cNvSpPr txBox="1"/>
      </xdr:nvSpPr>
      <xdr:spPr>
        <a:xfrm>
          <a:off x="22199600"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102870</xdr:rowOff>
    </xdr:from>
    <xdr:to>
      <xdr:col>116</xdr:col>
      <xdr:colOff>152400</xdr:colOff>
      <xdr:row>41</xdr:row>
      <xdr:rowOff>102870</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22072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xdr:rowOff>
    </xdr:from>
    <xdr:ext cx="469744" cy="259045"/>
    <xdr:sp macro="" textlink="">
      <xdr:nvSpPr>
        <xdr:cNvPr id="569" name="【認定こども園・幼稚園・保育所】&#10;一人当たり面積最大値テキスト">
          <a:extLst>
            <a:ext uri="{FF2B5EF4-FFF2-40B4-BE49-F238E27FC236}">
              <a16:creationId xmlns:a16="http://schemas.microsoft.com/office/drawing/2014/main" id="{00000000-0008-0000-0E00-000039020000}"/>
            </a:ext>
          </a:extLst>
        </xdr:cNvPr>
        <xdr:cNvSpPr txBox="1"/>
      </xdr:nvSpPr>
      <xdr:spPr>
        <a:xfrm>
          <a:off x="22199600" y="54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53340</xdr:rowOff>
    </xdr:from>
    <xdr:to>
      <xdr:col>116</xdr:col>
      <xdr:colOff>152400</xdr:colOff>
      <xdr:row>33</xdr:row>
      <xdr:rowOff>53340</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22072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36847</xdr:rowOff>
    </xdr:from>
    <xdr:ext cx="469744" cy="259045"/>
    <xdr:sp macro="" textlink="">
      <xdr:nvSpPr>
        <xdr:cNvPr id="571" name="【認定こども園・幼稚園・保育所】&#10;一人当たり面積平均値テキスト">
          <a:extLst>
            <a:ext uri="{FF2B5EF4-FFF2-40B4-BE49-F238E27FC236}">
              <a16:creationId xmlns:a16="http://schemas.microsoft.com/office/drawing/2014/main" id="{00000000-0008-0000-0E00-00003B020000}"/>
            </a:ext>
          </a:extLst>
        </xdr:cNvPr>
        <xdr:cNvSpPr txBox="1"/>
      </xdr:nvSpPr>
      <xdr:spPr>
        <a:xfrm>
          <a:off x="22199600" y="6380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xdr:rowOff>
    </xdr:from>
    <xdr:to>
      <xdr:col>116</xdr:col>
      <xdr:colOff>114300</xdr:colOff>
      <xdr:row>38</xdr:row>
      <xdr:rowOff>115570</xdr:rowOff>
    </xdr:to>
    <xdr:sp macro="" textlink="">
      <xdr:nvSpPr>
        <xdr:cNvPr id="572" name="フローチャート: 判断 571">
          <a:extLst>
            <a:ext uri="{FF2B5EF4-FFF2-40B4-BE49-F238E27FC236}">
              <a16:creationId xmlns:a16="http://schemas.microsoft.com/office/drawing/2014/main" id="{00000000-0008-0000-0E00-00003C020000}"/>
            </a:ext>
          </a:extLst>
        </xdr:cNvPr>
        <xdr:cNvSpPr/>
      </xdr:nvSpPr>
      <xdr:spPr>
        <a:xfrm>
          <a:off x="221107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10160</xdr:rowOff>
    </xdr:from>
    <xdr:to>
      <xdr:col>112</xdr:col>
      <xdr:colOff>38100</xdr:colOff>
      <xdr:row>38</xdr:row>
      <xdr:rowOff>111760</xdr:rowOff>
    </xdr:to>
    <xdr:sp macro="" textlink="">
      <xdr:nvSpPr>
        <xdr:cNvPr id="573" name="フローチャート: 判断 572">
          <a:extLst>
            <a:ext uri="{FF2B5EF4-FFF2-40B4-BE49-F238E27FC236}">
              <a16:creationId xmlns:a16="http://schemas.microsoft.com/office/drawing/2014/main" id="{00000000-0008-0000-0E00-00003D020000}"/>
            </a:ext>
          </a:extLst>
        </xdr:cNvPr>
        <xdr:cNvSpPr/>
      </xdr:nvSpPr>
      <xdr:spPr>
        <a:xfrm>
          <a:off x="21272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29210</xdr:rowOff>
    </xdr:from>
    <xdr:to>
      <xdr:col>107</xdr:col>
      <xdr:colOff>101600</xdr:colOff>
      <xdr:row>38</xdr:row>
      <xdr:rowOff>130810</xdr:rowOff>
    </xdr:to>
    <xdr:sp macro="" textlink="">
      <xdr:nvSpPr>
        <xdr:cNvPr id="574" name="フローチャート: 判断 573">
          <a:extLst>
            <a:ext uri="{FF2B5EF4-FFF2-40B4-BE49-F238E27FC236}">
              <a16:creationId xmlns:a16="http://schemas.microsoft.com/office/drawing/2014/main" id="{00000000-0008-0000-0E00-00003E020000}"/>
            </a:ext>
          </a:extLst>
        </xdr:cNvPr>
        <xdr:cNvSpPr/>
      </xdr:nvSpPr>
      <xdr:spPr>
        <a:xfrm>
          <a:off x="20383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25400</xdr:rowOff>
    </xdr:from>
    <xdr:to>
      <xdr:col>102</xdr:col>
      <xdr:colOff>165100</xdr:colOff>
      <xdr:row>38</xdr:row>
      <xdr:rowOff>127000</xdr:rowOff>
    </xdr:to>
    <xdr:sp macro="" textlink="">
      <xdr:nvSpPr>
        <xdr:cNvPr id="575" name="フローチャート: 判断 574">
          <a:extLst>
            <a:ext uri="{FF2B5EF4-FFF2-40B4-BE49-F238E27FC236}">
              <a16:creationId xmlns:a16="http://schemas.microsoft.com/office/drawing/2014/main" id="{00000000-0008-0000-0E00-00003F020000}"/>
            </a:ext>
          </a:extLst>
        </xdr:cNvPr>
        <xdr:cNvSpPr/>
      </xdr:nvSpPr>
      <xdr:spPr>
        <a:xfrm>
          <a:off x="19494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44450</xdr:rowOff>
    </xdr:from>
    <xdr:to>
      <xdr:col>98</xdr:col>
      <xdr:colOff>38100</xdr:colOff>
      <xdr:row>38</xdr:row>
      <xdr:rowOff>146050</xdr:rowOff>
    </xdr:to>
    <xdr:sp macro="" textlink="">
      <xdr:nvSpPr>
        <xdr:cNvPr id="576" name="フローチャート: 判断 575">
          <a:extLst>
            <a:ext uri="{FF2B5EF4-FFF2-40B4-BE49-F238E27FC236}">
              <a16:creationId xmlns:a16="http://schemas.microsoft.com/office/drawing/2014/main" id="{00000000-0008-0000-0E00-000040020000}"/>
            </a:ext>
          </a:extLst>
        </xdr:cNvPr>
        <xdr:cNvSpPr/>
      </xdr:nvSpPr>
      <xdr:spPr>
        <a:xfrm>
          <a:off x="18605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116840</xdr:rowOff>
    </xdr:from>
    <xdr:to>
      <xdr:col>116</xdr:col>
      <xdr:colOff>114300</xdr:colOff>
      <xdr:row>39</xdr:row>
      <xdr:rowOff>46990</xdr:rowOff>
    </xdr:to>
    <xdr:sp macro="" textlink="">
      <xdr:nvSpPr>
        <xdr:cNvPr id="582" name="楕円 581">
          <a:extLst>
            <a:ext uri="{FF2B5EF4-FFF2-40B4-BE49-F238E27FC236}">
              <a16:creationId xmlns:a16="http://schemas.microsoft.com/office/drawing/2014/main" id="{00000000-0008-0000-0E00-000046020000}"/>
            </a:ext>
          </a:extLst>
        </xdr:cNvPr>
        <xdr:cNvSpPr/>
      </xdr:nvSpPr>
      <xdr:spPr>
        <a:xfrm>
          <a:off x="221107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95267</xdr:rowOff>
    </xdr:from>
    <xdr:ext cx="469744" cy="259045"/>
    <xdr:sp macro="" textlink="">
      <xdr:nvSpPr>
        <xdr:cNvPr id="583" name="【認定こども園・幼稚園・保育所】&#10;一人当たり面積該当値テキスト">
          <a:extLst>
            <a:ext uri="{FF2B5EF4-FFF2-40B4-BE49-F238E27FC236}">
              <a16:creationId xmlns:a16="http://schemas.microsoft.com/office/drawing/2014/main" id="{00000000-0008-0000-0E00-000047020000}"/>
            </a:ext>
          </a:extLst>
        </xdr:cNvPr>
        <xdr:cNvSpPr txBox="1"/>
      </xdr:nvSpPr>
      <xdr:spPr>
        <a:xfrm>
          <a:off x="22199600"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124460</xdr:rowOff>
    </xdr:from>
    <xdr:to>
      <xdr:col>112</xdr:col>
      <xdr:colOff>38100</xdr:colOff>
      <xdr:row>39</xdr:row>
      <xdr:rowOff>54610</xdr:rowOff>
    </xdr:to>
    <xdr:sp macro="" textlink="">
      <xdr:nvSpPr>
        <xdr:cNvPr id="584" name="楕円 583">
          <a:extLst>
            <a:ext uri="{FF2B5EF4-FFF2-40B4-BE49-F238E27FC236}">
              <a16:creationId xmlns:a16="http://schemas.microsoft.com/office/drawing/2014/main" id="{00000000-0008-0000-0E00-000048020000}"/>
            </a:ext>
          </a:extLst>
        </xdr:cNvPr>
        <xdr:cNvSpPr/>
      </xdr:nvSpPr>
      <xdr:spPr>
        <a:xfrm>
          <a:off x="21272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167640</xdr:rowOff>
    </xdr:from>
    <xdr:to>
      <xdr:col>116</xdr:col>
      <xdr:colOff>63500</xdr:colOff>
      <xdr:row>39</xdr:row>
      <xdr:rowOff>3810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flipV="1">
          <a:off x="21323300" y="66827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135890</xdr:rowOff>
    </xdr:from>
    <xdr:to>
      <xdr:col>107</xdr:col>
      <xdr:colOff>101600</xdr:colOff>
      <xdr:row>39</xdr:row>
      <xdr:rowOff>66040</xdr:rowOff>
    </xdr:to>
    <xdr:sp macro="" textlink="">
      <xdr:nvSpPr>
        <xdr:cNvPr id="586" name="楕円 585">
          <a:extLst>
            <a:ext uri="{FF2B5EF4-FFF2-40B4-BE49-F238E27FC236}">
              <a16:creationId xmlns:a16="http://schemas.microsoft.com/office/drawing/2014/main" id="{00000000-0008-0000-0E00-00004A020000}"/>
            </a:ext>
          </a:extLst>
        </xdr:cNvPr>
        <xdr:cNvSpPr/>
      </xdr:nvSpPr>
      <xdr:spPr>
        <a:xfrm>
          <a:off x="20383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3810</xdr:rowOff>
    </xdr:from>
    <xdr:to>
      <xdr:col>111</xdr:col>
      <xdr:colOff>177800</xdr:colOff>
      <xdr:row>39</xdr:row>
      <xdr:rowOff>15240</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flipV="1">
          <a:off x="20434300" y="66903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147320</xdr:rowOff>
    </xdr:from>
    <xdr:to>
      <xdr:col>102</xdr:col>
      <xdr:colOff>165100</xdr:colOff>
      <xdr:row>39</xdr:row>
      <xdr:rowOff>77470</xdr:rowOff>
    </xdr:to>
    <xdr:sp macro="" textlink="">
      <xdr:nvSpPr>
        <xdr:cNvPr id="588" name="楕円 587">
          <a:extLst>
            <a:ext uri="{FF2B5EF4-FFF2-40B4-BE49-F238E27FC236}">
              <a16:creationId xmlns:a16="http://schemas.microsoft.com/office/drawing/2014/main" id="{00000000-0008-0000-0E00-00004C020000}"/>
            </a:ext>
          </a:extLst>
        </xdr:cNvPr>
        <xdr:cNvSpPr/>
      </xdr:nvSpPr>
      <xdr:spPr>
        <a:xfrm>
          <a:off x="19494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15240</xdr:rowOff>
    </xdr:from>
    <xdr:to>
      <xdr:col>107</xdr:col>
      <xdr:colOff>50800</xdr:colOff>
      <xdr:row>39</xdr:row>
      <xdr:rowOff>26670</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flipV="1">
          <a:off x="19545300" y="67017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154940</xdr:rowOff>
    </xdr:from>
    <xdr:to>
      <xdr:col>98</xdr:col>
      <xdr:colOff>38100</xdr:colOff>
      <xdr:row>39</xdr:row>
      <xdr:rowOff>85090</xdr:rowOff>
    </xdr:to>
    <xdr:sp macro="" textlink="">
      <xdr:nvSpPr>
        <xdr:cNvPr id="590" name="楕円 589">
          <a:extLst>
            <a:ext uri="{FF2B5EF4-FFF2-40B4-BE49-F238E27FC236}">
              <a16:creationId xmlns:a16="http://schemas.microsoft.com/office/drawing/2014/main" id="{00000000-0008-0000-0E00-00004E020000}"/>
            </a:ext>
          </a:extLst>
        </xdr:cNvPr>
        <xdr:cNvSpPr/>
      </xdr:nvSpPr>
      <xdr:spPr>
        <a:xfrm>
          <a:off x="18605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26670</xdr:rowOff>
    </xdr:from>
    <xdr:to>
      <xdr:col>102</xdr:col>
      <xdr:colOff>114300</xdr:colOff>
      <xdr:row>39</xdr:row>
      <xdr:rowOff>34290</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flipV="1">
          <a:off x="18656300" y="6713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128287</xdr:rowOff>
    </xdr:from>
    <xdr:ext cx="469744" cy="259045"/>
    <xdr:sp macro="" textlink="">
      <xdr:nvSpPr>
        <xdr:cNvPr id="592" name="n_1aveValue【認定こども園・幼稚園・保育所】&#10;一人当たり面積">
          <a:extLst>
            <a:ext uri="{FF2B5EF4-FFF2-40B4-BE49-F238E27FC236}">
              <a16:creationId xmlns:a16="http://schemas.microsoft.com/office/drawing/2014/main" id="{00000000-0008-0000-0E00-000050020000}"/>
            </a:ext>
          </a:extLst>
        </xdr:cNvPr>
        <xdr:cNvSpPr txBox="1"/>
      </xdr:nvSpPr>
      <xdr:spPr>
        <a:xfrm>
          <a:off x="21075727"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147337</xdr:rowOff>
    </xdr:from>
    <xdr:ext cx="469744" cy="259045"/>
    <xdr:sp macro="" textlink="">
      <xdr:nvSpPr>
        <xdr:cNvPr id="593" name="n_2aveValue【認定こども園・幼稚園・保育所】&#10;一人当たり面積">
          <a:extLst>
            <a:ext uri="{FF2B5EF4-FFF2-40B4-BE49-F238E27FC236}">
              <a16:creationId xmlns:a16="http://schemas.microsoft.com/office/drawing/2014/main" id="{00000000-0008-0000-0E00-000051020000}"/>
            </a:ext>
          </a:extLst>
        </xdr:cNvPr>
        <xdr:cNvSpPr txBox="1"/>
      </xdr:nvSpPr>
      <xdr:spPr>
        <a:xfrm>
          <a:off x="20199427"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143527</xdr:rowOff>
    </xdr:from>
    <xdr:ext cx="469744" cy="259045"/>
    <xdr:sp macro="" textlink="">
      <xdr:nvSpPr>
        <xdr:cNvPr id="594" name="n_3aveValue【認定こども園・幼稚園・保育所】&#10;一人当たり面積">
          <a:extLst>
            <a:ext uri="{FF2B5EF4-FFF2-40B4-BE49-F238E27FC236}">
              <a16:creationId xmlns:a16="http://schemas.microsoft.com/office/drawing/2014/main" id="{00000000-0008-0000-0E00-000052020000}"/>
            </a:ext>
          </a:extLst>
        </xdr:cNvPr>
        <xdr:cNvSpPr txBox="1"/>
      </xdr:nvSpPr>
      <xdr:spPr>
        <a:xfrm>
          <a:off x="19310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162577</xdr:rowOff>
    </xdr:from>
    <xdr:ext cx="469744" cy="259045"/>
    <xdr:sp macro="" textlink="">
      <xdr:nvSpPr>
        <xdr:cNvPr id="595" name="n_4aveValue【認定こども園・幼稚園・保育所】&#10;一人当たり面積">
          <a:extLst>
            <a:ext uri="{FF2B5EF4-FFF2-40B4-BE49-F238E27FC236}">
              <a16:creationId xmlns:a16="http://schemas.microsoft.com/office/drawing/2014/main" id="{00000000-0008-0000-0E00-000053020000}"/>
            </a:ext>
          </a:extLst>
        </xdr:cNvPr>
        <xdr:cNvSpPr txBox="1"/>
      </xdr:nvSpPr>
      <xdr:spPr>
        <a:xfrm>
          <a:off x="1842142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45737</xdr:rowOff>
    </xdr:from>
    <xdr:ext cx="469744" cy="259045"/>
    <xdr:sp macro="" textlink="">
      <xdr:nvSpPr>
        <xdr:cNvPr id="596" name="n_1mainValue【認定こども園・幼稚園・保育所】&#10;一人当たり面積">
          <a:extLst>
            <a:ext uri="{FF2B5EF4-FFF2-40B4-BE49-F238E27FC236}">
              <a16:creationId xmlns:a16="http://schemas.microsoft.com/office/drawing/2014/main" id="{00000000-0008-0000-0E00-000054020000}"/>
            </a:ext>
          </a:extLst>
        </xdr:cNvPr>
        <xdr:cNvSpPr txBox="1"/>
      </xdr:nvSpPr>
      <xdr:spPr>
        <a:xfrm>
          <a:off x="2107572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57167</xdr:rowOff>
    </xdr:from>
    <xdr:ext cx="469744" cy="259045"/>
    <xdr:sp macro="" textlink="">
      <xdr:nvSpPr>
        <xdr:cNvPr id="597" name="n_2mainValue【認定こども園・幼稚園・保育所】&#10;一人当たり面積">
          <a:extLst>
            <a:ext uri="{FF2B5EF4-FFF2-40B4-BE49-F238E27FC236}">
              <a16:creationId xmlns:a16="http://schemas.microsoft.com/office/drawing/2014/main" id="{00000000-0008-0000-0E00-000055020000}"/>
            </a:ext>
          </a:extLst>
        </xdr:cNvPr>
        <xdr:cNvSpPr txBox="1"/>
      </xdr:nvSpPr>
      <xdr:spPr>
        <a:xfrm>
          <a:off x="20199427" y="674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68597</xdr:rowOff>
    </xdr:from>
    <xdr:ext cx="469744" cy="259045"/>
    <xdr:sp macro="" textlink="">
      <xdr:nvSpPr>
        <xdr:cNvPr id="598" name="n_3mainValue【認定こども園・幼稚園・保育所】&#10;一人当たり面積">
          <a:extLst>
            <a:ext uri="{FF2B5EF4-FFF2-40B4-BE49-F238E27FC236}">
              <a16:creationId xmlns:a16="http://schemas.microsoft.com/office/drawing/2014/main" id="{00000000-0008-0000-0E00-000056020000}"/>
            </a:ext>
          </a:extLst>
        </xdr:cNvPr>
        <xdr:cNvSpPr txBox="1"/>
      </xdr:nvSpPr>
      <xdr:spPr>
        <a:xfrm>
          <a:off x="19310427"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76217</xdr:rowOff>
    </xdr:from>
    <xdr:ext cx="469744" cy="259045"/>
    <xdr:sp macro="" textlink="">
      <xdr:nvSpPr>
        <xdr:cNvPr id="599" name="n_4mainValue【認定こども園・幼稚園・保育所】&#10;一人当たり面積">
          <a:extLst>
            <a:ext uri="{FF2B5EF4-FFF2-40B4-BE49-F238E27FC236}">
              <a16:creationId xmlns:a16="http://schemas.microsoft.com/office/drawing/2014/main" id="{00000000-0008-0000-0E00-000057020000}"/>
            </a:ext>
          </a:extLst>
        </xdr:cNvPr>
        <xdr:cNvSpPr txBox="1"/>
      </xdr:nvSpPr>
      <xdr:spPr>
        <a:xfrm>
          <a:off x="184214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a:extLst>
            <a:ext uri="{FF2B5EF4-FFF2-40B4-BE49-F238E27FC236}">
              <a16:creationId xmlns:a16="http://schemas.microsoft.com/office/drawing/2014/main" id="{00000000-0008-0000-0E00-000058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a:extLst>
            <a:ext uri="{FF2B5EF4-FFF2-40B4-BE49-F238E27FC236}">
              <a16:creationId xmlns:a16="http://schemas.microsoft.com/office/drawing/2014/main" id="{00000000-0008-0000-0E00-000059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a:extLst>
            <a:ext uri="{FF2B5EF4-FFF2-40B4-BE49-F238E27FC236}">
              <a16:creationId xmlns:a16="http://schemas.microsoft.com/office/drawing/2014/main" id="{00000000-0008-0000-0E00-00005A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a:extLst>
            <a:ext uri="{FF2B5EF4-FFF2-40B4-BE49-F238E27FC236}">
              <a16:creationId xmlns:a16="http://schemas.microsoft.com/office/drawing/2014/main" id="{00000000-0008-0000-0E00-00005B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a:extLst>
            <a:ext uri="{FF2B5EF4-FFF2-40B4-BE49-F238E27FC236}">
              <a16:creationId xmlns:a16="http://schemas.microsoft.com/office/drawing/2014/main" id="{00000000-0008-0000-0E00-00005C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a:extLst>
            <a:ext uri="{FF2B5EF4-FFF2-40B4-BE49-F238E27FC236}">
              <a16:creationId xmlns:a16="http://schemas.microsoft.com/office/drawing/2014/main" id="{00000000-0008-0000-0E00-00005D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a:extLst>
            <a:ext uri="{FF2B5EF4-FFF2-40B4-BE49-F238E27FC236}">
              <a16:creationId xmlns:a16="http://schemas.microsoft.com/office/drawing/2014/main" id="{00000000-0008-0000-0E00-00005E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a:extLst>
            <a:ext uri="{FF2B5EF4-FFF2-40B4-BE49-F238E27FC236}">
              <a16:creationId xmlns:a16="http://schemas.microsoft.com/office/drawing/2014/main" id="{00000000-0008-0000-0E00-00005F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a:extLst>
            <a:ext uri="{FF2B5EF4-FFF2-40B4-BE49-F238E27FC236}">
              <a16:creationId xmlns:a16="http://schemas.microsoft.com/office/drawing/2014/main" id="{00000000-0008-0000-0E00-000062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612" name="テキスト ボックス 611">
          <a:extLst>
            <a:ext uri="{FF2B5EF4-FFF2-40B4-BE49-F238E27FC236}">
              <a16:creationId xmlns:a16="http://schemas.microsoft.com/office/drawing/2014/main" id="{00000000-0008-0000-0E00-000064020000}"/>
            </a:ext>
          </a:extLst>
        </xdr:cNvPr>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614" name="テキスト ボックス 613">
          <a:extLst>
            <a:ext uri="{FF2B5EF4-FFF2-40B4-BE49-F238E27FC236}">
              <a16:creationId xmlns:a16="http://schemas.microsoft.com/office/drawing/2014/main" id="{00000000-0008-0000-0E00-000066020000}"/>
            </a:ext>
          </a:extLst>
        </xdr:cNvPr>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616" name="テキスト ボックス 615">
          <a:extLst>
            <a:ext uri="{FF2B5EF4-FFF2-40B4-BE49-F238E27FC236}">
              <a16:creationId xmlns:a16="http://schemas.microsoft.com/office/drawing/2014/main" id="{00000000-0008-0000-0E00-000068020000}"/>
            </a:ext>
          </a:extLst>
        </xdr:cNvPr>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学校施設】&#10;有形固定資産減価償却率グラフ枠">
          <a:extLst>
            <a:ext uri="{FF2B5EF4-FFF2-40B4-BE49-F238E27FC236}">
              <a16:creationId xmlns:a16="http://schemas.microsoft.com/office/drawing/2014/main" id="{00000000-0008-0000-0E00-00007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63</xdr:row>
      <xdr:rowOff>165735</xdr:rowOff>
    </xdr:to>
    <xdr:cxnSp macro="">
      <xdr:nvCxnSpPr>
        <xdr:cNvPr id="628" name="直線コネクタ 627">
          <a:extLst>
            <a:ext uri="{FF2B5EF4-FFF2-40B4-BE49-F238E27FC236}">
              <a16:creationId xmlns:a16="http://schemas.microsoft.com/office/drawing/2014/main" id="{00000000-0008-0000-0E00-000074020000}"/>
            </a:ext>
          </a:extLst>
        </xdr:cNvPr>
        <xdr:cNvCxnSpPr/>
      </xdr:nvCxnSpPr>
      <xdr:spPr>
        <a:xfrm flipV="1">
          <a:off x="16318864" y="962406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169562</xdr:rowOff>
    </xdr:from>
    <xdr:ext cx="405111" cy="259045"/>
    <xdr:sp macro="" textlink="">
      <xdr:nvSpPr>
        <xdr:cNvPr id="629" name="【学校施設】&#10;有形固定資産減価償却率最小値テキスト">
          <a:extLst>
            <a:ext uri="{FF2B5EF4-FFF2-40B4-BE49-F238E27FC236}">
              <a16:creationId xmlns:a16="http://schemas.microsoft.com/office/drawing/2014/main" id="{00000000-0008-0000-0E00-000075020000}"/>
            </a:ext>
          </a:extLst>
        </xdr:cNvPr>
        <xdr:cNvSpPr txBox="1"/>
      </xdr:nvSpPr>
      <xdr:spPr>
        <a:xfrm>
          <a:off x="16357600" y="1097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165735</xdr:rowOff>
    </xdr:from>
    <xdr:to>
      <xdr:col>86</xdr:col>
      <xdr:colOff>25400</xdr:colOff>
      <xdr:row>63</xdr:row>
      <xdr:rowOff>165735</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a:off x="16230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631" name="【学校施設】&#10;有形固定資産減価償却率最大値テキスト">
          <a:extLst>
            <a:ext uri="{FF2B5EF4-FFF2-40B4-BE49-F238E27FC236}">
              <a16:creationId xmlns:a16="http://schemas.microsoft.com/office/drawing/2014/main" id="{00000000-0008-0000-0E00-000077020000}"/>
            </a:ext>
          </a:extLst>
        </xdr:cNvPr>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159084</xdr:rowOff>
    </xdr:from>
    <xdr:ext cx="405111" cy="259045"/>
    <xdr:sp macro="" textlink="">
      <xdr:nvSpPr>
        <xdr:cNvPr id="633" name="【学校施設】&#10;有形固定資産減価償却率平均値テキスト">
          <a:extLst>
            <a:ext uri="{FF2B5EF4-FFF2-40B4-BE49-F238E27FC236}">
              <a16:creationId xmlns:a16="http://schemas.microsoft.com/office/drawing/2014/main" id="{00000000-0008-0000-0E00-000079020000}"/>
            </a:ext>
          </a:extLst>
        </xdr:cNvPr>
        <xdr:cNvSpPr txBox="1"/>
      </xdr:nvSpPr>
      <xdr:spPr>
        <a:xfrm>
          <a:off x="16357600" y="102746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9207</xdr:rowOff>
    </xdr:from>
    <xdr:to>
      <xdr:col>85</xdr:col>
      <xdr:colOff>177800</xdr:colOff>
      <xdr:row>60</xdr:row>
      <xdr:rowOff>110807</xdr:rowOff>
    </xdr:to>
    <xdr:sp macro="" textlink="">
      <xdr:nvSpPr>
        <xdr:cNvPr id="634" name="フローチャート: 判断 633">
          <a:extLst>
            <a:ext uri="{FF2B5EF4-FFF2-40B4-BE49-F238E27FC236}">
              <a16:creationId xmlns:a16="http://schemas.microsoft.com/office/drawing/2014/main" id="{00000000-0008-0000-0E00-00007A020000}"/>
            </a:ext>
          </a:extLst>
        </xdr:cNvPr>
        <xdr:cNvSpPr/>
      </xdr:nvSpPr>
      <xdr:spPr>
        <a:xfrm>
          <a:off x="16268700" y="1029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129222</xdr:rowOff>
    </xdr:from>
    <xdr:to>
      <xdr:col>81</xdr:col>
      <xdr:colOff>101600</xdr:colOff>
      <xdr:row>60</xdr:row>
      <xdr:rowOff>59372</xdr:rowOff>
    </xdr:to>
    <xdr:sp macro="" textlink="">
      <xdr:nvSpPr>
        <xdr:cNvPr id="635" name="フローチャート: 判断 634">
          <a:extLst>
            <a:ext uri="{FF2B5EF4-FFF2-40B4-BE49-F238E27FC236}">
              <a16:creationId xmlns:a16="http://schemas.microsoft.com/office/drawing/2014/main" id="{00000000-0008-0000-0E00-00007B020000}"/>
            </a:ext>
          </a:extLst>
        </xdr:cNvPr>
        <xdr:cNvSpPr/>
      </xdr:nvSpPr>
      <xdr:spPr>
        <a:xfrm>
          <a:off x="15430500" y="1024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40640</xdr:rowOff>
    </xdr:from>
    <xdr:to>
      <xdr:col>76</xdr:col>
      <xdr:colOff>165100</xdr:colOff>
      <xdr:row>59</xdr:row>
      <xdr:rowOff>142240</xdr:rowOff>
    </xdr:to>
    <xdr:sp macro="" textlink="">
      <xdr:nvSpPr>
        <xdr:cNvPr id="636" name="フローチャート: 判断 635">
          <a:extLst>
            <a:ext uri="{FF2B5EF4-FFF2-40B4-BE49-F238E27FC236}">
              <a16:creationId xmlns:a16="http://schemas.microsoft.com/office/drawing/2014/main" id="{00000000-0008-0000-0E00-00007C020000}"/>
            </a:ext>
          </a:extLst>
        </xdr:cNvPr>
        <xdr:cNvSpPr/>
      </xdr:nvSpPr>
      <xdr:spPr>
        <a:xfrm>
          <a:off x="145415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74930</xdr:rowOff>
    </xdr:from>
    <xdr:to>
      <xdr:col>72</xdr:col>
      <xdr:colOff>38100</xdr:colOff>
      <xdr:row>60</xdr:row>
      <xdr:rowOff>5080</xdr:rowOff>
    </xdr:to>
    <xdr:sp macro="" textlink="">
      <xdr:nvSpPr>
        <xdr:cNvPr id="637" name="フローチャート: 判断 636">
          <a:extLst>
            <a:ext uri="{FF2B5EF4-FFF2-40B4-BE49-F238E27FC236}">
              <a16:creationId xmlns:a16="http://schemas.microsoft.com/office/drawing/2014/main" id="{00000000-0008-0000-0E00-00007D020000}"/>
            </a:ext>
          </a:extLst>
        </xdr:cNvPr>
        <xdr:cNvSpPr/>
      </xdr:nvSpPr>
      <xdr:spPr>
        <a:xfrm>
          <a:off x="13652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123507</xdr:rowOff>
    </xdr:from>
    <xdr:to>
      <xdr:col>67</xdr:col>
      <xdr:colOff>101600</xdr:colOff>
      <xdr:row>60</xdr:row>
      <xdr:rowOff>53657</xdr:rowOff>
    </xdr:to>
    <xdr:sp macro="" textlink="">
      <xdr:nvSpPr>
        <xdr:cNvPr id="638" name="フローチャート: 判断 637">
          <a:extLst>
            <a:ext uri="{FF2B5EF4-FFF2-40B4-BE49-F238E27FC236}">
              <a16:creationId xmlns:a16="http://schemas.microsoft.com/office/drawing/2014/main" id="{00000000-0008-0000-0E00-00007E020000}"/>
            </a:ext>
          </a:extLst>
        </xdr:cNvPr>
        <xdr:cNvSpPr/>
      </xdr:nvSpPr>
      <xdr:spPr>
        <a:xfrm>
          <a:off x="12763500" y="1023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635</xdr:rowOff>
    </xdr:from>
    <xdr:to>
      <xdr:col>85</xdr:col>
      <xdr:colOff>177800</xdr:colOff>
      <xdr:row>58</xdr:row>
      <xdr:rowOff>102235</xdr:rowOff>
    </xdr:to>
    <xdr:sp macro="" textlink="">
      <xdr:nvSpPr>
        <xdr:cNvPr id="644" name="楕円 643">
          <a:extLst>
            <a:ext uri="{FF2B5EF4-FFF2-40B4-BE49-F238E27FC236}">
              <a16:creationId xmlns:a16="http://schemas.microsoft.com/office/drawing/2014/main" id="{00000000-0008-0000-0E00-000084020000}"/>
            </a:ext>
          </a:extLst>
        </xdr:cNvPr>
        <xdr:cNvSpPr/>
      </xdr:nvSpPr>
      <xdr:spPr>
        <a:xfrm>
          <a:off x="1626870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23512</xdr:rowOff>
    </xdr:from>
    <xdr:ext cx="405111" cy="259045"/>
    <xdr:sp macro="" textlink="">
      <xdr:nvSpPr>
        <xdr:cNvPr id="645" name="【学校施設】&#10;有形固定資産減価償却率該当値テキスト">
          <a:extLst>
            <a:ext uri="{FF2B5EF4-FFF2-40B4-BE49-F238E27FC236}">
              <a16:creationId xmlns:a16="http://schemas.microsoft.com/office/drawing/2014/main" id="{00000000-0008-0000-0E00-000085020000}"/>
            </a:ext>
          </a:extLst>
        </xdr:cNvPr>
        <xdr:cNvSpPr txBox="1"/>
      </xdr:nvSpPr>
      <xdr:spPr>
        <a:xfrm>
          <a:off x="16357600" y="979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97790</xdr:rowOff>
    </xdr:from>
    <xdr:to>
      <xdr:col>81</xdr:col>
      <xdr:colOff>101600</xdr:colOff>
      <xdr:row>58</xdr:row>
      <xdr:rowOff>27940</xdr:rowOff>
    </xdr:to>
    <xdr:sp macro="" textlink="">
      <xdr:nvSpPr>
        <xdr:cNvPr id="646" name="楕円 645">
          <a:extLst>
            <a:ext uri="{FF2B5EF4-FFF2-40B4-BE49-F238E27FC236}">
              <a16:creationId xmlns:a16="http://schemas.microsoft.com/office/drawing/2014/main" id="{00000000-0008-0000-0E00-000086020000}"/>
            </a:ext>
          </a:extLst>
        </xdr:cNvPr>
        <xdr:cNvSpPr/>
      </xdr:nvSpPr>
      <xdr:spPr>
        <a:xfrm>
          <a:off x="15430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148590</xdr:rowOff>
    </xdr:from>
    <xdr:to>
      <xdr:col>85</xdr:col>
      <xdr:colOff>127000</xdr:colOff>
      <xdr:row>58</xdr:row>
      <xdr:rowOff>51435</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5481300" y="9921240"/>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26353</xdr:rowOff>
    </xdr:from>
    <xdr:to>
      <xdr:col>76</xdr:col>
      <xdr:colOff>165100</xdr:colOff>
      <xdr:row>57</xdr:row>
      <xdr:rowOff>127953</xdr:rowOff>
    </xdr:to>
    <xdr:sp macro="" textlink="">
      <xdr:nvSpPr>
        <xdr:cNvPr id="648" name="楕円 647">
          <a:extLst>
            <a:ext uri="{FF2B5EF4-FFF2-40B4-BE49-F238E27FC236}">
              <a16:creationId xmlns:a16="http://schemas.microsoft.com/office/drawing/2014/main" id="{00000000-0008-0000-0E00-000088020000}"/>
            </a:ext>
          </a:extLst>
        </xdr:cNvPr>
        <xdr:cNvSpPr/>
      </xdr:nvSpPr>
      <xdr:spPr>
        <a:xfrm>
          <a:off x="14541500" y="979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77153</xdr:rowOff>
    </xdr:from>
    <xdr:to>
      <xdr:col>81</xdr:col>
      <xdr:colOff>50800</xdr:colOff>
      <xdr:row>57</xdr:row>
      <xdr:rowOff>148590</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4592300" y="9849803"/>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137795</xdr:rowOff>
    </xdr:from>
    <xdr:to>
      <xdr:col>72</xdr:col>
      <xdr:colOff>38100</xdr:colOff>
      <xdr:row>57</xdr:row>
      <xdr:rowOff>67945</xdr:rowOff>
    </xdr:to>
    <xdr:sp macro="" textlink="">
      <xdr:nvSpPr>
        <xdr:cNvPr id="650" name="楕円 649">
          <a:extLst>
            <a:ext uri="{FF2B5EF4-FFF2-40B4-BE49-F238E27FC236}">
              <a16:creationId xmlns:a16="http://schemas.microsoft.com/office/drawing/2014/main" id="{00000000-0008-0000-0E00-00008A020000}"/>
            </a:ext>
          </a:extLst>
        </xdr:cNvPr>
        <xdr:cNvSpPr/>
      </xdr:nvSpPr>
      <xdr:spPr>
        <a:xfrm>
          <a:off x="13652500" y="973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17145</xdr:rowOff>
    </xdr:from>
    <xdr:to>
      <xdr:col>76</xdr:col>
      <xdr:colOff>114300</xdr:colOff>
      <xdr:row>57</xdr:row>
      <xdr:rowOff>77153</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3703300" y="9789795"/>
          <a:ext cx="889000" cy="6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89218</xdr:rowOff>
    </xdr:from>
    <xdr:to>
      <xdr:col>67</xdr:col>
      <xdr:colOff>101600</xdr:colOff>
      <xdr:row>57</xdr:row>
      <xdr:rowOff>19368</xdr:rowOff>
    </xdr:to>
    <xdr:sp macro="" textlink="">
      <xdr:nvSpPr>
        <xdr:cNvPr id="652" name="楕円 651">
          <a:extLst>
            <a:ext uri="{FF2B5EF4-FFF2-40B4-BE49-F238E27FC236}">
              <a16:creationId xmlns:a16="http://schemas.microsoft.com/office/drawing/2014/main" id="{00000000-0008-0000-0E00-00008C020000}"/>
            </a:ext>
          </a:extLst>
        </xdr:cNvPr>
        <xdr:cNvSpPr/>
      </xdr:nvSpPr>
      <xdr:spPr>
        <a:xfrm>
          <a:off x="12763500" y="969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140018</xdr:rowOff>
    </xdr:from>
    <xdr:to>
      <xdr:col>71</xdr:col>
      <xdr:colOff>177800</xdr:colOff>
      <xdr:row>57</xdr:row>
      <xdr:rowOff>17145</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2814300" y="9741218"/>
          <a:ext cx="8890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50499</xdr:rowOff>
    </xdr:from>
    <xdr:ext cx="405111" cy="259045"/>
    <xdr:sp macro="" textlink="">
      <xdr:nvSpPr>
        <xdr:cNvPr id="654" name="n_1aveValue【学校施設】&#10;有形固定資産減価償却率">
          <a:extLst>
            <a:ext uri="{FF2B5EF4-FFF2-40B4-BE49-F238E27FC236}">
              <a16:creationId xmlns:a16="http://schemas.microsoft.com/office/drawing/2014/main" id="{00000000-0008-0000-0E00-00008E020000}"/>
            </a:ext>
          </a:extLst>
        </xdr:cNvPr>
        <xdr:cNvSpPr txBox="1"/>
      </xdr:nvSpPr>
      <xdr:spPr>
        <a:xfrm>
          <a:off x="15266044" y="10337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133367</xdr:rowOff>
    </xdr:from>
    <xdr:ext cx="405111" cy="259045"/>
    <xdr:sp macro="" textlink="">
      <xdr:nvSpPr>
        <xdr:cNvPr id="655" name="n_2aveValue【学校施設】&#10;有形固定資産減価償却率">
          <a:extLst>
            <a:ext uri="{FF2B5EF4-FFF2-40B4-BE49-F238E27FC236}">
              <a16:creationId xmlns:a16="http://schemas.microsoft.com/office/drawing/2014/main" id="{00000000-0008-0000-0E00-00008F020000}"/>
            </a:ext>
          </a:extLst>
        </xdr:cNvPr>
        <xdr:cNvSpPr txBox="1"/>
      </xdr:nvSpPr>
      <xdr:spPr>
        <a:xfrm>
          <a:off x="14389744" y="1024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167657</xdr:rowOff>
    </xdr:from>
    <xdr:ext cx="405111" cy="259045"/>
    <xdr:sp macro="" textlink="">
      <xdr:nvSpPr>
        <xdr:cNvPr id="656" name="n_3aveValue【学校施設】&#10;有形固定資産減価償却率">
          <a:extLst>
            <a:ext uri="{FF2B5EF4-FFF2-40B4-BE49-F238E27FC236}">
              <a16:creationId xmlns:a16="http://schemas.microsoft.com/office/drawing/2014/main" id="{00000000-0008-0000-0E00-000090020000}"/>
            </a:ext>
          </a:extLst>
        </xdr:cNvPr>
        <xdr:cNvSpPr txBox="1"/>
      </xdr:nvSpPr>
      <xdr:spPr>
        <a:xfrm>
          <a:off x="13500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44784</xdr:rowOff>
    </xdr:from>
    <xdr:ext cx="405111" cy="259045"/>
    <xdr:sp macro="" textlink="">
      <xdr:nvSpPr>
        <xdr:cNvPr id="657" name="n_4aveValue【学校施設】&#10;有形固定資産減価償却率">
          <a:extLst>
            <a:ext uri="{FF2B5EF4-FFF2-40B4-BE49-F238E27FC236}">
              <a16:creationId xmlns:a16="http://schemas.microsoft.com/office/drawing/2014/main" id="{00000000-0008-0000-0E00-000091020000}"/>
            </a:ext>
          </a:extLst>
        </xdr:cNvPr>
        <xdr:cNvSpPr txBox="1"/>
      </xdr:nvSpPr>
      <xdr:spPr>
        <a:xfrm>
          <a:off x="12611744" y="10331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44467</xdr:rowOff>
    </xdr:from>
    <xdr:ext cx="405111" cy="259045"/>
    <xdr:sp macro="" textlink="">
      <xdr:nvSpPr>
        <xdr:cNvPr id="658" name="n_1mainValue【学校施設】&#10;有形固定資産減価償却率">
          <a:extLst>
            <a:ext uri="{FF2B5EF4-FFF2-40B4-BE49-F238E27FC236}">
              <a16:creationId xmlns:a16="http://schemas.microsoft.com/office/drawing/2014/main" id="{00000000-0008-0000-0E00-000092020000}"/>
            </a:ext>
          </a:extLst>
        </xdr:cNvPr>
        <xdr:cNvSpPr txBox="1"/>
      </xdr:nvSpPr>
      <xdr:spPr>
        <a:xfrm>
          <a:off x="152660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144480</xdr:rowOff>
    </xdr:from>
    <xdr:ext cx="405111" cy="259045"/>
    <xdr:sp macro="" textlink="">
      <xdr:nvSpPr>
        <xdr:cNvPr id="659" name="n_2mainValue【学校施設】&#10;有形固定資産減価償却率">
          <a:extLst>
            <a:ext uri="{FF2B5EF4-FFF2-40B4-BE49-F238E27FC236}">
              <a16:creationId xmlns:a16="http://schemas.microsoft.com/office/drawing/2014/main" id="{00000000-0008-0000-0E00-000093020000}"/>
            </a:ext>
          </a:extLst>
        </xdr:cNvPr>
        <xdr:cNvSpPr txBox="1"/>
      </xdr:nvSpPr>
      <xdr:spPr>
        <a:xfrm>
          <a:off x="14389744" y="9574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84472</xdr:rowOff>
    </xdr:from>
    <xdr:ext cx="405111" cy="259045"/>
    <xdr:sp macro="" textlink="">
      <xdr:nvSpPr>
        <xdr:cNvPr id="660" name="n_3mainValue【学校施設】&#10;有形固定資産減価償却率">
          <a:extLst>
            <a:ext uri="{FF2B5EF4-FFF2-40B4-BE49-F238E27FC236}">
              <a16:creationId xmlns:a16="http://schemas.microsoft.com/office/drawing/2014/main" id="{00000000-0008-0000-0E00-000094020000}"/>
            </a:ext>
          </a:extLst>
        </xdr:cNvPr>
        <xdr:cNvSpPr txBox="1"/>
      </xdr:nvSpPr>
      <xdr:spPr>
        <a:xfrm>
          <a:off x="13500744" y="951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35895</xdr:rowOff>
    </xdr:from>
    <xdr:ext cx="405111" cy="259045"/>
    <xdr:sp macro="" textlink="">
      <xdr:nvSpPr>
        <xdr:cNvPr id="661" name="n_4mainValue【学校施設】&#10;有形固定資産減価償却率">
          <a:extLst>
            <a:ext uri="{FF2B5EF4-FFF2-40B4-BE49-F238E27FC236}">
              <a16:creationId xmlns:a16="http://schemas.microsoft.com/office/drawing/2014/main" id="{00000000-0008-0000-0E00-000095020000}"/>
            </a:ext>
          </a:extLst>
        </xdr:cNvPr>
        <xdr:cNvSpPr txBox="1"/>
      </xdr:nvSpPr>
      <xdr:spPr>
        <a:xfrm>
          <a:off x="12611744" y="9465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a:extLst>
            <a:ext uri="{FF2B5EF4-FFF2-40B4-BE49-F238E27FC236}">
              <a16:creationId xmlns:a16="http://schemas.microsoft.com/office/drawing/2014/main" id="{00000000-0008-0000-0E00-00009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a:extLst>
            <a:ext uri="{FF2B5EF4-FFF2-40B4-BE49-F238E27FC236}">
              <a16:creationId xmlns:a16="http://schemas.microsoft.com/office/drawing/2014/main" id="{00000000-0008-0000-0E00-00009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a:extLst>
            <a:ext uri="{FF2B5EF4-FFF2-40B4-BE49-F238E27FC236}">
              <a16:creationId xmlns:a16="http://schemas.microsoft.com/office/drawing/2014/main" id="{00000000-0008-0000-0E00-00009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a:extLst>
            <a:ext uri="{FF2B5EF4-FFF2-40B4-BE49-F238E27FC236}">
              <a16:creationId xmlns:a16="http://schemas.microsoft.com/office/drawing/2014/main" id="{00000000-0008-0000-0E00-00009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a:extLst>
            <a:ext uri="{FF2B5EF4-FFF2-40B4-BE49-F238E27FC236}">
              <a16:creationId xmlns:a16="http://schemas.microsoft.com/office/drawing/2014/main" id="{00000000-0008-0000-0E00-00009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a:extLst>
            <a:ext uri="{FF2B5EF4-FFF2-40B4-BE49-F238E27FC236}">
              <a16:creationId xmlns:a16="http://schemas.microsoft.com/office/drawing/2014/main" id="{00000000-0008-0000-0E00-00009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a:extLst>
            <a:ext uri="{FF2B5EF4-FFF2-40B4-BE49-F238E27FC236}">
              <a16:creationId xmlns:a16="http://schemas.microsoft.com/office/drawing/2014/main" id="{00000000-0008-0000-0E00-00009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a:extLst>
            <a:ext uri="{FF2B5EF4-FFF2-40B4-BE49-F238E27FC236}">
              <a16:creationId xmlns:a16="http://schemas.microsoft.com/office/drawing/2014/main" id="{00000000-0008-0000-0E00-00009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a:extLst>
            <a:ext uri="{FF2B5EF4-FFF2-40B4-BE49-F238E27FC236}">
              <a16:creationId xmlns:a16="http://schemas.microsoft.com/office/drawing/2014/main" id="{00000000-0008-0000-0E00-00009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2" name="テキスト ボックス 671">
          <a:extLst>
            <a:ext uri="{FF2B5EF4-FFF2-40B4-BE49-F238E27FC236}">
              <a16:creationId xmlns:a16="http://schemas.microsoft.com/office/drawing/2014/main" id="{00000000-0008-0000-0E00-0000A0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a:extLst>
            <a:ext uri="{FF2B5EF4-FFF2-40B4-BE49-F238E27FC236}">
              <a16:creationId xmlns:a16="http://schemas.microsoft.com/office/drawing/2014/main" id="{00000000-0008-0000-0E00-0000A2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a:extLst>
            <a:ext uri="{FF2B5EF4-FFF2-40B4-BE49-F238E27FC236}">
              <a16:creationId xmlns:a16="http://schemas.microsoft.com/office/drawing/2014/main" id="{00000000-0008-0000-0E00-0000A7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学校施設】&#10;一人当たり面積グラフ枠">
          <a:extLst>
            <a:ext uri="{FF2B5EF4-FFF2-40B4-BE49-F238E27FC236}">
              <a16:creationId xmlns:a16="http://schemas.microsoft.com/office/drawing/2014/main" id="{00000000-0008-0000-0E00-0000A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167792</xdr:rowOff>
    </xdr:from>
    <xdr:to>
      <xdr:col>116</xdr:col>
      <xdr:colOff>62864</xdr:colOff>
      <xdr:row>62</xdr:row>
      <xdr:rowOff>117043</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flipV="1">
          <a:off x="22160864" y="9597542"/>
          <a:ext cx="0" cy="114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120870</xdr:rowOff>
    </xdr:from>
    <xdr:ext cx="469744" cy="259045"/>
    <xdr:sp macro="" textlink="">
      <xdr:nvSpPr>
        <xdr:cNvPr id="685" name="【学校施設】&#10;一人当たり面積最小値テキスト">
          <a:extLst>
            <a:ext uri="{FF2B5EF4-FFF2-40B4-BE49-F238E27FC236}">
              <a16:creationId xmlns:a16="http://schemas.microsoft.com/office/drawing/2014/main" id="{00000000-0008-0000-0E00-0000AD020000}"/>
            </a:ext>
          </a:extLst>
        </xdr:cNvPr>
        <xdr:cNvSpPr txBox="1"/>
      </xdr:nvSpPr>
      <xdr:spPr>
        <a:xfrm>
          <a:off x="22199600" y="1075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117043</xdr:rowOff>
    </xdr:from>
    <xdr:to>
      <xdr:col>116</xdr:col>
      <xdr:colOff>152400</xdr:colOff>
      <xdr:row>62</xdr:row>
      <xdr:rowOff>117043</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22072600" y="1074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114469</xdr:rowOff>
    </xdr:from>
    <xdr:ext cx="469744" cy="259045"/>
    <xdr:sp macro="" textlink="">
      <xdr:nvSpPr>
        <xdr:cNvPr id="687" name="【学校施設】&#10;一人当たり面積最大値テキスト">
          <a:extLst>
            <a:ext uri="{FF2B5EF4-FFF2-40B4-BE49-F238E27FC236}">
              <a16:creationId xmlns:a16="http://schemas.microsoft.com/office/drawing/2014/main" id="{00000000-0008-0000-0E00-0000AF020000}"/>
            </a:ext>
          </a:extLst>
        </xdr:cNvPr>
        <xdr:cNvSpPr txBox="1"/>
      </xdr:nvSpPr>
      <xdr:spPr>
        <a:xfrm>
          <a:off x="22199600" y="937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167792</xdr:rowOff>
    </xdr:from>
    <xdr:to>
      <xdr:col>116</xdr:col>
      <xdr:colOff>152400</xdr:colOff>
      <xdr:row>55</xdr:row>
      <xdr:rowOff>167792</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22072600" y="9597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25468</xdr:rowOff>
    </xdr:from>
    <xdr:ext cx="469744" cy="259045"/>
    <xdr:sp macro="" textlink="">
      <xdr:nvSpPr>
        <xdr:cNvPr id="689" name="【学校施設】&#10;一人当たり面積平均値テキスト">
          <a:extLst>
            <a:ext uri="{FF2B5EF4-FFF2-40B4-BE49-F238E27FC236}">
              <a16:creationId xmlns:a16="http://schemas.microsoft.com/office/drawing/2014/main" id="{00000000-0008-0000-0E00-0000B1020000}"/>
            </a:ext>
          </a:extLst>
        </xdr:cNvPr>
        <xdr:cNvSpPr txBox="1"/>
      </xdr:nvSpPr>
      <xdr:spPr>
        <a:xfrm>
          <a:off x="22199600" y="10312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690" name="フローチャート: 判断 689">
          <a:extLst>
            <a:ext uri="{FF2B5EF4-FFF2-40B4-BE49-F238E27FC236}">
              <a16:creationId xmlns:a16="http://schemas.microsoft.com/office/drawing/2014/main" id="{00000000-0008-0000-0E00-0000B2020000}"/>
            </a:ext>
          </a:extLst>
        </xdr:cNvPr>
        <xdr:cNvSpPr/>
      </xdr:nvSpPr>
      <xdr:spPr>
        <a:xfrm>
          <a:off x="22110700" y="103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6807</xdr:rowOff>
    </xdr:from>
    <xdr:to>
      <xdr:col>112</xdr:col>
      <xdr:colOff>38100</xdr:colOff>
      <xdr:row>60</xdr:row>
      <xdr:rowOff>108407</xdr:rowOff>
    </xdr:to>
    <xdr:sp macro="" textlink="">
      <xdr:nvSpPr>
        <xdr:cNvPr id="691" name="フローチャート: 判断 690">
          <a:extLst>
            <a:ext uri="{FF2B5EF4-FFF2-40B4-BE49-F238E27FC236}">
              <a16:creationId xmlns:a16="http://schemas.microsoft.com/office/drawing/2014/main" id="{00000000-0008-0000-0E00-0000B3020000}"/>
            </a:ext>
          </a:extLst>
        </xdr:cNvPr>
        <xdr:cNvSpPr/>
      </xdr:nvSpPr>
      <xdr:spPr>
        <a:xfrm>
          <a:off x="21272500" y="1029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28296</xdr:rowOff>
    </xdr:from>
    <xdr:to>
      <xdr:col>107</xdr:col>
      <xdr:colOff>101600</xdr:colOff>
      <xdr:row>60</xdr:row>
      <xdr:rowOff>129896</xdr:rowOff>
    </xdr:to>
    <xdr:sp macro="" textlink="">
      <xdr:nvSpPr>
        <xdr:cNvPr id="692" name="フローチャート: 判断 691">
          <a:extLst>
            <a:ext uri="{FF2B5EF4-FFF2-40B4-BE49-F238E27FC236}">
              <a16:creationId xmlns:a16="http://schemas.microsoft.com/office/drawing/2014/main" id="{00000000-0008-0000-0E00-0000B4020000}"/>
            </a:ext>
          </a:extLst>
        </xdr:cNvPr>
        <xdr:cNvSpPr/>
      </xdr:nvSpPr>
      <xdr:spPr>
        <a:xfrm>
          <a:off x="20383500" y="1031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34239</xdr:rowOff>
    </xdr:from>
    <xdr:to>
      <xdr:col>102</xdr:col>
      <xdr:colOff>165100</xdr:colOff>
      <xdr:row>60</xdr:row>
      <xdr:rowOff>135839</xdr:rowOff>
    </xdr:to>
    <xdr:sp macro="" textlink="">
      <xdr:nvSpPr>
        <xdr:cNvPr id="693" name="フローチャート: 判断 692">
          <a:extLst>
            <a:ext uri="{FF2B5EF4-FFF2-40B4-BE49-F238E27FC236}">
              <a16:creationId xmlns:a16="http://schemas.microsoft.com/office/drawing/2014/main" id="{00000000-0008-0000-0E00-0000B5020000}"/>
            </a:ext>
          </a:extLst>
        </xdr:cNvPr>
        <xdr:cNvSpPr/>
      </xdr:nvSpPr>
      <xdr:spPr>
        <a:xfrm>
          <a:off x="19494500" y="1032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76302</xdr:rowOff>
    </xdr:from>
    <xdr:to>
      <xdr:col>98</xdr:col>
      <xdr:colOff>38100</xdr:colOff>
      <xdr:row>61</xdr:row>
      <xdr:rowOff>6452</xdr:rowOff>
    </xdr:to>
    <xdr:sp macro="" textlink="">
      <xdr:nvSpPr>
        <xdr:cNvPr id="694" name="フローチャート: 判断 693">
          <a:extLst>
            <a:ext uri="{FF2B5EF4-FFF2-40B4-BE49-F238E27FC236}">
              <a16:creationId xmlns:a16="http://schemas.microsoft.com/office/drawing/2014/main" id="{00000000-0008-0000-0E00-0000B6020000}"/>
            </a:ext>
          </a:extLst>
        </xdr:cNvPr>
        <xdr:cNvSpPr/>
      </xdr:nvSpPr>
      <xdr:spPr>
        <a:xfrm>
          <a:off x="18605500" y="103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116992</xdr:rowOff>
    </xdr:from>
    <xdr:to>
      <xdr:col>116</xdr:col>
      <xdr:colOff>114300</xdr:colOff>
      <xdr:row>56</xdr:row>
      <xdr:rowOff>47142</xdr:rowOff>
    </xdr:to>
    <xdr:sp macro="" textlink="">
      <xdr:nvSpPr>
        <xdr:cNvPr id="700" name="楕円 699">
          <a:extLst>
            <a:ext uri="{FF2B5EF4-FFF2-40B4-BE49-F238E27FC236}">
              <a16:creationId xmlns:a16="http://schemas.microsoft.com/office/drawing/2014/main" id="{00000000-0008-0000-0E00-0000BC020000}"/>
            </a:ext>
          </a:extLst>
        </xdr:cNvPr>
        <xdr:cNvSpPr/>
      </xdr:nvSpPr>
      <xdr:spPr>
        <a:xfrm>
          <a:off x="22110700" y="954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70019</xdr:rowOff>
    </xdr:from>
    <xdr:ext cx="469744" cy="259045"/>
    <xdr:sp macro="" textlink="">
      <xdr:nvSpPr>
        <xdr:cNvPr id="701" name="【学校施設】&#10;一人当たり面積該当値テキスト">
          <a:extLst>
            <a:ext uri="{FF2B5EF4-FFF2-40B4-BE49-F238E27FC236}">
              <a16:creationId xmlns:a16="http://schemas.microsoft.com/office/drawing/2014/main" id="{00000000-0008-0000-0E00-0000BD020000}"/>
            </a:ext>
          </a:extLst>
        </xdr:cNvPr>
        <xdr:cNvSpPr txBox="1"/>
      </xdr:nvSpPr>
      <xdr:spPr>
        <a:xfrm>
          <a:off x="22199600" y="949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152197</xdr:rowOff>
    </xdr:from>
    <xdr:to>
      <xdr:col>112</xdr:col>
      <xdr:colOff>38100</xdr:colOff>
      <xdr:row>56</xdr:row>
      <xdr:rowOff>82347</xdr:rowOff>
    </xdr:to>
    <xdr:sp macro="" textlink="">
      <xdr:nvSpPr>
        <xdr:cNvPr id="702" name="楕円 701">
          <a:extLst>
            <a:ext uri="{FF2B5EF4-FFF2-40B4-BE49-F238E27FC236}">
              <a16:creationId xmlns:a16="http://schemas.microsoft.com/office/drawing/2014/main" id="{00000000-0008-0000-0E00-0000BE020000}"/>
            </a:ext>
          </a:extLst>
        </xdr:cNvPr>
        <xdr:cNvSpPr/>
      </xdr:nvSpPr>
      <xdr:spPr>
        <a:xfrm>
          <a:off x="21272500" y="958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167792</xdr:rowOff>
    </xdr:from>
    <xdr:to>
      <xdr:col>116</xdr:col>
      <xdr:colOff>63500</xdr:colOff>
      <xdr:row>56</xdr:row>
      <xdr:rowOff>31547</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flipV="1">
          <a:off x="21323300" y="9597542"/>
          <a:ext cx="838200" cy="3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17323</xdr:rowOff>
    </xdr:from>
    <xdr:to>
      <xdr:col>107</xdr:col>
      <xdr:colOff>101600</xdr:colOff>
      <xdr:row>56</xdr:row>
      <xdr:rowOff>118923</xdr:rowOff>
    </xdr:to>
    <xdr:sp macro="" textlink="">
      <xdr:nvSpPr>
        <xdr:cNvPr id="704" name="楕円 703">
          <a:extLst>
            <a:ext uri="{FF2B5EF4-FFF2-40B4-BE49-F238E27FC236}">
              <a16:creationId xmlns:a16="http://schemas.microsoft.com/office/drawing/2014/main" id="{00000000-0008-0000-0E00-0000C0020000}"/>
            </a:ext>
          </a:extLst>
        </xdr:cNvPr>
        <xdr:cNvSpPr/>
      </xdr:nvSpPr>
      <xdr:spPr>
        <a:xfrm>
          <a:off x="20383500" y="961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31547</xdr:rowOff>
    </xdr:from>
    <xdr:to>
      <xdr:col>111</xdr:col>
      <xdr:colOff>177800</xdr:colOff>
      <xdr:row>56</xdr:row>
      <xdr:rowOff>68123</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flipV="1">
          <a:off x="20434300" y="963274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49326</xdr:rowOff>
    </xdr:from>
    <xdr:to>
      <xdr:col>102</xdr:col>
      <xdr:colOff>165100</xdr:colOff>
      <xdr:row>56</xdr:row>
      <xdr:rowOff>150926</xdr:rowOff>
    </xdr:to>
    <xdr:sp macro="" textlink="">
      <xdr:nvSpPr>
        <xdr:cNvPr id="706" name="楕円 705">
          <a:extLst>
            <a:ext uri="{FF2B5EF4-FFF2-40B4-BE49-F238E27FC236}">
              <a16:creationId xmlns:a16="http://schemas.microsoft.com/office/drawing/2014/main" id="{00000000-0008-0000-0E00-0000C2020000}"/>
            </a:ext>
          </a:extLst>
        </xdr:cNvPr>
        <xdr:cNvSpPr/>
      </xdr:nvSpPr>
      <xdr:spPr>
        <a:xfrm>
          <a:off x="19494500" y="965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68123</xdr:rowOff>
    </xdr:from>
    <xdr:to>
      <xdr:col>107</xdr:col>
      <xdr:colOff>50800</xdr:colOff>
      <xdr:row>56</xdr:row>
      <xdr:rowOff>100126</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flipV="1">
          <a:off x="19545300" y="9669323"/>
          <a:ext cx="889000" cy="3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82703</xdr:rowOff>
    </xdr:from>
    <xdr:to>
      <xdr:col>98</xdr:col>
      <xdr:colOff>38100</xdr:colOff>
      <xdr:row>57</xdr:row>
      <xdr:rowOff>12853</xdr:rowOff>
    </xdr:to>
    <xdr:sp macro="" textlink="">
      <xdr:nvSpPr>
        <xdr:cNvPr id="708" name="楕円 707">
          <a:extLst>
            <a:ext uri="{FF2B5EF4-FFF2-40B4-BE49-F238E27FC236}">
              <a16:creationId xmlns:a16="http://schemas.microsoft.com/office/drawing/2014/main" id="{00000000-0008-0000-0E00-0000C4020000}"/>
            </a:ext>
          </a:extLst>
        </xdr:cNvPr>
        <xdr:cNvSpPr/>
      </xdr:nvSpPr>
      <xdr:spPr>
        <a:xfrm>
          <a:off x="18605500" y="968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100126</xdr:rowOff>
    </xdr:from>
    <xdr:to>
      <xdr:col>102</xdr:col>
      <xdr:colOff>114300</xdr:colOff>
      <xdr:row>56</xdr:row>
      <xdr:rowOff>133503</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flipV="1">
          <a:off x="18656300" y="9701326"/>
          <a:ext cx="889000" cy="33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99534</xdr:rowOff>
    </xdr:from>
    <xdr:ext cx="469744" cy="259045"/>
    <xdr:sp macro="" textlink="">
      <xdr:nvSpPr>
        <xdr:cNvPr id="710" name="n_1aveValue【学校施設】&#10;一人当たり面積">
          <a:extLst>
            <a:ext uri="{FF2B5EF4-FFF2-40B4-BE49-F238E27FC236}">
              <a16:creationId xmlns:a16="http://schemas.microsoft.com/office/drawing/2014/main" id="{00000000-0008-0000-0E00-0000C6020000}"/>
            </a:ext>
          </a:extLst>
        </xdr:cNvPr>
        <xdr:cNvSpPr txBox="1"/>
      </xdr:nvSpPr>
      <xdr:spPr>
        <a:xfrm>
          <a:off x="21075727" y="1038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121023</xdr:rowOff>
    </xdr:from>
    <xdr:ext cx="469744" cy="259045"/>
    <xdr:sp macro="" textlink="">
      <xdr:nvSpPr>
        <xdr:cNvPr id="711" name="n_2aveValue【学校施設】&#10;一人当たり面積">
          <a:extLst>
            <a:ext uri="{FF2B5EF4-FFF2-40B4-BE49-F238E27FC236}">
              <a16:creationId xmlns:a16="http://schemas.microsoft.com/office/drawing/2014/main" id="{00000000-0008-0000-0E00-0000C7020000}"/>
            </a:ext>
          </a:extLst>
        </xdr:cNvPr>
        <xdr:cNvSpPr txBox="1"/>
      </xdr:nvSpPr>
      <xdr:spPr>
        <a:xfrm>
          <a:off x="20199427" y="1040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126966</xdr:rowOff>
    </xdr:from>
    <xdr:ext cx="469744" cy="259045"/>
    <xdr:sp macro="" textlink="">
      <xdr:nvSpPr>
        <xdr:cNvPr id="712" name="n_3aveValue【学校施設】&#10;一人当たり面積">
          <a:extLst>
            <a:ext uri="{FF2B5EF4-FFF2-40B4-BE49-F238E27FC236}">
              <a16:creationId xmlns:a16="http://schemas.microsoft.com/office/drawing/2014/main" id="{00000000-0008-0000-0E00-0000C8020000}"/>
            </a:ext>
          </a:extLst>
        </xdr:cNvPr>
        <xdr:cNvSpPr txBox="1"/>
      </xdr:nvSpPr>
      <xdr:spPr>
        <a:xfrm>
          <a:off x="19310427" y="1041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169029</xdr:rowOff>
    </xdr:from>
    <xdr:ext cx="469744" cy="259045"/>
    <xdr:sp macro="" textlink="">
      <xdr:nvSpPr>
        <xdr:cNvPr id="713" name="n_4aveValue【学校施設】&#10;一人当たり面積">
          <a:extLst>
            <a:ext uri="{FF2B5EF4-FFF2-40B4-BE49-F238E27FC236}">
              <a16:creationId xmlns:a16="http://schemas.microsoft.com/office/drawing/2014/main" id="{00000000-0008-0000-0E00-0000C9020000}"/>
            </a:ext>
          </a:extLst>
        </xdr:cNvPr>
        <xdr:cNvSpPr txBox="1"/>
      </xdr:nvSpPr>
      <xdr:spPr>
        <a:xfrm>
          <a:off x="18421427" y="1045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98874</xdr:rowOff>
    </xdr:from>
    <xdr:ext cx="469744" cy="259045"/>
    <xdr:sp macro="" textlink="">
      <xdr:nvSpPr>
        <xdr:cNvPr id="714" name="n_1mainValue【学校施設】&#10;一人当たり面積">
          <a:extLst>
            <a:ext uri="{FF2B5EF4-FFF2-40B4-BE49-F238E27FC236}">
              <a16:creationId xmlns:a16="http://schemas.microsoft.com/office/drawing/2014/main" id="{00000000-0008-0000-0E00-0000CA020000}"/>
            </a:ext>
          </a:extLst>
        </xdr:cNvPr>
        <xdr:cNvSpPr txBox="1"/>
      </xdr:nvSpPr>
      <xdr:spPr>
        <a:xfrm>
          <a:off x="21075727" y="9357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135450</xdr:rowOff>
    </xdr:from>
    <xdr:ext cx="469744" cy="259045"/>
    <xdr:sp macro="" textlink="">
      <xdr:nvSpPr>
        <xdr:cNvPr id="715" name="n_2mainValue【学校施設】&#10;一人当たり面積">
          <a:extLst>
            <a:ext uri="{FF2B5EF4-FFF2-40B4-BE49-F238E27FC236}">
              <a16:creationId xmlns:a16="http://schemas.microsoft.com/office/drawing/2014/main" id="{00000000-0008-0000-0E00-0000CB020000}"/>
            </a:ext>
          </a:extLst>
        </xdr:cNvPr>
        <xdr:cNvSpPr txBox="1"/>
      </xdr:nvSpPr>
      <xdr:spPr>
        <a:xfrm>
          <a:off x="20199427" y="9393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167453</xdr:rowOff>
    </xdr:from>
    <xdr:ext cx="469744" cy="259045"/>
    <xdr:sp macro="" textlink="">
      <xdr:nvSpPr>
        <xdr:cNvPr id="716" name="n_3mainValue【学校施設】&#10;一人当たり面積">
          <a:extLst>
            <a:ext uri="{FF2B5EF4-FFF2-40B4-BE49-F238E27FC236}">
              <a16:creationId xmlns:a16="http://schemas.microsoft.com/office/drawing/2014/main" id="{00000000-0008-0000-0E00-0000CC020000}"/>
            </a:ext>
          </a:extLst>
        </xdr:cNvPr>
        <xdr:cNvSpPr txBox="1"/>
      </xdr:nvSpPr>
      <xdr:spPr>
        <a:xfrm>
          <a:off x="19310427" y="942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29380</xdr:rowOff>
    </xdr:from>
    <xdr:ext cx="469744" cy="259045"/>
    <xdr:sp macro="" textlink="">
      <xdr:nvSpPr>
        <xdr:cNvPr id="717" name="n_4mainValue【学校施設】&#10;一人当たり面積">
          <a:extLst>
            <a:ext uri="{FF2B5EF4-FFF2-40B4-BE49-F238E27FC236}">
              <a16:creationId xmlns:a16="http://schemas.microsoft.com/office/drawing/2014/main" id="{00000000-0008-0000-0E00-0000CD020000}"/>
            </a:ext>
          </a:extLst>
        </xdr:cNvPr>
        <xdr:cNvSpPr txBox="1"/>
      </xdr:nvSpPr>
      <xdr:spPr>
        <a:xfrm>
          <a:off x="18421427" y="945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id="{00000000-0008-0000-0E00-0000C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id="{00000000-0008-0000-0E00-0000C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id="{00000000-0008-0000-0E00-0000D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id="{00000000-0008-0000-0E00-0000D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id="{00000000-0008-0000-0E00-0000D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id="{00000000-0008-0000-0E00-0000D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id="{00000000-0008-0000-0E00-0000D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id="{00000000-0008-0000-0E00-0000D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a:extLst>
            <a:ext uri="{FF2B5EF4-FFF2-40B4-BE49-F238E27FC236}">
              <a16:creationId xmlns:a16="http://schemas.microsoft.com/office/drawing/2014/main" id="{00000000-0008-0000-0E00-0000D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a:extLst>
            <a:ext uri="{FF2B5EF4-FFF2-40B4-BE49-F238E27FC236}">
              <a16:creationId xmlns:a16="http://schemas.microsoft.com/office/drawing/2014/main" id="{00000000-0008-0000-0E00-0000D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9" name="直線コネクタ 728">
          <a:extLst>
            <a:ext uri="{FF2B5EF4-FFF2-40B4-BE49-F238E27FC236}">
              <a16:creationId xmlns:a16="http://schemas.microsoft.com/office/drawing/2014/main" id="{00000000-0008-0000-0E00-0000D9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0" name="テキスト ボックス 729">
          <a:extLst>
            <a:ext uri="{FF2B5EF4-FFF2-40B4-BE49-F238E27FC236}">
              <a16:creationId xmlns:a16="http://schemas.microsoft.com/office/drawing/2014/main" id="{00000000-0008-0000-0E00-0000DA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1" name="直線コネクタ 730">
          <a:extLst>
            <a:ext uri="{FF2B5EF4-FFF2-40B4-BE49-F238E27FC236}">
              <a16:creationId xmlns:a16="http://schemas.microsoft.com/office/drawing/2014/main" id="{00000000-0008-0000-0E00-0000DB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2" name="テキスト ボックス 731">
          <a:extLst>
            <a:ext uri="{FF2B5EF4-FFF2-40B4-BE49-F238E27FC236}">
              <a16:creationId xmlns:a16="http://schemas.microsoft.com/office/drawing/2014/main" id="{00000000-0008-0000-0E00-0000DC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3" name="直線コネクタ 732">
          <a:extLst>
            <a:ext uri="{FF2B5EF4-FFF2-40B4-BE49-F238E27FC236}">
              <a16:creationId xmlns:a16="http://schemas.microsoft.com/office/drawing/2014/main" id="{00000000-0008-0000-0E00-0000DD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4" name="テキスト ボックス 733">
          <a:extLst>
            <a:ext uri="{FF2B5EF4-FFF2-40B4-BE49-F238E27FC236}">
              <a16:creationId xmlns:a16="http://schemas.microsoft.com/office/drawing/2014/main" id="{00000000-0008-0000-0E00-0000DE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5" name="直線コネクタ 734">
          <a:extLst>
            <a:ext uri="{FF2B5EF4-FFF2-40B4-BE49-F238E27FC236}">
              <a16:creationId xmlns:a16="http://schemas.microsoft.com/office/drawing/2014/main" id="{00000000-0008-0000-0E00-0000DF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7" name="直線コネクタ 736">
          <a:extLst>
            <a:ext uri="{FF2B5EF4-FFF2-40B4-BE49-F238E27FC236}">
              <a16:creationId xmlns:a16="http://schemas.microsoft.com/office/drawing/2014/main" id="{00000000-0008-0000-0E00-0000E1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8" name="テキスト ボックス 737">
          <a:extLst>
            <a:ext uri="{FF2B5EF4-FFF2-40B4-BE49-F238E27FC236}">
              <a16:creationId xmlns:a16="http://schemas.microsoft.com/office/drawing/2014/main" id="{00000000-0008-0000-0E00-0000E2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a:extLst>
            <a:ext uri="{FF2B5EF4-FFF2-40B4-BE49-F238E27FC236}">
              <a16:creationId xmlns:a16="http://schemas.microsoft.com/office/drawing/2014/main" id="{00000000-0008-0000-0E00-0000E3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0" name="テキスト ボックス 739">
          <a:extLst>
            <a:ext uri="{FF2B5EF4-FFF2-40B4-BE49-F238E27FC236}">
              <a16:creationId xmlns:a16="http://schemas.microsoft.com/office/drawing/2014/main" id="{00000000-0008-0000-0E00-0000E4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1" name="【児童館】&#10;有形固定資産減価償却率グラフ枠">
          <a:extLst>
            <a:ext uri="{FF2B5EF4-FFF2-40B4-BE49-F238E27FC236}">
              <a16:creationId xmlns:a16="http://schemas.microsoft.com/office/drawing/2014/main" id="{00000000-0008-0000-0E00-0000E5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57150</xdr:rowOff>
    </xdr:from>
    <xdr:to>
      <xdr:col>85</xdr:col>
      <xdr:colOff>126364</xdr:colOff>
      <xdr:row>86</xdr:row>
      <xdr:rowOff>83820</xdr:rowOff>
    </xdr:to>
    <xdr:cxnSp macro="">
      <xdr:nvCxnSpPr>
        <xdr:cNvPr id="742" name="直線コネクタ 741">
          <a:extLst>
            <a:ext uri="{FF2B5EF4-FFF2-40B4-BE49-F238E27FC236}">
              <a16:creationId xmlns:a16="http://schemas.microsoft.com/office/drawing/2014/main" id="{00000000-0008-0000-0E00-0000E6020000}"/>
            </a:ext>
          </a:extLst>
        </xdr:cNvPr>
        <xdr:cNvCxnSpPr/>
      </xdr:nvCxnSpPr>
      <xdr:spPr>
        <a:xfrm flipV="1">
          <a:off x="16318864" y="136017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87647</xdr:rowOff>
    </xdr:from>
    <xdr:ext cx="405111" cy="259045"/>
    <xdr:sp macro="" textlink="">
      <xdr:nvSpPr>
        <xdr:cNvPr id="743" name="【児童館】&#10;有形固定資産減価償却率最小値テキスト">
          <a:extLst>
            <a:ext uri="{FF2B5EF4-FFF2-40B4-BE49-F238E27FC236}">
              <a16:creationId xmlns:a16="http://schemas.microsoft.com/office/drawing/2014/main" id="{00000000-0008-0000-0E00-0000E7020000}"/>
            </a:ext>
          </a:extLst>
        </xdr:cNvPr>
        <xdr:cNvSpPr txBox="1"/>
      </xdr:nvSpPr>
      <xdr:spPr>
        <a:xfrm>
          <a:off x="16357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83820</xdr:rowOff>
    </xdr:from>
    <xdr:to>
      <xdr:col>86</xdr:col>
      <xdr:colOff>25400</xdr:colOff>
      <xdr:row>86</xdr:row>
      <xdr:rowOff>83820</xdr:rowOff>
    </xdr:to>
    <xdr:cxnSp macro="">
      <xdr:nvCxnSpPr>
        <xdr:cNvPr id="744" name="直線コネクタ 743">
          <a:extLst>
            <a:ext uri="{FF2B5EF4-FFF2-40B4-BE49-F238E27FC236}">
              <a16:creationId xmlns:a16="http://schemas.microsoft.com/office/drawing/2014/main" id="{00000000-0008-0000-0E00-0000E8020000}"/>
            </a:ext>
          </a:extLst>
        </xdr:cNvPr>
        <xdr:cNvCxnSpPr/>
      </xdr:nvCxnSpPr>
      <xdr:spPr>
        <a:xfrm>
          <a:off x="16230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3827</xdr:rowOff>
    </xdr:from>
    <xdr:ext cx="405111" cy="259045"/>
    <xdr:sp macro="" textlink="">
      <xdr:nvSpPr>
        <xdr:cNvPr id="745" name="【児童館】&#10;有形固定資産減価償却率最大値テキスト">
          <a:extLst>
            <a:ext uri="{FF2B5EF4-FFF2-40B4-BE49-F238E27FC236}">
              <a16:creationId xmlns:a16="http://schemas.microsoft.com/office/drawing/2014/main" id="{00000000-0008-0000-0E00-0000E9020000}"/>
            </a:ext>
          </a:extLst>
        </xdr:cNvPr>
        <xdr:cNvSpPr txBox="1"/>
      </xdr:nvSpPr>
      <xdr:spPr>
        <a:xfrm>
          <a:off x="16357600" y="1337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57150</xdr:rowOff>
    </xdr:from>
    <xdr:to>
      <xdr:col>86</xdr:col>
      <xdr:colOff>25400</xdr:colOff>
      <xdr:row>79</xdr:row>
      <xdr:rowOff>57150</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a:off x="16230600" y="1360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112413</xdr:rowOff>
    </xdr:from>
    <xdr:ext cx="405111" cy="259045"/>
    <xdr:sp macro="" textlink="">
      <xdr:nvSpPr>
        <xdr:cNvPr id="747" name="【児童館】&#10;有形固定資産減価償却率平均値テキスト">
          <a:extLst>
            <a:ext uri="{FF2B5EF4-FFF2-40B4-BE49-F238E27FC236}">
              <a16:creationId xmlns:a16="http://schemas.microsoft.com/office/drawing/2014/main" id="{00000000-0008-0000-0E00-0000EB020000}"/>
            </a:ext>
          </a:extLst>
        </xdr:cNvPr>
        <xdr:cNvSpPr txBox="1"/>
      </xdr:nvSpPr>
      <xdr:spPr>
        <a:xfrm>
          <a:off x="16357600" y="14171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133986</xdr:rowOff>
    </xdr:from>
    <xdr:to>
      <xdr:col>85</xdr:col>
      <xdr:colOff>177800</xdr:colOff>
      <xdr:row>83</xdr:row>
      <xdr:rowOff>64136</xdr:rowOff>
    </xdr:to>
    <xdr:sp macro="" textlink="">
      <xdr:nvSpPr>
        <xdr:cNvPr id="748" name="フローチャート: 判断 747">
          <a:extLst>
            <a:ext uri="{FF2B5EF4-FFF2-40B4-BE49-F238E27FC236}">
              <a16:creationId xmlns:a16="http://schemas.microsoft.com/office/drawing/2014/main" id="{00000000-0008-0000-0E00-0000EC020000}"/>
            </a:ext>
          </a:extLst>
        </xdr:cNvPr>
        <xdr:cNvSpPr/>
      </xdr:nvSpPr>
      <xdr:spPr>
        <a:xfrm>
          <a:off x="16268700" y="1419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101600</xdr:rowOff>
    </xdr:from>
    <xdr:to>
      <xdr:col>81</xdr:col>
      <xdr:colOff>101600</xdr:colOff>
      <xdr:row>83</xdr:row>
      <xdr:rowOff>31750</xdr:rowOff>
    </xdr:to>
    <xdr:sp macro="" textlink="">
      <xdr:nvSpPr>
        <xdr:cNvPr id="749" name="フローチャート: 判断 748">
          <a:extLst>
            <a:ext uri="{FF2B5EF4-FFF2-40B4-BE49-F238E27FC236}">
              <a16:creationId xmlns:a16="http://schemas.microsoft.com/office/drawing/2014/main" id="{00000000-0008-0000-0E00-0000ED020000}"/>
            </a:ext>
          </a:extLst>
        </xdr:cNvPr>
        <xdr:cNvSpPr/>
      </xdr:nvSpPr>
      <xdr:spPr>
        <a:xfrm>
          <a:off x="15430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36830</xdr:rowOff>
    </xdr:from>
    <xdr:to>
      <xdr:col>76</xdr:col>
      <xdr:colOff>165100</xdr:colOff>
      <xdr:row>82</xdr:row>
      <xdr:rowOff>138430</xdr:rowOff>
    </xdr:to>
    <xdr:sp macro="" textlink="">
      <xdr:nvSpPr>
        <xdr:cNvPr id="750" name="フローチャート: 判断 749">
          <a:extLst>
            <a:ext uri="{FF2B5EF4-FFF2-40B4-BE49-F238E27FC236}">
              <a16:creationId xmlns:a16="http://schemas.microsoft.com/office/drawing/2014/main" id="{00000000-0008-0000-0E00-0000EE020000}"/>
            </a:ext>
          </a:extLst>
        </xdr:cNvPr>
        <xdr:cNvSpPr/>
      </xdr:nvSpPr>
      <xdr:spPr>
        <a:xfrm>
          <a:off x="14541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34925</xdr:rowOff>
    </xdr:from>
    <xdr:to>
      <xdr:col>72</xdr:col>
      <xdr:colOff>38100</xdr:colOff>
      <xdr:row>82</xdr:row>
      <xdr:rowOff>136525</xdr:rowOff>
    </xdr:to>
    <xdr:sp macro="" textlink="">
      <xdr:nvSpPr>
        <xdr:cNvPr id="751" name="フローチャート: 判断 750">
          <a:extLst>
            <a:ext uri="{FF2B5EF4-FFF2-40B4-BE49-F238E27FC236}">
              <a16:creationId xmlns:a16="http://schemas.microsoft.com/office/drawing/2014/main" id="{00000000-0008-0000-0E00-0000EF020000}"/>
            </a:ext>
          </a:extLst>
        </xdr:cNvPr>
        <xdr:cNvSpPr/>
      </xdr:nvSpPr>
      <xdr:spPr>
        <a:xfrm>
          <a:off x="13652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133986</xdr:rowOff>
    </xdr:from>
    <xdr:to>
      <xdr:col>67</xdr:col>
      <xdr:colOff>101600</xdr:colOff>
      <xdr:row>82</xdr:row>
      <xdr:rowOff>64136</xdr:rowOff>
    </xdr:to>
    <xdr:sp macro="" textlink="">
      <xdr:nvSpPr>
        <xdr:cNvPr id="752" name="フローチャート: 判断 751">
          <a:extLst>
            <a:ext uri="{FF2B5EF4-FFF2-40B4-BE49-F238E27FC236}">
              <a16:creationId xmlns:a16="http://schemas.microsoft.com/office/drawing/2014/main" id="{00000000-0008-0000-0E00-0000F0020000}"/>
            </a:ext>
          </a:extLst>
        </xdr:cNvPr>
        <xdr:cNvSpPr/>
      </xdr:nvSpPr>
      <xdr:spPr>
        <a:xfrm>
          <a:off x="12763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63500</xdr:rowOff>
    </xdr:from>
    <xdr:to>
      <xdr:col>85</xdr:col>
      <xdr:colOff>177800</xdr:colOff>
      <xdr:row>80</xdr:row>
      <xdr:rowOff>165100</xdr:rowOff>
    </xdr:to>
    <xdr:sp macro="" textlink="">
      <xdr:nvSpPr>
        <xdr:cNvPr id="758" name="楕円 757">
          <a:extLst>
            <a:ext uri="{FF2B5EF4-FFF2-40B4-BE49-F238E27FC236}">
              <a16:creationId xmlns:a16="http://schemas.microsoft.com/office/drawing/2014/main" id="{00000000-0008-0000-0E00-0000F6020000}"/>
            </a:ext>
          </a:extLst>
        </xdr:cNvPr>
        <xdr:cNvSpPr/>
      </xdr:nvSpPr>
      <xdr:spPr>
        <a:xfrm>
          <a:off x="162687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86377</xdr:rowOff>
    </xdr:from>
    <xdr:ext cx="405111" cy="259045"/>
    <xdr:sp macro="" textlink="">
      <xdr:nvSpPr>
        <xdr:cNvPr id="759" name="【児童館】&#10;有形固定資産減価償却率該当値テキスト">
          <a:extLst>
            <a:ext uri="{FF2B5EF4-FFF2-40B4-BE49-F238E27FC236}">
              <a16:creationId xmlns:a16="http://schemas.microsoft.com/office/drawing/2014/main" id="{00000000-0008-0000-0E00-0000F7020000}"/>
            </a:ext>
          </a:extLst>
        </xdr:cNvPr>
        <xdr:cNvSpPr txBox="1"/>
      </xdr:nvSpPr>
      <xdr:spPr>
        <a:xfrm>
          <a:off x="16357600" y="1363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147320</xdr:rowOff>
    </xdr:from>
    <xdr:to>
      <xdr:col>81</xdr:col>
      <xdr:colOff>101600</xdr:colOff>
      <xdr:row>80</xdr:row>
      <xdr:rowOff>77470</xdr:rowOff>
    </xdr:to>
    <xdr:sp macro="" textlink="">
      <xdr:nvSpPr>
        <xdr:cNvPr id="760" name="楕円 759">
          <a:extLst>
            <a:ext uri="{FF2B5EF4-FFF2-40B4-BE49-F238E27FC236}">
              <a16:creationId xmlns:a16="http://schemas.microsoft.com/office/drawing/2014/main" id="{00000000-0008-0000-0E00-0000F8020000}"/>
            </a:ext>
          </a:extLst>
        </xdr:cNvPr>
        <xdr:cNvSpPr/>
      </xdr:nvSpPr>
      <xdr:spPr>
        <a:xfrm>
          <a:off x="15430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26670</xdr:rowOff>
    </xdr:from>
    <xdr:to>
      <xdr:col>85</xdr:col>
      <xdr:colOff>127000</xdr:colOff>
      <xdr:row>80</xdr:row>
      <xdr:rowOff>114300</xdr:rowOff>
    </xdr:to>
    <xdr:cxnSp macro="">
      <xdr:nvCxnSpPr>
        <xdr:cNvPr id="761" name="直線コネクタ 760">
          <a:extLst>
            <a:ext uri="{FF2B5EF4-FFF2-40B4-BE49-F238E27FC236}">
              <a16:creationId xmlns:a16="http://schemas.microsoft.com/office/drawing/2014/main" id="{00000000-0008-0000-0E00-0000F9020000}"/>
            </a:ext>
          </a:extLst>
        </xdr:cNvPr>
        <xdr:cNvCxnSpPr/>
      </xdr:nvCxnSpPr>
      <xdr:spPr>
        <a:xfrm>
          <a:off x="15481300" y="1374267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59689</xdr:rowOff>
    </xdr:from>
    <xdr:to>
      <xdr:col>76</xdr:col>
      <xdr:colOff>165100</xdr:colOff>
      <xdr:row>79</xdr:row>
      <xdr:rowOff>161289</xdr:rowOff>
    </xdr:to>
    <xdr:sp macro="" textlink="">
      <xdr:nvSpPr>
        <xdr:cNvPr id="762" name="楕円 761">
          <a:extLst>
            <a:ext uri="{FF2B5EF4-FFF2-40B4-BE49-F238E27FC236}">
              <a16:creationId xmlns:a16="http://schemas.microsoft.com/office/drawing/2014/main" id="{00000000-0008-0000-0E00-0000FA020000}"/>
            </a:ext>
          </a:extLst>
        </xdr:cNvPr>
        <xdr:cNvSpPr/>
      </xdr:nvSpPr>
      <xdr:spPr>
        <a:xfrm>
          <a:off x="14541500" y="1360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110489</xdr:rowOff>
    </xdr:from>
    <xdr:to>
      <xdr:col>81</xdr:col>
      <xdr:colOff>50800</xdr:colOff>
      <xdr:row>80</xdr:row>
      <xdr:rowOff>26670</xdr:rowOff>
    </xdr:to>
    <xdr:cxnSp macro="">
      <xdr:nvCxnSpPr>
        <xdr:cNvPr id="763" name="直線コネクタ 762">
          <a:extLst>
            <a:ext uri="{FF2B5EF4-FFF2-40B4-BE49-F238E27FC236}">
              <a16:creationId xmlns:a16="http://schemas.microsoft.com/office/drawing/2014/main" id="{00000000-0008-0000-0E00-0000FB020000}"/>
            </a:ext>
          </a:extLst>
        </xdr:cNvPr>
        <xdr:cNvCxnSpPr/>
      </xdr:nvCxnSpPr>
      <xdr:spPr>
        <a:xfrm>
          <a:off x="14592300" y="13655039"/>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143511</xdr:rowOff>
    </xdr:from>
    <xdr:to>
      <xdr:col>72</xdr:col>
      <xdr:colOff>38100</xdr:colOff>
      <xdr:row>79</xdr:row>
      <xdr:rowOff>73661</xdr:rowOff>
    </xdr:to>
    <xdr:sp macro="" textlink="">
      <xdr:nvSpPr>
        <xdr:cNvPr id="764" name="楕円 763">
          <a:extLst>
            <a:ext uri="{FF2B5EF4-FFF2-40B4-BE49-F238E27FC236}">
              <a16:creationId xmlns:a16="http://schemas.microsoft.com/office/drawing/2014/main" id="{00000000-0008-0000-0E00-0000FC020000}"/>
            </a:ext>
          </a:extLst>
        </xdr:cNvPr>
        <xdr:cNvSpPr/>
      </xdr:nvSpPr>
      <xdr:spPr>
        <a:xfrm>
          <a:off x="13652500" y="1351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22861</xdr:rowOff>
    </xdr:from>
    <xdr:to>
      <xdr:col>76</xdr:col>
      <xdr:colOff>114300</xdr:colOff>
      <xdr:row>79</xdr:row>
      <xdr:rowOff>110489</xdr:rowOff>
    </xdr:to>
    <xdr:cxnSp macro="">
      <xdr:nvCxnSpPr>
        <xdr:cNvPr id="765" name="直線コネクタ 764">
          <a:extLst>
            <a:ext uri="{FF2B5EF4-FFF2-40B4-BE49-F238E27FC236}">
              <a16:creationId xmlns:a16="http://schemas.microsoft.com/office/drawing/2014/main" id="{00000000-0008-0000-0E00-0000FD020000}"/>
            </a:ext>
          </a:extLst>
        </xdr:cNvPr>
        <xdr:cNvCxnSpPr/>
      </xdr:nvCxnSpPr>
      <xdr:spPr>
        <a:xfrm>
          <a:off x="13703300" y="13567411"/>
          <a:ext cx="8890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55880</xdr:rowOff>
    </xdr:from>
    <xdr:to>
      <xdr:col>67</xdr:col>
      <xdr:colOff>101600</xdr:colOff>
      <xdr:row>78</xdr:row>
      <xdr:rowOff>157480</xdr:rowOff>
    </xdr:to>
    <xdr:sp macro="" textlink="">
      <xdr:nvSpPr>
        <xdr:cNvPr id="766" name="楕円 765">
          <a:extLst>
            <a:ext uri="{FF2B5EF4-FFF2-40B4-BE49-F238E27FC236}">
              <a16:creationId xmlns:a16="http://schemas.microsoft.com/office/drawing/2014/main" id="{00000000-0008-0000-0E00-0000FE020000}"/>
            </a:ext>
          </a:extLst>
        </xdr:cNvPr>
        <xdr:cNvSpPr/>
      </xdr:nvSpPr>
      <xdr:spPr>
        <a:xfrm>
          <a:off x="127635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106680</xdr:rowOff>
    </xdr:from>
    <xdr:to>
      <xdr:col>71</xdr:col>
      <xdr:colOff>177800</xdr:colOff>
      <xdr:row>79</xdr:row>
      <xdr:rowOff>22861</xdr:rowOff>
    </xdr:to>
    <xdr:cxnSp macro="">
      <xdr:nvCxnSpPr>
        <xdr:cNvPr id="767" name="直線コネクタ 766">
          <a:extLst>
            <a:ext uri="{FF2B5EF4-FFF2-40B4-BE49-F238E27FC236}">
              <a16:creationId xmlns:a16="http://schemas.microsoft.com/office/drawing/2014/main" id="{00000000-0008-0000-0E00-0000FF020000}"/>
            </a:ext>
          </a:extLst>
        </xdr:cNvPr>
        <xdr:cNvCxnSpPr/>
      </xdr:nvCxnSpPr>
      <xdr:spPr>
        <a:xfrm>
          <a:off x="12814300" y="13479780"/>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22877</xdr:rowOff>
    </xdr:from>
    <xdr:ext cx="405111" cy="259045"/>
    <xdr:sp macro="" textlink="">
      <xdr:nvSpPr>
        <xdr:cNvPr id="768" name="n_1aveValue【児童館】&#10;有形固定資産減価償却率">
          <a:extLst>
            <a:ext uri="{FF2B5EF4-FFF2-40B4-BE49-F238E27FC236}">
              <a16:creationId xmlns:a16="http://schemas.microsoft.com/office/drawing/2014/main" id="{00000000-0008-0000-0E00-000000030000}"/>
            </a:ext>
          </a:extLst>
        </xdr:cNvPr>
        <xdr:cNvSpPr txBox="1"/>
      </xdr:nvSpPr>
      <xdr:spPr>
        <a:xfrm>
          <a:off x="15266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129557</xdr:rowOff>
    </xdr:from>
    <xdr:ext cx="405111" cy="259045"/>
    <xdr:sp macro="" textlink="">
      <xdr:nvSpPr>
        <xdr:cNvPr id="769" name="n_2aveValue【児童館】&#10;有形固定資産減価償却率">
          <a:extLst>
            <a:ext uri="{FF2B5EF4-FFF2-40B4-BE49-F238E27FC236}">
              <a16:creationId xmlns:a16="http://schemas.microsoft.com/office/drawing/2014/main" id="{00000000-0008-0000-0E00-000001030000}"/>
            </a:ext>
          </a:extLst>
        </xdr:cNvPr>
        <xdr:cNvSpPr txBox="1"/>
      </xdr:nvSpPr>
      <xdr:spPr>
        <a:xfrm>
          <a:off x="14389744"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127652</xdr:rowOff>
    </xdr:from>
    <xdr:ext cx="405111" cy="259045"/>
    <xdr:sp macro="" textlink="">
      <xdr:nvSpPr>
        <xdr:cNvPr id="770" name="n_3aveValue【児童館】&#10;有形固定資産減価償却率">
          <a:extLst>
            <a:ext uri="{FF2B5EF4-FFF2-40B4-BE49-F238E27FC236}">
              <a16:creationId xmlns:a16="http://schemas.microsoft.com/office/drawing/2014/main" id="{00000000-0008-0000-0E00-000002030000}"/>
            </a:ext>
          </a:extLst>
        </xdr:cNvPr>
        <xdr:cNvSpPr txBox="1"/>
      </xdr:nvSpPr>
      <xdr:spPr>
        <a:xfrm>
          <a:off x="135007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55263</xdr:rowOff>
    </xdr:from>
    <xdr:ext cx="405111" cy="259045"/>
    <xdr:sp macro="" textlink="">
      <xdr:nvSpPr>
        <xdr:cNvPr id="771" name="n_4aveValue【児童館】&#10;有形固定資産減価償却率">
          <a:extLst>
            <a:ext uri="{FF2B5EF4-FFF2-40B4-BE49-F238E27FC236}">
              <a16:creationId xmlns:a16="http://schemas.microsoft.com/office/drawing/2014/main" id="{00000000-0008-0000-0E00-000003030000}"/>
            </a:ext>
          </a:extLst>
        </xdr:cNvPr>
        <xdr:cNvSpPr txBox="1"/>
      </xdr:nvSpPr>
      <xdr:spPr>
        <a:xfrm>
          <a:off x="126117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93997</xdr:rowOff>
    </xdr:from>
    <xdr:ext cx="405111" cy="259045"/>
    <xdr:sp macro="" textlink="">
      <xdr:nvSpPr>
        <xdr:cNvPr id="772" name="n_1mainValue【児童館】&#10;有形固定資産減価償却率">
          <a:extLst>
            <a:ext uri="{FF2B5EF4-FFF2-40B4-BE49-F238E27FC236}">
              <a16:creationId xmlns:a16="http://schemas.microsoft.com/office/drawing/2014/main" id="{00000000-0008-0000-0E00-000004030000}"/>
            </a:ext>
          </a:extLst>
        </xdr:cNvPr>
        <xdr:cNvSpPr txBox="1"/>
      </xdr:nvSpPr>
      <xdr:spPr>
        <a:xfrm>
          <a:off x="152660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6366</xdr:rowOff>
    </xdr:from>
    <xdr:ext cx="405111" cy="259045"/>
    <xdr:sp macro="" textlink="">
      <xdr:nvSpPr>
        <xdr:cNvPr id="773" name="n_2mainValue【児童館】&#10;有形固定資産減価償却率">
          <a:extLst>
            <a:ext uri="{FF2B5EF4-FFF2-40B4-BE49-F238E27FC236}">
              <a16:creationId xmlns:a16="http://schemas.microsoft.com/office/drawing/2014/main" id="{00000000-0008-0000-0E00-000005030000}"/>
            </a:ext>
          </a:extLst>
        </xdr:cNvPr>
        <xdr:cNvSpPr txBox="1"/>
      </xdr:nvSpPr>
      <xdr:spPr>
        <a:xfrm>
          <a:off x="14389744" y="1337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90188</xdr:rowOff>
    </xdr:from>
    <xdr:ext cx="405111" cy="259045"/>
    <xdr:sp macro="" textlink="">
      <xdr:nvSpPr>
        <xdr:cNvPr id="774" name="n_3mainValue【児童館】&#10;有形固定資産減価償却率">
          <a:extLst>
            <a:ext uri="{FF2B5EF4-FFF2-40B4-BE49-F238E27FC236}">
              <a16:creationId xmlns:a16="http://schemas.microsoft.com/office/drawing/2014/main" id="{00000000-0008-0000-0E00-000006030000}"/>
            </a:ext>
          </a:extLst>
        </xdr:cNvPr>
        <xdr:cNvSpPr txBox="1"/>
      </xdr:nvSpPr>
      <xdr:spPr>
        <a:xfrm>
          <a:off x="13500744" y="1329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2557</xdr:rowOff>
    </xdr:from>
    <xdr:ext cx="405111" cy="259045"/>
    <xdr:sp macro="" textlink="">
      <xdr:nvSpPr>
        <xdr:cNvPr id="775" name="n_4mainValue【児童館】&#10;有形固定資産減価償却率">
          <a:extLst>
            <a:ext uri="{FF2B5EF4-FFF2-40B4-BE49-F238E27FC236}">
              <a16:creationId xmlns:a16="http://schemas.microsoft.com/office/drawing/2014/main" id="{00000000-0008-0000-0E00-000007030000}"/>
            </a:ext>
          </a:extLst>
        </xdr:cNvPr>
        <xdr:cNvSpPr txBox="1"/>
      </xdr:nvSpPr>
      <xdr:spPr>
        <a:xfrm>
          <a:off x="12611744" y="1320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6" name="正方形/長方形 775">
          <a:extLst>
            <a:ext uri="{FF2B5EF4-FFF2-40B4-BE49-F238E27FC236}">
              <a16:creationId xmlns:a16="http://schemas.microsoft.com/office/drawing/2014/main" id="{00000000-0008-0000-0E00-000008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7" name="正方形/長方形 776">
          <a:extLst>
            <a:ext uri="{FF2B5EF4-FFF2-40B4-BE49-F238E27FC236}">
              <a16:creationId xmlns:a16="http://schemas.microsoft.com/office/drawing/2014/main" id="{00000000-0008-0000-0E00-000009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8" name="正方形/長方形 777">
          <a:extLst>
            <a:ext uri="{FF2B5EF4-FFF2-40B4-BE49-F238E27FC236}">
              <a16:creationId xmlns:a16="http://schemas.microsoft.com/office/drawing/2014/main" id="{00000000-0008-0000-0E00-00000A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9" name="正方形/長方形 778">
          <a:extLst>
            <a:ext uri="{FF2B5EF4-FFF2-40B4-BE49-F238E27FC236}">
              <a16:creationId xmlns:a16="http://schemas.microsoft.com/office/drawing/2014/main" id="{00000000-0008-0000-0E00-00000B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0" name="正方形/長方形 779">
          <a:extLst>
            <a:ext uri="{FF2B5EF4-FFF2-40B4-BE49-F238E27FC236}">
              <a16:creationId xmlns:a16="http://schemas.microsoft.com/office/drawing/2014/main" id="{00000000-0008-0000-0E00-00000C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1" name="正方形/長方形 780">
          <a:extLst>
            <a:ext uri="{FF2B5EF4-FFF2-40B4-BE49-F238E27FC236}">
              <a16:creationId xmlns:a16="http://schemas.microsoft.com/office/drawing/2014/main" id="{00000000-0008-0000-0E00-00000D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2" name="正方形/長方形 781">
          <a:extLst>
            <a:ext uri="{FF2B5EF4-FFF2-40B4-BE49-F238E27FC236}">
              <a16:creationId xmlns:a16="http://schemas.microsoft.com/office/drawing/2014/main" id="{00000000-0008-0000-0E00-00000E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3" name="正方形/長方形 782">
          <a:extLst>
            <a:ext uri="{FF2B5EF4-FFF2-40B4-BE49-F238E27FC236}">
              <a16:creationId xmlns:a16="http://schemas.microsoft.com/office/drawing/2014/main" id="{00000000-0008-0000-0E00-00000F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4" name="テキスト ボックス 783">
          <a:extLst>
            <a:ext uri="{FF2B5EF4-FFF2-40B4-BE49-F238E27FC236}">
              <a16:creationId xmlns:a16="http://schemas.microsoft.com/office/drawing/2014/main" id="{00000000-0008-0000-0E00-000010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5" name="直線コネクタ 784">
          <a:extLst>
            <a:ext uri="{FF2B5EF4-FFF2-40B4-BE49-F238E27FC236}">
              <a16:creationId xmlns:a16="http://schemas.microsoft.com/office/drawing/2014/main" id="{00000000-0008-0000-0E00-000011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6" name="直線コネクタ 785">
          <a:extLst>
            <a:ext uri="{FF2B5EF4-FFF2-40B4-BE49-F238E27FC236}">
              <a16:creationId xmlns:a16="http://schemas.microsoft.com/office/drawing/2014/main" id="{00000000-0008-0000-0E00-00001203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7" name="テキスト ボックス 786">
          <a:extLst>
            <a:ext uri="{FF2B5EF4-FFF2-40B4-BE49-F238E27FC236}">
              <a16:creationId xmlns:a16="http://schemas.microsoft.com/office/drawing/2014/main" id="{00000000-0008-0000-0E00-00001303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8" name="直線コネクタ 787">
          <a:extLst>
            <a:ext uri="{FF2B5EF4-FFF2-40B4-BE49-F238E27FC236}">
              <a16:creationId xmlns:a16="http://schemas.microsoft.com/office/drawing/2014/main" id="{00000000-0008-0000-0E00-00001403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9" name="テキスト ボックス 788">
          <a:extLst>
            <a:ext uri="{FF2B5EF4-FFF2-40B4-BE49-F238E27FC236}">
              <a16:creationId xmlns:a16="http://schemas.microsoft.com/office/drawing/2014/main" id="{00000000-0008-0000-0E00-00001503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0" name="直線コネクタ 789">
          <a:extLst>
            <a:ext uri="{FF2B5EF4-FFF2-40B4-BE49-F238E27FC236}">
              <a16:creationId xmlns:a16="http://schemas.microsoft.com/office/drawing/2014/main" id="{00000000-0008-0000-0E00-00001603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1" name="テキスト ボックス 790">
          <a:extLst>
            <a:ext uri="{FF2B5EF4-FFF2-40B4-BE49-F238E27FC236}">
              <a16:creationId xmlns:a16="http://schemas.microsoft.com/office/drawing/2014/main" id="{00000000-0008-0000-0E00-00001703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2" name="直線コネクタ 791">
          <a:extLst>
            <a:ext uri="{FF2B5EF4-FFF2-40B4-BE49-F238E27FC236}">
              <a16:creationId xmlns:a16="http://schemas.microsoft.com/office/drawing/2014/main" id="{00000000-0008-0000-0E00-00001803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3" name="テキスト ボックス 792">
          <a:extLst>
            <a:ext uri="{FF2B5EF4-FFF2-40B4-BE49-F238E27FC236}">
              <a16:creationId xmlns:a16="http://schemas.microsoft.com/office/drawing/2014/main" id="{00000000-0008-0000-0E00-00001903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4" name="直線コネクタ 793">
          <a:extLst>
            <a:ext uri="{FF2B5EF4-FFF2-40B4-BE49-F238E27FC236}">
              <a16:creationId xmlns:a16="http://schemas.microsoft.com/office/drawing/2014/main" id="{00000000-0008-0000-0E00-00001A03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5" name="テキスト ボックス 794">
          <a:extLst>
            <a:ext uri="{FF2B5EF4-FFF2-40B4-BE49-F238E27FC236}">
              <a16:creationId xmlns:a16="http://schemas.microsoft.com/office/drawing/2014/main" id="{00000000-0008-0000-0E00-00001B03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6" name="直線コネクタ 795">
          <a:extLst>
            <a:ext uri="{FF2B5EF4-FFF2-40B4-BE49-F238E27FC236}">
              <a16:creationId xmlns:a16="http://schemas.microsoft.com/office/drawing/2014/main" id="{00000000-0008-0000-0E00-00001C03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7" name="テキスト ボックス 796">
          <a:extLst>
            <a:ext uri="{FF2B5EF4-FFF2-40B4-BE49-F238E27FC236}">
              <a16:creationId xmlns:a16="http://schemas.microsoft.com/office/drawing/2014/main" id="{00000000-0008-0000-0E00-00001D03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a:extLst>
            <a:ext uri="{FF2B5EF4-FFF2-40B4-BE49-F238E27FC236}">
              <a16:creationId xmlns:a16="http://schemas.microsoft.com/office/drawing/2014/main" id="{00000000-0008-0000-0E00-00001E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a:extLst>
            <a:ext uri="{FF2B5EF4-FFF2-40B4-BE49-F238E27FC236}">
              <a16:creationId xmlns:a16="http://schemas.microsoft.com/office/drawing/2014/main" id="{00000000-0008-0000-0E00-00001F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児童館】&#10;一人当たり面積グラフ枠">
          <a:extLst>
            <a:ext uri="{FF2B5EF4-FFF2-40B4-BE49-F238E27FC236}">
              <a16:creationId xmlns:a16="http://schemas.microsoft.com/office/drawing/2014/main" id="{00000000-0008-0000-0E00-000020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38100</xdr:rowOff>
    </xdr:to>
    <xdr:cxnSp macro="">
      <xdr:nvCxnSpPr>
        <xdr:cNvPr id="801" name="直線コネクタ 800">
          <a:extLst>
            <a:ext uri="{FF2B5EF4-FFF2-40B4-BE49-F238E27FC236}">
              <a16:creationId xmlns:a16="http://schemas.microsoft.com/office/drawing/2014/main" id="{00000000-0008-0000-0E00-000021030000}"/>
            </a:ext>
          </a:extLst>
        </xdr:cNvPr>
        <xdr:cNvCxnSpPr/>
      </xdr:nvCxnSpPr>
      <xdr:spPr>
        <a:xfrm flipV="1">
          <a:off x="22160864" y="133785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802" name="【児童館】&#10;一人当たり面積最小値テキスト">
          <a:extLst>
            <a:ext uri="{FF2B5EF4-FFF2-40B4-BE49-F238E27FC236}">
              <a16:creationId xmlns:a16="http://schemas.microsoft.com/office/drawing/2014/main" id="{00000000-0008-0000-0E00-000022030000}"/>
            </a:ext>
          </a:extLst>
        </xdr:cNvPr>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803" name="直線コネクタ 802">
          <a:extLst>
            <a:ext uri="{FF2B5EF4-FFF2-40B4-BE49-F238E27FC236}">
              <a16:creationId xmlns:a16="http://schemas.microsoft.com/office/drawing/2014/main" id="{00000000-0008-0000-0E00-000023030000}"/>
            </a:ext>
          </a:extLst>
        </xdr:cNvPr>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804" name="【児童館】&#10;一人当たり面積最大値テキスト">
          <a:extLst>
            <a:ext uri="{FF2B5EF4-FFF2-40B4-BE49-F238E27FC236}">
              <a16:creationId xmlns:a16="http://schemas.microsoft.com/office/drawing/2014/main" id="{00000000-0008-0000-0E00-000024030000}"/>
            </a:ext>
          </a:extLst>
        </xdr:cNvPr>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805" name="直線コネクタ 804">
          <a:extLst>
            <a:ext uri="{FF2B5EF4-FFF2-40B4-BE49-F238E27FC236}">
              <a16:creationId xmlns:a16="http://schemas.microsoft.com/office/drawing/2014/main" id="{00000000-0008-0000-0E00-000025030000}"/>
            </a:ext>
          </a:extLst>
        </xdr:cNvPr>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75491</xdr:rowOff>
    </xdr:from>
    <xdr:ext cx="469744" cy="259045"/>
    <xdr:sp macro="" textlink="">
      <xdr:nvSpPr>
        <xdr:cNvPr id="806" name="【児童館】&#10;一人当たり面積平均値テキスト">
          <a:extLst>
            <a:ext uri="{FF2B5EF4-FFF2-40B4-BE49-F238E27FC236}">
              <a16:creationId xmlns:a16="http://schemas.microsoft.com/office/drawing/2014/main" id="{00000000-0008-0000-0E00-000026030000}"/>
            </a:ext>
          </a:extLst>
        </xdr:cNvPr>
        <xdr:cNvSpPr txBox="1"/>
      </xdr:nvSpPr>
      <xdr:spPr>
        <a:xfrm>
          <a:off x="22199600" y="14305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52614</xdr:rowOff>
    </xdr:from>
    <xdr:to>
      <xdr:col>116</xdr:col>
      <xdr:colOff>114300</xdr:colOff>
      <xdr:row>84</xdr:row>
      <xdr:rowOff>154214</xdr:rowOff>
    </xdr:to>
    <xdr:sp macro="" textlink="">
      <xdr:nvSpPr>
        <xdr:cNvPr id="807" name="フローチャート: 判断 806">
          <a:extLst>
            <a:ext uri="{FF2B5EF4-FFF2-40B4-BE49-F238E27FC236}">
              <a16:creationId xmlns:a16="http://schemas.microsoft.com/office/drawing/2014/main" id="{00000000-0008-0000-0E00-000027030000}"/>
            </a:ext>
          </a:extLst>
        </xdr:cNvPr>
        <xdr:cNvSpPr/>
      </xdr:nvSpPr>
      <xdr:spPr>
        <a:xfrm>
          <a:off x="221107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85271</xdr:rowOff>
    </xdr:from>
    <xdr:to>
      <xdr:col>112</xdr:col>
      <xdr:colOff>38100</xdr:colOff>
      <xdr:row>85</xdr:row>
      <xdr:rowOff>15421</xdr:rowOff>
    </xdr:to>
    <xdr:sp macro="" textlink="">
      <xdr:nvSpPr>
        <xdr:cNvPr id="808" name="フローチャート: 判断 807">
          <a:extLst>
            <a:ext uri="{FF2B5EF4-FFF2-40B4-BE49-F238E27FC236}">
              <a16:creationId xmlns:a16="http://schemas.microsoft.com/office/drawing/2014/main" id="{00000000-0008-0000-0E00-000028030000}"/>
            </a:ext>
          </a:extLst>
        </xdr:cNvPr>
        <xdr:cNvSpPr/>
      </xdr:nvSpPr>
      <xdr:spPr>
        <a:xfrm>
          <a:off x="21272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85271</xdr:rowOff>
    </xdr:from>
    <xdr:to>
      <xdr:col>107</xdr:col>
      <xdr:colOff>101600</xdr:colOff>
      <xdr:row>85</xdr:row>
      <xdr:rowOff>15421</xdr:rowOff>
    </xdr:to>
    <xdr:sp macro="" textlink="">
      <xdr:nvSpPr>
        <xdr:cNvPr id="809" name="フローチャート: 判断 808">
          <a:extLst>
            <a:ext uri="{FF2B5EF4-FFF2-40B4-BE49-F238E27FC236}">
              <a16:creationId xmlns:a16="http://schemas.microsoft.com/office/drawing/2014/main" id="{00000000-0008-0000-0E00-000029030000}"/>
            </a:ext>
          </a:extLst>
        </xdr:cNvPr>
        <xdr:cNvSpPr/>
      </xdr:nvSpPr>
      <xdr:spPr>
        <a:xfrm>
          <a:off x="20383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810" name="フローチャート: 判断 809">
          <a:extLst>
            <a:ext uri="{FF2B5EF4-FFF2-40B4-BE49-F238E27FC236}">
              <a16:creationId xmlns:a16="http://schemas.microsoft.com/office/drawing/2014/main" id="{00000000-0008-0000-0E00-00002A030000}"/>
            </a:ext>
          </a:extLst>
        </xdr:cNvPr>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68943</xdr:rowOff>
    </xdr:from>
    <xdr:to>
      <xdr:col>98</xdr:col>
      <xdr:colOff>38100</xdr:colOff>
      <xdr:row>84</xdr:row>
      <xdr:rowOff>170543</xdr:rowOff>
    </xdr:to>
    <xdr:sp macro="" textlink="">
      <xdr:nvSpPr>
        <xdr:cNvPr id="811" name="フローチャート: 判断 810">
          <a:extLst>
            <a:ext uri="{FF2B5EF4-FFF2-40B4-BE49-F238E27FC236}">
              <a16:creationId xmlns:a16="http://schemas.microsoft.com/office/drawing/2014/main" id="{00000000-0008-0000-0E00-00002B030000}"/>
            </a:ext>
          </a:extLst>
        </xdr:cNvPr>
        <xdr:cNvSpPr/>
      </xdr:nvSpPr>
      <xdr:spPr>
        <a:xfrm>
          <a:off x="18605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E00-00002C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0000000-0008-0000-0E00-00002D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0000000-0008-0000-0E00-00002E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E00-00002F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E00-000030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28121</xdr:rowOff>
    </xdr:from>
    <xdr:to>
      <xdr:col>116</xdr:col>
      <xdr:colOff>114300</xdr:colOff>
      <xdr:row>85</xdr:row>
      <xdr:rowOff>129721</xdr:rowOff>
    </xdr:to>
    <xdr:sp macro="" textlink="">
      <xdr:nvSpPr>
        <xdr:cNvPr id="817" name="楕円 816">
          <a:extLst>
            <a:ext uri="{FF2B5EF4-FFF2-40B4-BE49-F238E27FC236}">
              <a16:creationId xmlns:a16="http://schemas.microsoft.com/office/drawing/2014/main" id="{00000000-0008-0000-0E00-000031030000}"/>
            </a:ext>
          </a:extLst>
        </xdr:cNvPr>
        <xdr:cNvSpPr/>
      </xdr:nvSpPr>
      <xdr:spPr>
        <a:xfrm>
          <a:off x="221107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6548</xdr:rowOff>
    </xdr:from>
    <xdr:ext cx="469744" cy="259045"/>
    <xdr:sp macro="" textlink="">
      <xdr:nvSpPr>
        <xdr:cNvPr id="818" name="【児童館】&#10;一人当たり面積該当値テキスト">
          <a:extLst>
            <a:ext uri="{FF2B5EF4-FFF2-40B4-BE49-F238E27FC236}">
              <a16:creationId xmlns:a16="http://schemas.microsoft.com/office/drawing/2014/main" id="{00000000-0008-0000-0E00-000032030000}"/>
            </a:ext>
          </a:extLst>
        </xdr:cNvPr>
        <xdr:cNvSpPr txBox="1"/>
      </xdr:nvSpPr>
      <xdr:spPr>
        <a:xfrm>
          <a:off x="22199600"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28121</xdr:rowOff>
    </xdr:from>
    <xdr:to>
      <xdr:col>112</xdr:col>
      <xdr:colOff>38100</xdr:colOff>
      <xdr:row>85</xdr:row>
      <xdr:rowOff>129721</xdr:rowOff>
    </xdr:to>
    <xdr:sp macro="" textlink="">
      <xdr:nvSpPr>
        <xdr:cNvPr id="819" name="楕円 818">
          <a:extLst>
            <a:ext uri="{FF2B5EF4-FFF2-40B4-BE49-F238E27FC236}">
              <a16:creationId xmlns:a16="http://schemas.microsoft.com/office/drawing/2014/main" id="{00000000-0008-0000-0E00-000033030000}"/>
            </a:ext>
          </a:extLst>
        </xdr:cNvPr>
        <xdr:cNvSpPr/>
      </xdr:nvSpPr>
      <xdr:spPr>
        <a:xfrm>
          <a:off x="21272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78921</xdr:rowOff>
    </xdr:from>
    <xdr:to>
      <xdr:col>116</xdr:col>
      <xdr:colOff>63500</xdr:colOff>
      <xdr:row>85</xdr:row>
      <xdr:rowOff>78921</xdr:rowOff>
    </xdr:to>
    <xdr:cxnSp macro="">
      <xdr:nvCxnSpPr>
        <xdr:cNvPr id="820" name="直線コネクタ 819">
          <a:extLst>
            <a:ext uri="{FF2B5EF4-FFF2-40B4-BE49-F238E27FC236}">
              <a16:creationId xmlns:a16="http://schemas.microsoft.com/office/drawing/2014/main" id="{00000000-0008-0000-0E00-000034030000}"/>
            </a:ext>
          </a:extLst>
        </xdr:cNvPr>
        <xdr:cNvCxnSpPr/>
      </xdr:nvCxnSpPr>
      <xdr:spPr>
        <a:xfrm>
          <a:off x="21323300" y="146521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821" name="楕円 820">
          <a:extLst>
            <a:ext uri="{FF2B5EF4-FFF2-40B4-BE49-F238E27FC236}">
              <a16:creationId xmlns:a16="http://schemas.microsoft.com/office/drawing/2014/main" id="{00000000-0008-0000-0E00-000035030000}"/>
            </a:ext>
          </a:extLst>
        </xdr:cNvPr>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78921</xdr:rowOff>
    </xdr:from>
    <xdr:to>
      <xdr:col>111</xdr:col>
      <xdr:colOff>177800</xdr:colOff>
      <xdr:row>85</xdr:row>
      <xdr:rowOff>95250</xdr:rowOff>
    </xdr:to>
    <xdr:cxnSp macro="">
      <xdr:nvCxnSpPr>
        <xdr:cNvPr id="822" name="直線コネクタ 821">
          <a:extLst>
            <a:ext uri="{FF2B5EF4-FFF2-40B4-BE49-F238E27FC236}">
              <a16:creationId xmlns:a16="http://schemas.microsoft.com/office/drawing/2014/main" id="{00000000-0008-0000-0E00-000036030000}"/>
            </a:ext>
          </a:extLst>
        </xdr:cNvPr>
        <xdr:cNvCxnSpPr/>
      </xdr:nvCxnSpPr>
      <xdr:spPr>
        <a:xfrm flipV="1">
          <a:off x="20434300" y="146521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823" name="楕円 822">
          <a:extLst>
            <a:ext uri="{FF2B5EF4-FFF2-40B4-BE49-F238E27FC236}">
              <a16:creationId xmlns:a16="http://schemas.microsoft.com/office/drawing/2014/main" id="{00000000-0008-0000-0E00-000037030000}"/>
            </a:ext>
          </a:extLst>
        </xdr:cNvPr>
        <xdr:cNvSpPr/>
      </xdr:nvSpPr>
      <xdr:spPr>
        <a:xfrm>
          <a:off x="19494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95250</xdr:rowOff>
    </xdr:to>
    <xdr:cxnSp macro="">
      <xdr:nvCxnSpPr>
        <xdr:cNvPr id="824" name="直線コネクタ 823">
          <a:extLst>
            <a:ext uri="{FF2B5EF4-FFF2-40B4-BE49-F238E27FC236}">
              <a16:creationId xmlns:a16="http://schemas.microsoft.com/office/drawing/2014/main" id="{00000000-0008-0000-0E00-000038030000}"/>
            </a:ext>
          </a:extLst>
        </xdr:cNvPr>
        <xdr:cNvCxnSpPr/>
      </xdr:nvCxnSpPr>
      <xdr:spPr>
        <a:xfrm>
          <a:off x="19545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44450</xdr:rowOff>
    </xdr:from>
    <xdr:to>
      <xdr:col>98</xdr:col>
      <xdr:colOff>38100</xdr:colOff>
      <xdr:row>85</xdr:row>
      <xdr:rowOff>146050</xdr:rowOff>
    </xdr:to>
    <xdr:sp macro="" textlink="">
      <xdr:nvSpPr>
        <xdr:cNvPr id="825" name="楕円 824">
          <a:extLst>
            <a:ext uri="{FF2B5EF4-FFF2-40B4-BE49-F238E27FC236}">
              <a16:creationId xmlns:a16="http://schemas.microsoft.com/office/drawing/2014/main" id="{00000000-0008-0000-0E00-000039030000}"/>
            </a:ext>
          </a:extLst>
        </xdr:cNvPr>
        <xdr:cNvSpPr/>
      </xdr:nvSpPr>
      <xdr:spPr>
        <a:xfrm>
          <a:off x="18605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95250</xdr:rowOff>
    </xdr:from>
    <xdr:to>
      <xdr:col>102</xdr:col>
      <xdr:colOff>114300</xdr:colOff>
      <xdr:row>85</xdr:row>
      <xdr:rowOff>95250</xdr:rowOff>
    </xdr:to>
    <xdr:cxnSp macro="">
      <xdr:nvCxnSpPr>
        <xdr:cNvPr id="826" name="直線コネクタ 825">
          <a:extLst>
            <a:ext uri="{FF2B5EF4-FFF2-40B4-BE49-F238E27FC236}">
              <a16:creationId xmlns:a16="http://schemas.microsoft.com/office/drawing/2014/main" id="{00000000-0008-0000-0E00-00003A030000}"/>
            </a:ext>
          </a:extLst>
        </xdr:cNvPr>
        <xdr:cNvCxnSpPr/>
      </xdr:nvCxnSpPr>
      <xdr:spPr>
        <a:xfrm>
          <a:off x="18656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31948</xdr:rowOff>
    </xdr:from>
    <xdr:ext cx="469744" cy="259045"/>
    <xdr:sp macro="" textlink="">
      <xdr:nvSpPr>
        <xdr:cNvPr id="827" name="n_1aveValue【児童館】&#10;一人当たり面積">
          <a:extLst>
            <a:ext uri="{FF2B5EF4-FFF2-40B4-BE49-F238E27FC236}">
              <a16:creationId xmlns:a16="http://schemas.microsoft.com/office/drawing/2014/main" id="{00000000-0008-0000-0E00-00003B030000}"/>
            </a:ext>
          </a:extLst>
        </xdr:cNvPr>
        <xdr:cNvSpPr txBox="1"/>
      </xdr:nvSpPr>
      <xdr:spPr>
        <a:xfrm>
          <a:off x="210757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31948</xdr:rowOff>
    </xdr:from>
    <xdr:ext cx="469744" cy="259045"/>
    <xdr:sp macro="" textlink="">
      <xdr:nvSpPr>
        <xdr:cNvPr id="828" name="n_2aveValue【児童館】&#10;一人当たり面積">
          <a:extLst>
            <a:ext uri="{FF2B5EF4-FFF2-40B4-BE49-F238E27FC236}">
              <a16:creationId xmlns:a16="http://schemas.microsoft.com/office/drawing/2014/main" id="{00000000-0008-0000-0E00-00003C030000}"/>
            </a:ext>
          </a:extLst>
        </xdr:cNvPr>
        <xdr:cNvSpPr txBox="1"/>
      </xdr:nvSpPr>
      <xdr:spPr>
        <a:xfrm>
          <a:off x="20199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829" name="n_3aveValue【児童館】&#10;一人当たり面積">
          <a:extLst>
            <a:ext uri="{FF2B5EF4-FFF2-40B4-BE49-F238E27FC236}">
              <a16:creationId xmlns:a16="http://schemas.microsoft.com/office/drawing/2014/main" id="{00000000-0008-0000-0E00-00003D030000}"/>
            </a:ext>
          </a:extLst>
        </xdr:cNvPr>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15620</xdr:rowOff>
    </xdr:from>
    <xdr:ext cx="469744" cy="259045"/>
    <xdr:sp macro="" textlink="">
      <xdr:nvSpPr>
        <xdr:cNvPr id="830" name="n_4aveValue【児童館】&#10;一人当たり面積">
          <a:extLst>
            <a:ext uri="{FF2B5EF4-FFF2-40B4-BE49-F238E27FC236}">
              <a16:creationId xmlns:a16="http://schemas.microsoft.com/office/drawing/2014/main" id="{00000000-0008-0000-0E00-00003E030000}"/>
            </a:ext>
          </a:extLst>
        </xdr:cNvPr>
        <xdr:cNvSpPr txBox="1"/>
      </xdr:nvSpPr>
      <xdr:spPr>
        <a:xfrm>
          <a:off x="184214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120848</xdr:rowOff>
    </xdr:from>
    <xdr:ext cx="469744" cy="259045"/>
    <xdr:sp macro="" textlink="">
      <xdr:nvSpPr>
        <xdr:cNvPr id="831" name="n_1mainValue【児童館】&#10;一人当たり面積">
          <a:extLst>
            <a:ext uri="{FF2B5EF4-FFF2-40B4-BE49-F238E27FC236}">
              <a16:creationId xmlns:a16="http://schemas.microsoft.com/office/drawing/2014/main" id="{00000000-0008-0000-0E00-00003F030000}"/>
            </a:ext>
          </a:extLst>
        </xdr:cNvPr>
        <xdr:cNvSpPr txBox="1"/>
      </xdr:nvSpPr>
      <xdr:spPr>
        <a:xfrm>
          <a:off x="210757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832" name="n_2mainValue【児童館】&#10;一人当たり面積">
          <a:extLst>
            <a:ext uri="{FF2B5EF4-FFF2-40B4-BE49-F238E27FC236}">
              <a16:creationId xmlns:a16="http://schemas.microsoft.com/office/drawing/2014/main" id="{00000000-0008-0000-0E00-000040030000}"/>
            </a:ext>
          </a:extLst>
        </xdr:cNvPr>
        <xdr:cNvSpPr txBox="1"/>
      </xdr:nvSpPr>
      <xdr:spPr>
        <a:xfrm>
          <a:off x="20199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833" name="n_3mainValue【児童館】&#10;一人当たり面積">
          <a:extLst>
            <a:ext uri="{FF2B5EF4-FFF2-40B4-BE49-F238E27FC236}">
              <a16:creationId xmlns:a16="http://schemas.microsoft.com/office/drawing/2014/main" id="{00000000-0008-0000-0E00-000041030000}"/>
            </a:ext>
          </a:extLst>
        </xdr:cNvPr>
        <xdr:cNvSpPr txBox="1"/>
      </xdr:nvSpPr>
      <xdr:spPr>
        <a:xfrm>
          <a:off x="19310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137177</xdr:rowOff>
    </xdr:from>
    <xdr:ext cx="469744" cy="259045"/>
    <xdr:sp macro="" textlink="">
      <xdr:nvSpPr>
        <xdr:cNvPr id="834" name="n_4mainValue【児童館】&#10;一人当たり面積">
          <a:extLst>
            <a:ext uri="{FF2B5EF4-FFF2-40B4-BE49-F238E27FC236}">
              <a16:creationId xmlns:a16="http://schemas.microsoft.com/office/drawing/2014/main" id="{00000000-0008-0000-0E00-000042030000}"/>
            </a:ext>
          </a:extLst>
        </xdr:cNvPr>
        <xdr:cNvSpPr txBox="1"/>
      </xdr:nvSpPr>
      <xdr:spPr>
        <a:xfrm>
          <a:off x="18421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a:extLst>
            <a:ext uri="{FF2B5EF4-FFF2-40B4-BE49-F238E27FC236}">
              <a16:creationId xmlns:a16="http://schemas.microsoft.com/office/drawing/2014/main" id="{00000000-0008-0000-0E00-000043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a:extLst>
            <a:ext uri="{FF2B5EF4-FFF2-40B4-BE49-F238E27FC236}">
              <a16:creationId xmlns:a16="http://schemas.microsoft.com/office/drawing/2014/main" id="{00000000-0008-0000-0E00-000044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a:extLst>
            <a:ext uri="{FF2B5EF4-FFF2-40B4-BE49-F238E27FC236}">
              <a16:creationId xmlns:a16="http://schemas.microsoft.com/office/drawing/2014/main" id="{00000000-0008-0000-0E00-000045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a:extLst>
            <a:ext uri="{FF2B5EF4-FFF2-40B4-BE49-F238E27FC236}">
              <a16:creationId xmlns:a16="http://schemas.microsoft.com/office/drawing/2014/main" id="{00000000-0008-0000-0E00-000046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a:extLst>
            <a:ext uri="{FF2B5EF4-FFF2-40B4-BE49-F238E27FC236}">
              <a16:creationId xmlns:a16="http://schemas.microsoft.com/office/drawing/2014/main" id="{00000000-0008-0000-0E00-000047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a:extLst>
            <a:ext uri="{FF2B5EF4-FFF2-40B4-BE49-F238E27FC236}">
              <a16:creationId xmlns:a16="http://schemas.microsoft.com/office/drawing/2014/main" id="{00000000-0008-0000-0E00-000048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a:extLst>
            <a:ext uri="{FF2B5EF4-FFF2-40B4-BE49-F238E27FC236}">
              <a16:creationId xmlns:a16="http://schemas.microsoft.com/office/drawing/2014/main" id="{00000000-0008-0000-0E00-000049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a:extLst>
            <a:ext uri="{FF2B5EF4-FFF2-40B4-BE49-F238E27FC236}">
              <a16:creationId xmlns:a16="http://schemas.microsoft.com/office/drawing/2014/main" id="{00000000-0008-0000-0E00-00004A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a:extLst>
            <a:ext uri="{FF2B5EF4-FFF2-40B4-BE49-F238E27FC236}">
              <a16:creationId xmlns:a16="http://schemas.microsoft.com/office/drawing/2014/main" id="{00000000-0008-0000-0E00-00004B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a:extLst>
            <a:ext uri="{FF2B5EF4-FFF2-40B4-BE49-F238E27FC236}">
              <a16:creationId xmlns:a16="http://schemas.microsoft.com/office/drawing/2014/main" id="{00000000-0008-0000-0E00-00004C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a:extLst>
            <a:ext uri="{FF2B5EF4-FFF2-40B4-BE49-F238E27FC236}">
              <a16:creationId xmlns:a16="http://schemas.microsoft.com/office/drawing/2014/main" id="{00000000-0008-0000-0E00-00004D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46" name="直線コネクタ 845">
          <a:extLst>
            <a:ext uri="{FF2B5EF4-FFF2-40B4-BE49-F238E27FC236}">
              <a16:creationId xmlns:a16="http://schemas.microsoft.com/office/drawing/2014/main" id="{00000000-0008-0000-0E00-00004E03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47" name="テキスト ボックス 846">
          <a:extLst>
            <a:ext uri="{FF2B5EF4-FFF2-40B4-BE49-F238E27FC236}">
              <a16:creationId xmlns:a16="http://schemas.microsoft.com/office/drawing/2014/main" id="{00000000-0008-0000-0E00-00004F03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48" name="直線コネクタ 847">
          <a:extLst>
            <a:ext uri="{FF2B5EF4-FFF2-40B4-BE49-F238E27FC236}">
              <a16:creationId xmlns:a16="http://schemas.microsoft.com/office/drawing/2014/main" id="{00000000-0008-0000-0E00-00005003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49" name="テキスト ボックス 848">
          <a:extLst>
            <a:ext uri="{FF2B5EF4-FFF2-40B4-BE49-F238E27FC236}">
              <a16:creationId xmlns:a16="http://schemas.microsoft.com/office/drawing/2014/main" id="{00000000-0008-0000-0E00-00005103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50" name="直線コネクタ 849">
          <a:extLst>
            <a:ext uri="{FF2B5EF4-FFF2-40B4-BE49-F238E27FC236}">
              <a16:creationId xmlns:a16="http://schemas.microsoft.com/office/drawing/2014/main" id="{00000000-0008-0000-0E00-00005203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1" name="テキスト ボックス 850">
          <a:extLst>
            <a:ext uri="{FF2B5EF4-FFF2-40B4-BE49-F238E27FC236}">
              <a16:creationId xmlns:a16="http://schemas.microsoft.com/office/drawing/2014/main" id="{00000000-0008-0000-0E00-00005303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2" name="直線コネクタ 851">
          <a:extLst>
            <a:ext uri="{FF2B5EF4-FFF2-40B4-BE49-F238E27FC236}">
              <a16:creationId xmlns:a16="http://schemas.microsoft.com/office/drawing/2014/main" id="{00000000-0008-0000-0E00-00005403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3" name="テキスト ボックス 852">
          <a:extLst>
            <a:ext uri="{FF2B5EF4-FFF2-40B4-BE49-F238E27FC236}">
              <a16:creationId xmlns:a16="http://schemas.microsoft.com/office/drawing/2014/main" id="{00000000-0008-0000-0E00-00005503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4" name="直線コネクタ 853">
          <a:extLst>
            <a:ext uri="{FF2B5EF4-FFF2-40B4-BE49-F238E27FC236}">
              <a16:creationId xmlns:a16="http://schemas.microsoft.com/office/drawing/2014/main" id="{00000000-0008-0000-0E00-000056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55" name="テキスト ボックス 854">
          <a:extLst>
            <a:ext uri="{FF2B5EF4-FFF2-40B4-BE49-F238E27FC236}">
              <a16:creationId xmlns:a16="http://schemas.microsoft.com/office/drawing/2014/main" id="{00000000-0008-0000-0E00-00005703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6" name="【公民館】&#10;有形固定資産減価償却率グラフ枠">
          <a:extLst>
            <a:ext uri="{FF2B5EF4-FFF2-40B4-BE49-F238E27FC236}">
              <a16:creationId xmlns:a16="http://schemas.microsoft.com/office/drawing/2014/main" id="{00000000-0008-0000-0E00-000058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71628</xdr:rowOff>
    </xdr:to>
    <xdr:cxnSp macro="">
      <xdr:nvCxnSpPr>
        <xdr:cNvPr id="857" name="直線コネクタ 856">
          <a:extLst>
            <a:ext uri="{FF2B5EF4-FFF2-40B4-BE49-F238E27FC236}">
              <a16:creationId xmlns:a16="http://schemas.microsoft.com/office/drawing/2014/main" id="{00000000-0008-0000-0E00-000059030000}"/>
            </a:ext>
          </a:extLst>
        </xdr:cNvPr>
        <xdr:cNvCxnSpPr/>
      </xdr:nvCxnSpPr>
      <xdr:spPr>
        <a:xfrm flipV="1">
          <a:off x="16318864" y="17129761"/>
          <a:ext cx="0" cy="1458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75455</xdr:rowOff>
    </xdr:from>
    <xdr:ext cx="405111" cy="259045"/>
    <xdr:sp macro="" textlink="">
      <xdr:nvSpPr>
        <xdr:cNvPr id="858" name="【公民館】&#10;有形固定資産減価償却率最小値テキスト">
          <a:extLst>
            <a:ext uri="{FF2B5EF4-FFF2-40B4-BE49-F238E27FC236}">
              <a16:creationId xmlns:a16="http://schemas.microsoft.com/office/drawing/2014/main" id="{00000000-0008-0000-0E00-00005A030000}"/>
            </a:ext>
          </a:extLst>
        </xdr:cNvPr>
        <xdr:cNvSpPr txBox="1"/>
      </xdr:nvSpPr>
      <xdr:spPr>
        <a:xfrm>
          <a:off x="16357600" y="1859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71628</xdr:rowOff>
    </xdr:from>
    <xdr:to>
      <xdr:col>86</xdr:col>
      <xdr:colOff>25400</xdr:colOff>
      <xdr:row>108</xdr:row>
      <xdr:rowOff>71628</xdr:rowOff>
    </xdr:to>
    <xdr:cxnSp macro="">
      <xdr:nvCxnSpPr>
        <xdr:cNvPr id="859" name="直線コネクタ 858">
          <a:extLst>
            <a:ext uri="{FF2B5EF4-FFF2-40B4-BE49-F238E27FC236}">
              <a16:creationId xmlns:a16="http://schemas.microsoft.com/office/drawing/2014/main" id="{00000000-0008-0000-0E00-00005B030000}"/>
            </a:ext>
          </a:extLst>
        </xdr:cNvPr>
        <xdr:cNvCxnSpPr/>
      </xdr:nvCxnSpPr>
      <xdr:spPr>
        <a:xfrm>
          <a:off x="16230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860" name="【公民館】&#10;有形固定資産減価償却率最大値テキスト">
          <a:extLst>
            <a:ext uri="{FF2B5EF4-FFF2-40B4-BE49-F238E27FC236}">
              <a16:creationId xmlns:a16="http://schemas.microsoft.com/office/drawing/2014/main" id="{00000000-0008-0000-0E00-00005C030000}"/>
            </a:ext>
          </a:extLst>
        </xdr:cNvPr>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861" name="直線コネクタ 860">
          <a:extLst>
            <a:ext uri="{FF2B5EF4-FFF2-40B4-BE49-F238E27FC236}">
              <a16:creationId xmlns:a16="http://schemas.microsoft.com/office/drawing/2014/main" id="{00000000-0008-0000-0E00-00005D030000}"/>
            </a:ext>
          </a:extLst>
        </xdr:cNvPr>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135145</xdr:rowOff>
    </xdr:from>
    <xdr:ext cx="405111" cy="259045"/>
    <xdr:sp macro="" textlink="">
      <xdr:nvSpPr>
        <xdr:cNvPr id="862" name="【公民館】&#10;有形固定資産減価償却率平均値テキスト">
          <a:extLst>
            <a:ext uri="{FF2B5EF4-FFF2-40B4-BE49-F238E27FC236}">
              <a16:creationId xmlns:a16="http://schemas.microsoft.com/office/drawing/2014/main" id="{00000000-0008-0000-0E00-00005E030000}"/>
            </a:ext>
          </a:extLst>
        </xdr:cNvPr>
        <xdr:cNvSpPr txBox="1"/>
      </xdr:nvSpPr>
      <xdr:spPr>
        <a:xfrm>
          <a:off x="16357600" y="176230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112268</xdr:rowOff>
    </xdr:from>
    <xdr:to>
      <xdr:col>85</xdr:col>
      <xdr:colOff>177800</xdr:colOff>
      <xdr:row>104</xdr:row>
      <xdr:rowOff>42418</xdr:rowOff>
    </xdr:to>
    <xdr:sp macro="" textlink="">
      <xdr:nvSpPr>
        <xdr:cNvPr id="863" name="フローチャート: 判断 862">
          <a:extLst>
            <a:ext uri="{FF2B5EF4-FFF2-40B4-BE49-F238E27FC236}">
              <a16:creationId xmlns:a16="http://schemas.microsoft.com/office/drawing/2014/main" id="{00000000-0008-0000-0E00-00005F030000}"/>
            </a:ext>
          </a:extLst>
        </xdr:cNvPr>
        <xdr:cNvSpPr/>
      </xdr:nvSpPr>
      <xdr:spPr>
        <a:xfrm>
          <a:off x="16268700" y="177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45974</xdr:rowOff>
    </xdr:from>
    <xdr:to>
      <xdr:col>81</xdr:col>
      <xdr:colOff>101600</xdr:colOff>
      <xdr:row>103</xdr:row>
      <xdr:rowOff>147574</xdr:rowOff>
    </xdr:to>
    <xdr:sp macro="" textlink="">
      <xdr:nvSpPr>
        <xdr:cNvPr id="864" name="フローチャート: 判断 863">
          <a:extLst>
            <a:ext uri="{FF2B5EF4-FFF2-40B4-BE49-F238E27FC236}">
              <a16:creationId xmlns:a16="http://schemas.microsoft.com/office/drawing/2014/main" id="{00000000-0008-0000-0E00-000060030000}"/>
            </a:ext>
          </a:extLst>
        </xdr:cNvPr>
        <xdr:cNvSpPr/>
      </xdr:nvSpPr>
      <xdr:spPr>
        <a:xfrm>
          <a:off x="15430500" y="1770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xdr:rowOff>
    </xdr:from>
    <xdr:to>
      <xdr:col>76</xdr:col>
      <xdr:colOff>165100</xdr:colOff>
      <xdr:row>103</xdr:row>
      <xdr:rowOff>101854</xdr:rowOff>
    </xdr:to>
    <xdr:sp macro="" textlink="">
      <xdr:nvSpPr>
        <xdr:cNvPr id="865" name="フローチャート: 判断 864">
          <a:extLst>
            <a:ext uri="{FF2B5EF4-FFF2-40B4-BE49-F238E27FC236}">
              <a16:creationId xmlns:a16="http://schemas.microsoft.com/office/drawing/2014/main" id="{00000000-0008-0000-0E00-000061030000}"/>
            </a:ext>
          </a:extLst>
        </xdr:cNvPr>
        <xdr:cNvSpPr/>
      </xdr:nvSpPr>
      <xdr:spPr>
        <a:xfrm>
          <a:off x="14541500" y="1765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16256</xdr:rowOff>
    </xdr:from>
    <xdr:to>
      <xdr:col>72</xdr:col>
      <xdr:colOff>38100</xdr:colOff>
      <xdr:row>103</xdr:row>
      <xdr:rowOff>117856</xdr:rowOff>
    </xdr:to>
    <xdr:sp macro="" textlink="">
      <xdr:nvSpPr>
        <xdr:cNvPr id="866" name="フローチャート: 判断 865">
          <a:extLst>
            <a:ext uri="{FF2B5EF4-FFF2-40B4-BE49-F238E27FC236}">
              <a16:creationId xmlns:a16="http://schemas.microsoft.com/office/drawing/2014/main" id="{00000000-0008-0000-0E00-000062030000}"/>
            </a:ext>
          </a:extLst>
        </xdr:cNvPr>
        <xdr:cNvSpPr/>
      </xdr:nvSpPr>
      <xdr:spPr>
        <a:xfrm>
          <a:off x="13652500" y="1767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36830</xdr:rowOff>
    </xdr:from>
    <xdr:to>
      <xdr:col>67</xdr:col>
      <xdr:colOff>101600</xdr:colOff>
      <xdr:row>103</xdr:row>
      <xdr:rowOff>138430</xdr:rowOff>
    </xdr:to>
    <xdr:sp macro="" textlink="">
      <xdr:nvSpPr>
        <xdr:cNvPr id="867" name="フローチャート: 判断 866">
          <a:extLst>
            <a:ext uri="{FF2B5EF4-FFF2-40B4-BE49-F238E27FC236}">
              <a16:creationId xmlns:a16="http://schemas.microsoft.com/office/drawing/2014/main" id="{00000000-0008-0000-0E00-000063030000}"/>
            </a:ext>
          </a:extLst>
        </xdr:cNvPr>
        <xdr:cNvSpPr/>
      </xdr:nvSpPr>
      <xdr:spPr>
        <a:xfrm>
          <a:off x="12763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E00-000064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E00-000065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E00-000066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0000000-0008-0000-0E00-000067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00000000-0008-0000-0E00-000068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39115</xdr:rowOff>
    </xdr:from>
    <xdr:to>
      <xdr:col>85</xdr:col>
      <xdr:colOff>177800</xdr:colOff>
      <xdr:row>105</xdr:row>
      <xdr:rowOff>140715</xdr:rowOff>
    </xdr:to>
    <xdr:sp macro="" textlink="">
      <xdr:nvSpPr>
        <xdr:cNvPr id="873" name="楕円 872">
          <a:extLst>
            <a:ext uri="{FF2B5EF4-FFF2-40B4-BE49-F238E27FC236}">
              <a16:creationId xmlns:a16="http://schemas.microsoft.com/office/drawing/2014/main" id="{00000000-0008-0000-0E00-000069030000}"/>
            </a:ext>
          </a:extLst>
        </xdr:cNvPr>
        <xdr:cNvSpPr/>
      </xdr:nvSpPr>
      <xdr:spPr>
        <a:xfrm>
          <a:off x="16268700" y="180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17542</xdr:rowOff>
    </xdr:from>
    <xdr:ext cx="405111" cy="259045"/>
    <xdr:sp macro="" textlink="">
      <xdr:nvSpPr>
        <xdr:cNvPr id="874" name="【公民館】&#10;有形固定資産減価償却率該当値テキスト">
          <a:extLst>
            <a:ext uri="{FF2B5EF4-FFF2-40B4-BE49-F238E27FC236}">
              <a16:creationId xmlns:a16="http://schemas.microsoft.com/office/drawing/2014/main" id="{00000000-0008-0000-0E00-00006A030000}"/>
            </a:ext>
          </a:extLst>
        </xdr:cNvPr>
        <xdr:cNvSpPr txBox="1"/>
      </xdr:nvSpPr>
      <xdr:spPr>
        <a:xfrm>
          <a:off x="16357600" y="18019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155702</xdr:rowOff>
    </xdr:from>
    <xdr:to>
      <xdr:col>81</xdr:col>
      <xdr:colOff>101600</xdr:colOff>
      <xdr:row>105</xdr:row>
      <xdr:rowOff>85852</xdr:rowOff>
    </xdr:to>
    <xdr:sp macro="" textlink="">
      <xdr:nvSpPr>
        <xdr:cNvPr id="875" name="楕円 874">
          <a:extLst>
            <a:ext uri="{FF2B5EF4-FFF2-40B4-BE49-F238E27FC236}">
              <a16:creationId xmlns:a16="http://schemas.microsoft.com/office/drawing/2014/main" id="{00000000-0008-0000-0E00-00006B030000}"/>
            </a:ext>
          </a:extLst>
        </xdr:cNvPr>
        <xdr:cNvSpPr/>
      </xdr:nvSpPr>
      <xdr:spPr>
        <a:xfrm>
          <a:off x="15430500" y="1798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35052</xdr:rowOff>
    </xdr:from>
    <xdr:to>
      <xdr:col>85</xdr:col>
      <xdr:colOff>127000</xdr:colOff>
      <xdr:row>105</xdr:row>
      <xdr:rowOff>89915</xdr:rowOff>
    </xdr:to>
    <xdr:cxnSp macro="">
      <xdr:nvCxnSpPr>
        <xdr:cNvPr id="876" name="直線コネクタ 875">
          <a:extLst>
            <a:ext uri="{FF2B5EF4-FFF2-40B4-BE49-F238E27FC236}">
              <a16:creationId xmlns:a16="http://schemas.microsoft.com/office/drawing/2014/main" id="{00000000-0008-0000-0E00-00006C030000}"/>
            </a:ext>
          </a:extLst>
        </xdr:cNvPr>
        <xdr:cNvCxnSpPr/>
      </xdr:nvCxnSpPr>
      <xdr:spPr>
        <a:xfrm>
          <a:off x="15481300" y="18037302"/>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877" name="楕円 876">
          <a:extLst>
            <a:ext uri="{FF2B5EF4-FFF2-40B4-BE49-F238E27FC236}">
              <a16:creationId xmlns:a16="http://schemas.microsoft.com/office/drawing/2014/main" id="{00000000-0008-0000-0E00-00006D030000}"/>
            </a:ext>
          </a:extLst>
        </xdr:cNvPr>
        <xdr:cNvSpPr/>
      </xdr:nvSpPr>
      <xdr:spPr>
        <a:xfrm>
          <a:off x="14541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156211</xdr:rowOff>
    </xdr:from>
    <xdr:to>
      <xdr:col>81</xdr:col>
      <xdr:colOff>50800</xdr:colOff>
      <xdr:row>105</xdr:row>
      <xdr:rowOff>35052</xdr:rowOff>
    </xdr:to>
    <xdr:cxnSp macro="">
      <xdr:nvCxnSpPr>
        <xdr:cNvPr id="878" name="直線コネクタ 877">
          <a:extLst>
            <a:ext uri="{FF2B5EF4-FFF2-40B4-BE49-F238E27FC236}">
              <a16:creationId xmlns:a16="http://schemas.microsoft.com/office/drawing/2014/main" id="{00000000-0008-0000-0E00-00006E030000}"/>
            </a:ext>
          </a:extLst>
        </xdr:cNvPr>
        <xdr:cNvCxnSpPr/>
      </xdr:nvCxnSpPr>
      <xdr:spPr>
        <a:xfrm>
          <a:off x="14592300" y="17987011"/>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91694</xdr:rowOff>
    </xdr:from>
    <xdr:to>
      <xdr:col>72</xdr:col>
      <xdr:colOff>38100</xdr:colOff>
      <xdr:row>106</xdr:row>
      <xdr:rowOff>21844</xdr:rowOff>
    </xdr:to>
    <xdr:sp macro="" textlink="">
      <xdr:nvSpPr>
        <xdr:cNvPr id="879" name="楕円 878">
          <a:extLst>
            <a:ext uri="{FF2B5EF4-FFF2-40B4-BE49-F238E27FC236}">
              <a16:creationId xmlns:a16="http://schemas.microsoft.com/office/drawing/2014/main" id="{00000000-0008-0000-0E00-00006F030000}"/>
            </a:ext>
          </a:extLst>
        </xdr:cNvPr>
        <xdr:cNvSpPr/>
      </xdr:nvSpPr>
      <xdr:spPr>
        <a:xfrm>
          <a:off x="13652500" y="1809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156211</xdr:rowOff>
    </xdr:from>
    <xdr:to>
      <xdr:col>76</xdr:col>
      <xdr:colOff>114300</xdr:colOff>
      <xdr:row>105</xdr:row>
      <xdr:rowOff>142494</xdr:rowOff>
    </xdr:to>
    <xdr:cxnSp macro="">
      <xdr:nvCxnSpPr>
        <xdr:cNvPr id="880" name="直線コネクタ 879">
          <a:extLst>
            <a:ext uri="{FF2B5EF4-FFF2-40B4-BE49-F238E27FC236}">
              <a16:creationId xmlns:a16="http://schemas.microsoft.com/office/drawing/2014/main" id="{00000000-0008-0000-0E00-000070030000}"/>
            </a:ext>
          </a:extLst>
        </xdr:cNvPr>
        <xdr:cNvCxnSpPr/>
      </xdr:nvCxnSpPr>
      <xdr:spPr>
        <a:xfrm flipV="1">
          <a:off x="13703300" y="17987011"/>
          <a:ext cx="889000" cy="15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43687</xdr:rowOff>
    </xdr:from>
    <xdr:to>
      <xdr:col>67</xdr:col>
      <xdr:colOff>101600</xdr:colOff>
      <xdr:row>105</xdr:row>
      <xdr:rowOff>145287</xdr:rowOff>
    </xdr:to>
    <xdr:sp macro="" textlink="">
      <xdr:nvSpPr>
        <xdr:cNvPr id="881" name="楕円 880">
          <a:extLst>
            <a:ext uri="{FF2B5EF4-FFF2-40B4-BE49-F238E27FC236}">
              <a16:creationId xmlns:a16="http://schemas.microsoft.com/office/drawing/2014/main" id="{00000000-0008-0000-0E00-000071030000}"/>
            </a:ext>
          </a:extLst>
        </xdr:cNvPr>
        <xdr:cNvSpPr/>
      </xdr:nvSpPr>
      <xdr:spPr>
        <a:xfrm>
          <a:off x="12763500" y="1804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94487</xdr:rowOff>
    </xdr:from>
    <xdr:to>
      <xdr:col>71</xdr:col>
      <xdr:colOff>177800</xdr:colOff>
      <xdr:row>105</xdr:row>
      <xdr:rowOff>142494</xdr:rowOff>
    </xdr:to>
    <xdr:cxnSp macro="">
      <xdr:nvCxnSpPr>
        <xdr:cNvPr id="882" name="直線コネクタ 881">
          <a:extLst>
            <a:ext uri="{FF2B5EF4-FFF2-40B4-BE49-F238E27FC236}">
              <a16:creationId xmlns:a16="http://schemas.microsoft.com/office/drawing/2014/main" id="{00000000-0008-0000-0E00-000072030000}"/>
            </a:ext>
          </a:extLst>
        </xdr:cNvPr>
        <xdr:cNvCxnSpPr/>
      </xdr:nvCxnSpPr>
      <xdr:spPr>
        <a:xfrm>
          <a:off x="12814300" y="18096737"/>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164101</xdr:rowOff>
    </xdr:from>
    <xdr:ext cx="405111" cy="259045"/>
    <xdr:sp macro="" textlink="">
      <xdr:nvSpPr>
        <xdr:cNvPr id="883" name="n_1aveValue【公民館】&#10;有形固定資産減価償却率">
          <a:extLst>
            <a:ext uri="{FF2B5EF4-FFF2-40B4-BE49-F238E27FC236}">
              <a16:creationId xmlns:a16="http://schemas.microsoft.com/office/drawing/2014/main" id="{00000000-0008-0000-0E00-000073030000}"/>
            </a:ext>
          </a:extLst>
        </xdr:cNvPr>
        <xdr:cNvSpPr txBox="1"/>
      </xdr:nvSpPr>
      <xdr:spPr>
        <a:xfrm>
          <a:off x="15266044" y="1748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118381</xdr:rowOff>
    </xdr:from>
    <xdr:ext cx="405111" cy="259045"/>
    <xdr:sp macro="" textlink="">
      <xdr:nvSpPr>
        <xdr:cNvPr id="884" name="n_2aveValue【公民館】&#10;有形固定資産減価償却率">
          <a:extLst>
            <a:ext uri="{FF2B5EF4-FFF2-40B4-BE49-F238E27FC236}">
              <a16:creationId xmlns:a16="http://schemas.microsoft.com/office/drawing/2014/main" id="{00000000-0008-0000-0E00-000074030000}"/>
            </a:ext>
          </a:extLst>
        </xdr:cNvPr>
        <xdr:cNvSpPr txBox="1"/>
      </xdr:nvSpPr>
      <xdr:spPr>
        <a:xfrm>
          <a:off x="14389744" y="1743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134383</xdr:rowOff>
    </xdr:from>
    <xdr:ext cx="405111" cy="259045"/>
    <xdr:sp macro="" textlink="">
      <xdr:nvSpPr>
        <xdr:cNvPr id="885" name="n_3aveValue【公民館】&#10;有形固定資産減価償却率">
          <a:extLst>
            <a:ext uri="{FF2B5EF4-FFF2-40B4-BE49-F238E27FC236}">
              <a16:creationId xmlns:a16="http://schemas.microsoft.com/office/drawing/2014/main" id="{00000000-0008-0000-0E00-000075030000}"/>
            </a:ext>
          </a:extLst>
        </xdr:cNvPr>
        <xdr:cNvSpPr txBox="1"/>
      </xdr:nvSpPr>
      <xdr:spPr>
        <a:xfrm>
          <a:off x="13500744" y="1745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154957</xdr:rowOff>
    </xdr:from>
    <xdr:ext cx="405111" cy="259045"/>
    <xdr:sp macro="" textlink="">
      <xdr:nvSpPr>
        <xdr:cNvPr id="886" name="n_4aveValue【公民館】&#10;有形固定資産減価償却率">
          <a:extLst>
            <a:ext uri="{FF2B5EF4-FFF2-40B4-BE49-F238E27FC236}">
              <a16:creationId xmlns:a16="http://schemas.microsoft.com/office/drawing/2014/main" id="{00000000-0008-0000-0E00-000076030000}"/>
            </a:ext>
          </a:extLst>
        </xdr:cNvPr>
        <xdr:cNvSpPr txBox="1"/>
      </xdr:nvSpPr>
      <xdr:spPr>
        <a:xfrm>
          <a:off x="12611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76979</xdr:rowOff>
    </xdr:from>
    <xdr:ext cx="405111" cy="259045"/>
    <xdr:sp macro="" textlink="">
      <xdr:nvSpPr>
        <xdr:cNvPr id="887" name="n_1mainValue【公民館】&#10;有形固定資産減価償却率">
          <a:extLst>
            <a:ext uri="{FF2B5EF4-FFF2-40B4-BE49-F238E27FC236}">
              <a16:creationId xmlns:a16="http://schemas.microsoft.com/office/drawing/2014/main" id="{00000000-0008-0000-0E00-000077030000}"/>
            </a:ext>
          </a:extLst>
        </xdr:cNvPr>
        <xdr:cNvSpPr txBox="1"/>
      </xdr:nvSpPr>
      <xdr:spPr>
        <a:xfrm>
          <a:off x="15266044" y="1807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26688</xdr:rowOff>
    </xdr:from>
    <xdr:ext cx="405111" cy="259045"/>
    <xdr:sp macro="" textlink="">
      <xdr:nvSpPr>
        <xdr:cNvPr id="888" name="n_2mainValue【公民館】&#10;有形固定資産減価償却率">
          <a:extLst>
            <a:ext uri="{FF2B5EF4-FFF2-40B4-BE49-F238E27FC236}">
              <a16:creationId xmlns:a16="http://schemas.microsoft.com/office/drawing/2014/main" id="{00000000-0008-0000-0E00-000078030000}"/>
            </a:ext>
          </a:extLst>
        </xdr:cNvPr>
        <xdr:cNvSpPr txBox="1"/>
      </xdr:nvSpPr>
      <xdr:spPr>
        <a:xfrm>
          <a:off x="14389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12971</xdr:rowOff>
    </xdr:from>
    <xdr:ext cx="405111" cy="259045"/>
    <xdr:sp macro="" textlink="">
      <xdr:nvSpPr>
        <xdr:cNvPr id="889" name="n_3mainValue【公民館】&#10;有形固定資産減価償却率">
          <a:extLst>
            <a:ext uri="{FF2B5EF4-FFF2-40B4-BE49-F238E27FC236}">
              <a16:creationId xmlns:a16="http://schemas.microsoft.com/office/drawing/2014/main" id="{00000000-0008-0000-0E00-000079030000}"/>
            </a:ext>
          </a:extLst>
        </xdr:cNvPr>
        <xdr:cNvSpPr txBox="1"/>
      </xdr:nvSpPr>
      <xdr:spPr>
        <a:xfrm>
          <a:off x="13500744" y="1818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136414</xdr:rowOff>
    </xdr:from>
    <xdr:ext cx="405111" cy="259045"/>
    <xdr:sp macro="" textlink="">
      <xdr:nvSpPr>
        <xdr:cNvPr id="890" name="n_4mainValue【公民館】&#10;有形固定資産減価償却率">
          <a:extLst>
            <a:ext uri="{FF2B5EF4-FFF2-40B4-BE49-F238E27FC236}">
              <a16:creationId xmlns:a16="http://schemas.microsoft.com/office/drawing/2014/main" id="{00000000-0008-0000-0E00-00007A030000}"/>
            </a:ext>
          </a:extLst>
        </xdr:cNvPr>
        <xdr:cNvSpPr txBox="1"/>
      </xdr:nvSpPr>
      <xdr:spPr>
        <a:xfrm>
          <a:off x="12611744" y="18138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a:extLst>
            <a:ext uri="{FF2B5EF4-FFF2-40B4-BE49-F238E27FC236}">
              <a16:creationId xmlns:a16="http://schemas.microsoft.com/office/drawing/2014/main" id="{00000000-0008-0000-0E00-00007B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a:extLst>
            <a:ext uri="{FF2B5EF4-FFF2-40B4-BE49-F238E27FC236}">
              <a16:creationId xmlns:a16="http://schemas.microsoft.com/office/drawing/2014/main" id="{00000000-0008-0000-0E00-00007C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a:extLst>
            <a:ext uri="{FF2B5EF4-FFF2-40B4-BE49-F238E27FC236}">
              <a16:creationId xmlns:a16="http://schemas.microsoft.com/office/drawing/2014/main" id="{00000000-0008-0000-0E00-00007D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a:extLst>
            <a:ext uri="{FF2B5EF4-FFF2-40B4-BE49-F238E27FC236}">
              <a16:creationId xmlns:a16="http://schemas.microsoft.com/office/drawing/2014/main" id="{00000000-0008-0000-0E00-00007E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a:extLst>
            <a:ext uri="{FF2B5EF4-FFF2-40B4-BE49-F238E27FC236}">
              <a16:creationId xmlns:a16="http://schemas.microsoft.com/office/drawing/2014/main" id="{00000000-0008-0000-0E00-00007F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a:extLst>
            <a:ext uri="{FF2B5EF4-FFF2-40B4-BE49-F238E27FC236}">
              <a16:creationId xmlns:a16="http://schemas.microsoft.com/office/drawing/2014/main" id="{00000000-0008-0000-0E00-000080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a:extLst>
            <a:ext uri="{FF2B5EF4-FFF2-40B4-BE49-F238E27FC236}">
              <a16:creationId xmlns:a16="http://schemas.microsoft.com/office/drawing/2014/main" id="{00000000-0008-0000-0E00-000081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a:extLst>
            <a:ext uri="{FF2B5EF4-FFF2-40B4-BE49-F238E27FC236}">
              <a16:creationId xmlns:a16="http://schemas.microsoft.com/office/drawing/2014/main" id="{00000000-0008-0000-0E00-000082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a:extLst>
            <a:ext uri="{FF2B5EF4-FFF2-40B4-BE49-F238E27FC236}">
              <a16:creationId xmlns:a16="http://schemas.microsoft.com/office/drawing/2014/main" id="{00000000-0008-0000-0E00-000083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a:extLst>
            <a:ext uri="{FF2B5EF4-FFF2-40B4-BE49-F238E27FC236}">
              <a16:creationId xmlns:a16="http://schemas.microsoft.com/office/drawing/2014/main" id="{00000000-0008-0000-0E00-000084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1" name="直線コネクタ 900">
          <a:extLst>
            <a:ext uri="{FF2B5EF4-FFF2-40B4-BE49-F238E27FC236}">
              <a16:creationId xmlns:a16="http://schemas.microsoft.com/office/drawing/2014/main" id="{00000000-0008-0000-0E00-000085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2" name="テキスト ボックス 901">
          <a:extLst>
            <a:ext uri="{FF2B5EF4-FFF2-40B4-BE49-F238E27FC236}">
              <a16:creationId xmlns:a16="http://schemas.microsoft.com/office/drawing/2014/main" id="{00000000-0008-0000-0E00-000086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3" name="直線コネクタ 902">
          <a:extLst>
            <a:ext uri="{FF2B5EF4-FFF2-40B4-BE49-F238E27FC236}">
              <a16:creationId xmlns:a16="http://schemas.microsoft.com/office/drawing/2014/main" id="{00000000-0008-0000-0E00-000087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4" name="テキスト ボックス 903">
          <a:extLst>
            <a:ext uri="{FF2B5EF4-FFF2-40B4-BE49-F238E27FC236}">
              <a16:creationId xmlns:a16="http://schemas.microsoft.com/office/drawing/2014/main" id="{00000000-0008-0000-0E00-000088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5" name="直線コネクタ 904">
          <a:extLst>
            <a:ext uri="{FF2B5EF4-FFF2-40B4-BE49-F238E27FC236}">
              <a16:creationId xmlns:a16="http://schemas.microsoft.com/office/drawing/2014/main" id="{00000000-0008-0000-0E00-000089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6" name="テキスト ボックス 905">
          <a:extLst>
            <a:ext uri="{FF2B5EF4-FFF2-40B4-BE49-F238E27FC236}">
              <a16:creationId xmlns:a16="http://schemas.microsoft.com/office/drawing/2014/main" id="{00000000-0008-0000-0E00-00008A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7" name="直線コネクタ 906">
          <a:extLst>
            <a:ext uri="{FF2B5EF4-FFF2-40B4-BE49-F238E27FC236}">
              <a16:creationId xmlns:a16="http://schemas.microsoft.com/office/drawing/2014/main" id="{00000000-0008-0000-0E00-00008B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8" name="テキスト ボックス 907">
          <a:extLst>
            <a:ext uri="{FF2B5EF4-FFF2-40B4-BE49-F238E27FC236}">
              <a16:creationId xmlns:a16="http://schemas.microsoft.com/office/drawing/2014/main" id="{00000000-0008-0000-0E00-00008C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a:extLst>
            <a:ext uri="{FF2B5EF4-FFF2-40B4-BE49-F238E27FC236}">
              <a16:creationId xmlns:a16="http://schemas.microsoft.com/office/drawing/2014/main" id="{00000000-0008-0000-0E00-00008D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a:extLst>
            <a:ext uri="{FF2B5EF4-FFF2-40B4-BE49-F238E27FC236}">
              <a16:creationId xmlns:a16="http://schemas.microsoft.com/office/drawing/2014/main" id="{00000000-0008-0000-0E00-00008E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公民館】&#10;一人当たり面積グラフ枠">
          <a:extLst>
            <a:ext uri="{FF2B5EF4-FFF2-40B4-BE49-F238E27FC236}">
              <a16:creationId xmlns:a16="http://schemas.microsoft.com/office/drawing/2014/main" id="{00000000-0008-0000-0E00-00008F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76200</xdr:rowOff>
    </xdr:from>
    <xdr:to>
      <xdr:col>116</xdr:col>
      <xdr:colOff>62864</xdr:colOff>
      <xdr:row>108</xdr:row>
      <xdr:rowOff>55626</xdr:rowOff>
    </xdr:to>
    <xdr:cxnSp macro="">
      <xdr:nvCxnSpPr>
        <xdr:cNvPr id="912" name="直線コネクタ 911">
          <a:extLst>
            <a:ext uri="{FF2B5EF4-FFF2-40B4-BE49-F238E27FC236}">
              <a16:creationId xmlns:a16="http://schemas.microsoft.com/office/drawing/2014/main" id="{00000000-0008-0000-0E00-000090030000}"/>
            </a:ext>
          </a:extLst>
        </xdr:cNvPr>
        <xdr:cNvCxnSpPr/>
      </xdr:nvCxnSpPr>
      <xdr:spPr>
        <a:xfrm flipV="1">
          <a:off x="22160864" y="17392650"/>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59453</xdr:rowOff>
    </xdr:from>
    <xdr:ext cx="469744" cy="259045"/>
    <xdr:sp macro="" textlink="">
      <xdr:nvSpPr>
        <xdr:cNvPr id="913" name="【公民館】&#10;一人当たり面積最小値テキスト">
          <a:extLst>
            <a:ext uri="{FF2B5EF4-FFF2-40B4-BE49-F238E27FC236}">
              <a16:creationId xmlns:a16="http://schemas.microsoft.com/office/drawing/2014/main" id="{00000000-0008-0000-0E00-000091030000}"/>
            </a:ext>
          </a:extLst>
        </xdr:cNvPr>
        <xdr:cNvSpPr txBox="1"/>
      </xdr:nvSpPr>
      <xdr:spPr>
        <a:xfrm>
          <a:off x="22199600" y="1857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55626</xdr:rowOff>
    </xdr:from>
    <xdr:to>
      <xdr:col>116</xdr:col>
      <xdr:colOff>152400</xdr:colOff>
      <xdr:row>108</xdr:row>
      <xdr:rowOff>55626</xdr:rowOff>
    </xdr:to>
    <xdr:cxnSp macro="">
      <xdr:nvCxnSpPr>
        <xdr:cNvPr id="914" name="直線コネクタ 913">
          <a:extLst>
            <a:ext uri="{FF2B5EF4-FFF2-40B4-BE49-F238E27FC236}">
              <a16:creationId xmlns:a16="http://schemas.microsoft.com/office/drawing/2014/main" id="{00000000-0008-0000-0E00-000092030000}"/>
            </a:ext>
          </a:extLst>
        </xdr:cNvPr>
        <xdr:cNvCxnSpPr/>
      </xdr:nvCxnSpPr>
      <xdr:spPr>
        <a:xfrm>
          <a:off x="22072600" y="1857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22877</xdr:rowOff>
    </xdr:from>
    <xdr:ext cx="469744" cy="259045"/>
    <xdr:sp macro="" textlink="">
      <xdr:nvSpPr>
        <xdr:cNvPr id="915" name="【公民館】&#10;一人当たり面積最大値テキスト">
          <a:extLst>
            <a:ext uri="{FF2B5EF4-FFF2-40B4-BE49-F238E27FC236}">
              <a16:creationId xmlns:a16="http://schemas.microsoft.com/office/drawing/2014/main" id="{00000000-0008-0000-0E00-000093030000}"/>
            </a:ext>
          </a:extLst>
        </xdr:cNvPr>
        <xdr:cNvSpPr txBox="1"/>
      </xdr:nvSpPr>
      <xdr:spPr>
        <a:xfrm>
          <a:off x="22199600" y="1716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76200</xdr:rowOff>
    </xdr:from>
    <xdr:to>
      <xdr:col>116</xdr:col>
      <xdr:colOff>152400</xdr:colOff>
      <xdr:row>101</xdr:row>
      <xdr:rowOff>76200</xdr:rowOff>
    </xdr:to>
    <xdr:cxnSp macro="">
      <xdr:nvCxnSpPr>
        <xdr:cNvPr id="916" name="直線コネクタ 915">
          <a:extLst>
            <a:ext uri="{FF2B5EF4-FFF2-40B4-BE49-F238E27FC236}">
              <a16:creationId xmlns:a16="http://schemas.microsoft.com/office/drawing/2014/main" id="{00000000-0008-0000-0E00-000094030000}"/>
            </a:ext>
          </a:extLst>
        </xdr:cNvPr>
        <xdr:cNvCxnSpPr/>
      </xdr:nvCxnSpPr>
      <xdr:spPr>
        <a:xfrm>
          <a:off x="22072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66564</xdr:rowOff>
    </xdr:from>
    <xdr:ext cx="469744" cy="259045"/>
    <xdr:sp macro="" textlink="">
      <xdr:nvSpPr>
        <xdr:cNvPr id="917" name="【公民館】&#10;一人当たり面積平均値テキスト">
          <a:extLst>
            <a:ext uri="{FF2B5EF4-FFF2-40B4-BE49-F238E27FC236}">
              <a16:creationId xmlns:a16="http://schemas.microsoft.com/office/drawing/2014/main" id="{00000000-0008-0000-0E00-000095030000}"/>
            </a:ext>
          </a:extLst>
        </xdr:cNvPr>
        <xdr:cNvSpPr txBox="1"/>
      </xdr:nvSpPr>
      <xdr:spPr>
        <a:xfrm>
          <a:off x="22199600" y="17897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43687</xdr:rowOff>
    </xdr:from>
    <xdr:to>
      <xdr:col>116</xdr:col>
      <xdr:colOff>114300</xdr:colOff>
      <xdr:row>105</xdr:row>
      <xdr:rowOff>145287</xdr:rowOff>
    </xdr:to>
    <xdr:sp macro="" textlink="">
      <xdr:nvSpPr>
        <xdr:cNvPr id="918" name="フローチャート: 判断 917">
          <a:extLst>
            <a:ext uri="{FF2B5EF4-FFF2-40B4-BE49-F238E27FC236}">
              <a16:creationId xmlns:a16="http://schemas.microsoft.com/office/drawing/2014/main" id="{00000000-0008-0000-0E00-000096030000}"/>
            </a:ext>
          </a:extLst>
        </xdr:cNvPr>
        <xdr:cNvSpPr/>
      </xdr:nvSpPr>
      <xdr:spPr>
        <a:xfrm>
          <a:off x="221107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4826</xdr:rowOff>
    </xdr:from>
    <xdr:to>
      <xdr:col>112</xdr:col>
      <xdr:colOff>38100</xdr:colOff>
      <xdr:row>105</xdr:row>
      <xdr:rowOff>106426</xdr:rowOff>
    </xdr:to>
    <xdr:sp macro="" textlink="">
      <xdr:nvSpPr>
        <xdr:cNvPr id="919" name="フローチャート: 判断 918">
          <a:extLst>
            <a:ext uri="{FF2B5EF4-FFF2-40B4-BE49-F238E27FC236}">
              <a16:creationId xmlns:a16="http://schemas.microsoft.com/office/drawing/2014/main" id="{00000000-0008-0000-0E00-000097030000}"/>
            </a:ext>
          </a:extLst>
        </xdr:cNvPr>
        <xdr:cNvSpPr/>
      </xdr:nvSpPr>
      <xdr:spPr>
        <a:xfrm>
          <a:off x="21272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160274</xdr:rowOff>
    </xdr:from>
    <xdr:to>
      <xdr:col>107</xdr:col>
      <xdr:colOff>101600</xdr:colOff>
      <xdr:row>105</xdr:row>
      <xdr:rowOff>90424</xdr:rowOff>
    </xdr:to>
    <xdr:sp macro="" textlink="">
      <xdr:nvSpPr>
        <xdr:cNvPr id="920" name="フローチャート: 判断 919">
          <a:extLst>
            <a:ext uri="{FF2B5EF4-FFF2-40B4-BE49-F238E27FC236}">
              <a16:creationId xmlns:a16="http://schemas.microsoft.com/office/drawing/2014/main" id="{00000000-0008-0000-0E00-000098030000}"/>
            </a:ext>
          </a:extLst>
        </xdr:cNvPr>
        <xdr:cNvSpPr/>
      </xdr:nvSpPr>
      <xdr:spPr>
        <a:xfrm>
          <a:off x="20383500" y="1799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123698</xdr:rowOff>
    </xdr:from>
    <xdr:to>
      <xdr:col>102</xdr:col>
      <xdr:colOff>165100</xdr:colOff>
      <xdr:row>105</xdr:row>
      <xdr:rowOff>53848</xdr:rowOff>
    </xdr:to>
    <xdr:sp macro="" textlink="">
      <xdr:nvSpPr>
        <xdr:cNvPr id="921" name="フローチャート: 判断 920">
          <a:extLst>
            <a:ext uri="{FF2B5EF4-FFF2-40B4-BE49-F238E27FC236}">
              <a16:creationId xmlns:a16="http://schemas.microsoft.com/office/drawing/2014/main" id="{00000000-0008-0000-0E00-000099030000}"/>
            </a:ext>
          </a:extLst>
        </xdr:cNvPr>
        <xdr:cNvSpPr/>
      </xdr:nvSpPr>
      <xdr:spPr>
        <a:xfrm>
          <a:off x="19494500" y="1795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148844</xdr:rowOff>
    </xdr:from>
    <xdr:to>
      <xdr:col>98</xdr:col>
      <xdr:colOff>38100</xdr:colOff>
      <xdr:row>105</xdr:row>
      <xdr:rowOff>78994</xdr:rowOff>
    </xdr:to>
    <xdr:sp macro="" textlink="">
      <xdr:nvSpPr>
        <xdr:cNvPr id="922" name="フローチャート: 判断 921">
          <a:extLst>
            <a:ext uri="{FF2B5EF4-FFF2-40B4-BE49-F238E27FC236}">
              <a16:creationId xmlns:a16="http://schemas.microsoft.com/office/drawing/2014/main" id="{00000000-0008-0000-0E00-00009A030000}"/>
            </a:ext>
          </a:extLst>
        </xdr:cNvPr>
        <xdr:cNvSpPr/>
      </xdr:nvSpPr>
      <xdr:spPr>
        <a:xfrm>
          <a:off x="18605500" y="1797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00000000-0008-0000-0E00-00009B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00000000-0008-0000-0E00-00009C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00000000-0008-0000-0E00-00009D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E00-00009E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E00-00009F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157987</xdr:rowOff>
    </xdr:from>
    <xdr:to>
      <xdr:col>116</xdr:col>
      <xdr:colOff>114300</xdr:colOff>
      <xdr:row>106</xdr:row>
      <xdr:rowOff>88137</xdr:rowOff>
    </xdr:to>
    <xdr:sp macro="" textlink="">
      <xdr:nvSpPr>
        <xdr:cNvPr id="928" name="楕円 927">
          <a:extLst>
            <a:ext uri="{FF2B5EF4-FFF2-40B4-BE49-F238E27FC236}">
              <a16:creationId xmlns:a16="http://schemas.microsoft.com/office/drawing/2014/main" id="{00000000-0008-0000-0E00-0000A0030000}"/>
            </a:ext>
          </a:extLst>
        </xdr:cNvPr>
        <xdr:cNvSpPr/>
      </xdr:nvSpPr>
      <xdr:spPr>
        <a:xfrm>
          <a:off x="22110700" y="1816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136414</xdr:rowOff>
    </xdr:from>
    <xdr:ext cx="469744" cy="259045"/>
    <xdr:sp macro="" textlink="">
      <xdr:nvSpPr>
        <xdr:cNvPr id="929" name="【公民館】&#10;一人当たり面積該当値テキスト">
          <a:extLst>
            <a:ext uri="{FF2B5EF4-FFF2-40B4-BE49-F238E27FC236}">
              <a16:creationId xmlns:a16="http://schemas.microsoft.com/office/drawing/2014/main" id="{00000000-0008-0000-0E00-0000A1030000}"/>
            </a:ext>
          </a:extLst>
        </xdr:cNvPr>
        <xdr:cNvSpPr txBox="1"/>
      </xdr:nvSpPr>
      <xdr:spPr>
        <a:xfrm>
          <a:off x="22199600" y="1813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164846</xdr:rowOff>
    </xdr:from>
    <xdr:to>
      <xdr:col>112</xdr:col>
      <xdr:colOff>38100</xdr:colOff>
      <xdr:row>106</xdr:row>
      <xdr:rowOff>94996</xdr:rowOff>
    </xdr:to>
    <xdr:sp macro="" textlink="">
      <xdr:nvSpPr>
        <xdr:cNvPr id="930" name="楕円 929">
          <a:extLst>
            <a:ext uri="{FF2B5EF4-FFF2-40B4-BE49-F238E27FC236}">
              <a16:creationId xmlns:a16="http://schemas.microsoft.com/office/drawing/2014/main" id="{00000000-0008-0000-0E00-0000A2030000}"/>
            </a:ext>
          </a:extLst>
        </xdr:cNvPr>
        <xdr:cNvSpPr/>
      </xdr:nvSpPr>
      <xdr:spPr>
        <a:xfrm>
          <a:off x="21272500" y="1816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37337</xdr:rowOff>
    </xdr:from>
    <xdr:to>
      <xdr:col>116</xdr:col>
      <xdr:colOff>63500</xdr:colOff>
      <xdr:row>106</xdr:row>
      <xdr:rowOff>44196</xdr:rowOff>
    </xdr:to>
    <xdr:cxnSp macro="">
      <xdr:nvCxnSpPr>
        <xdr:cNvPr id="931" name="直線コネクタ 930">
          <a:extLst>
            <a:ext uri="{FF2B5EF4-FFF2-40B4-BE49-F238E27FC236}">
              <a16:creationId xmlns:a16="http://schemas.microsoft.com/office/drawing/2014/main" id="{00000000-0008-0000-0E00-0000A3030000}"/>
            </a:ext>
          </a:extLst>
        </xdr:cNvPr>
        <xdr:cNvCxnSpPr/>
      </xdr:nvCxnSpPr>
      <xdr:spPr>
        <a:xfrm flipV="1">
          <a:off x="21323300" y="18211037"/>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254</xdr:rowOff>
    </xdr:from>
    <xdr:to>
      <xdr:col>107</xdr:col>
      <xdr:colOff>101600</xdr:colOff>
      <xdr:row>106</xdr:row>
      <xdr:rowOff>101854</xdr:rowOff>
    </xdr:to>
    <xdr:sp macro="" textlink="">
      <xdr:nvSpPr>
        <xdr:cNvPr id="932" name="楕円 931">
          <a:extLst>
            <a:ext uri="{FF2B5EF4-FFF2-40B4-BE49-F238E27FC236}">
              <a16:creationId xmlns:a16="http://schemas.microsoft.com/office/drawing/2014/main" id="{00000000-0008-0000-0E00-0000A4030000}"/>
            </a:ext>
          </a:extLst>
        </xdr:cNvPr>
        <xdr:cNvSpPr/>
      </xdr:nvSpPr>
      <xdr:spPr>
        <a:xfrm>
          <a:off x="20383500" y="1817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44196</xdr:rowOff>
    </xdr:from>
    <xdr:to>
      <xdr:col>111</xdr:col>
      <xdr:colOff>177800</xdr:colOff>
      <xdr:row>106</xdr:row>
      <xdr:rowOff>51054</xdr:rowOff>
    </xdr:to>
    <xdr:cxnSp macro="">
      <xdr:nvCxnSpPr>
        <xdr:cNvPr id="933" name="直線コネクタ 932">
          <a:extLst>
            <a:ext uri="{FF2B5EF4-FFF2-40B4-BE49-F238E27FC236}">
              <a16:creationId xmlns:a16="http://schemas.microsoft.com/office/drawing/2014/main" id="{00000000-0008-0000-0E00-0000A5030000}"/>
            </a:ext>
          </a:extLst>
        </xdr:cNvPr>
        <xdr:cNvCxnSpPr/>
      </xdr:nvCxnSpPr>
      <xdr:spPr>
        <a:xfrm flipV="1">
          <a:off x="20434300" y="1821789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7113</xdr:rowOff>
    </xdr:from>
    <xdr:to>
      <xdr:col>102</xdr:col>
      <xdr:colOff>165100</xdr:colOff>
      <xdr:row>106</xdr:row>
      <xdr:rowOff>108713</xdr:rowOff>
    </xdr:to>
    <xdr:sp macro="" textlink="">
      <xdr:nvSpPr>
        <xdr:cNvPr id="934" name="楕円 933">
          <a:extLst>
            <a:ext uri="{FF2B5EF4-FFF2-40B4-BE49-F238E27FC236}">
              <a16:creationId xmlns:a16="http://schemas.microsoft.com/office/drawing/2014/main" id="{00000000-0008-0000-0E00-0000A6030000}"/>
            </a:ext>
          </a:extLst>
        </xdr:cNvPr>
        <xdr:cNvSpPr/>
      </xdr:nvSpPr>
      <xdr:spPr>
        <a:xfrm>
          <a:off x="19494500" y="181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51054</xdr:rowOff>
    </xdr:from>
    <xdr:to>
      <xdr:col>107</xdr:col>
      <xdr:colOff>50800</xdr:colOff>
      <xdr:row>106</xdr:row>
      <xdr:rowOff>57913</xdr:rowOff>
    </xdr:to>
    <xdr:cxnSp macro="">
      <xdr:nvCxnSpPr>
        <xdr:cNvPr id="935" name="直線コネクタ 934">
          <a:extLst>
            <a:ext uri="{FF2B5EF4-FFF2-40B4-BE49-F238E27FC236}">
              <a16:creationId xmlns:a16="http://schemas.microsoft.com/office/drawing/2014/main" id="{00000000-0008-0000-0E00-0000A7030000}"/>
            </a:ext>
          </a:extLst>
        </xdr:cNvPr>
        <xdr:cNvCxnSpPr/>
      </xdr:nvCxnSpPr>
      <xdr:spPr>
        <a:xfrm flipV="1">
          <a:off x="19545300" y="18224754"/>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13970</xdr:rowOff>
    </xdr:from>
    <xdr:to>
      <xdr:col>98</xdr:col>
      <xdr:colOff>38100</xdr:colOff>
      <xdr:row>106</xdr:row>
      <xdr:rowOff>115570</xdr:rowOff>
    </xdr:to>
    <xdr:sp macro="" textlink="">
      <xdr:nvSpPr>
        <xdr:cNvPr id="936" name="楕円 935">
          <a:extLst>
            <a:ext uri="{FF2B5EF4-FFF2-40B4-BE49-F238E27FC236}">
              <a16:creationId xmlns:a16="http://schemas.microsoft.com/office/drawing/2014/main" id="{00000000-0008-0000-0E00-0000A8030000}"/>
            </a:ext>
          </a:extLst>
        </xdr:cNvPr>
        <xdr:cNvSpPr/>
      </xdr:nvSpPr>
      <xdr:spPr>
        <a:xfrm>
          <a:off x="18605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57913</xdr:rowOff>
    </xdr:from>
    <xdr:to>
      <xdr:col>102</xdr:col>
      <xdr:colOff>114300</xdr:colOff>
      <xdr:row>106</xdr:row>
      <xdr:rowOff>64770</xdr:rowOff>
    </xdr:to>
    <xdr:cxnSp macro="">
      <xdr:nvCxnSpPr>
        <xdr:cNvPr id="937" name="直線コネクタ 936">
          <a:extLst>
            <a:ext uri="{FF2B5EF4-FFF2-40B4-BE49-F238E27FC236}">
              <a16:creationId xmlns:a16="http://schemas.microsoft.com/office/drawing/2014/main" id="{00000000-0008-0000-0E00-0000A9030000}"/>
            </a:ext>
          </a:extLst>
        </xdr:cNvPr>
        <xdr:cNvCxnSpPr/>
      </xdr:nvCxnSpPr>
      <xdr:spPr>
        <a:xfrm flipV="1">
          <a:off x="18656300" y="18231613"/>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122953</xdr:rowOff>
    </xdr:from>
    <xdr:ext cx="469744" cy="259045"/>
    <xdr:sp macro="" textlink="">
      <xdr:nvSpPr>
        <xdr:cNvPr id="938" name="n_1aveValue【公民館】&#10;一人当たり面積">
          <a:extLst>
            <a:ext uri="{FF2B5EF4-FFF2-40B4-BE49-F238E27FC236}">
              <a16:creationId xmlns:a16="http://schemas.microsoft.com/office/drawing/2014/main" id="{00000000-0008-0000-0E00-0000AA030000}"/>
            </a:ext>
          </a:extLst>
        </xdr:cNvPr>
        <xdr:cNvSpPr txBox="1"/>
      </xdr:nvSpPr>
      <xdr:spPr>
        <a:xfrm>
          <a:off x="210757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106951</xdr:rowOff>
    </xdr:from>
    <xdr:ext cx="469744" cy="259045"/>
    <xdr:sp macro="" textlink="">
      <xdr:nvSpPr>
        <xdr:cNvPr id="939" name="n_2aveValue【公民館】&#10;一人当たり面積">
          <a:extLst>
            <a:ext uri="{FF2B5EF4-FFF2-40B4-BE49-F238E27FC236}">
              <a16:creationId xmlns:a16="http://schemas.microsoft.com/office/drawing/2014/main" id="{00000000-0008-0000-0E00-0000AB030000}"/>
            </a:ext>
          </a:extLst>
        </xdr:cNvPr>
        <xdr:cNvSpPr txBox="1"/>
      </xdr:nvSpPr>
      <xdr:spPr>
        <a:xfrm>
          <a:off x="20199427" y="1776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70375</xdr:rowOff>
    </xdr:from>
    <xdr:ext cx="469744" cy="259045"/>
    <xdr:sp macro="" textlink="">
      <xdr:nvSpPr>
        <xdr:cNvPr id="940" name="n_3aveValue【公民館】&#10;一人当たり面積">
          <a:extLst>
            <a:ext uri="{FF2B5EF4-FFF2-40B4-BE49-F238E27FC236}">
              <a16:creationId xmlns:a16="http://schemas.microsoft.com/office/drawing/2014/main" id="{00000000-0008-0000-0E00-0000AC030000}"/>
            </a:ext>
          </a:extLst>
        </xdr:cNvPr>
        <xdr:cNvSpPr txBox="1"/>
      </xdr:nvSpPr>
      <xdr:spPr>
        <a:xfrm>
          <a:off x="19310427" y="1772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95521</xdr:rowOff>
    </xdr:from>
    <xdr:ext cx="469744" cy="259045"/>
    <xdr:sp macro="" textlink="">
      <xdr:nvSpPr>
        <xdr:cNvPr id="941" name="n_4aveValue【公民館】&#10;一人当たり面積">
          <a:extLst>
            <a:ext uri="{FF2B5EF4-FFF2-40B4-BE49-F238E27FC236}">
              <a16:creationId xmlns:a16="http://schemas.microsoft.com/office/drawing/2014/main" id="{00000000-0008-0000-0E00-0000AD030000}"/>
            </a:ext>
          </a:extLst>
        </xdr:cNvPr>
        <xdr:cNvSpPr txBox="1"/>
      </xdr:nvSpPr>
      <xdr:spPr>
        <a:xfrm>
          <a:off x="18421427" y="1775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86123</xdr:rowOff>
    </xdr:from>
    <xdr:ext cx="469744" cy="259045"/>
    <xdr:sp macro="" textlink="">
      <xdr:nvSpPr>
        <xdr:cNvPr id="942" name="n_1mainValue【公民館】&#10;一人当たり面積">
          <a:extLst>
            <a:ext uri="{FF2B5EF4-FFF2-40B4-BE49-F238E27FC236}">
              <a16:creationId xmlns:a16="http://schemas.microsoft.com/office/drawing/2014/main" id="{00000000-0008-0000-0E00-0000AE030000}"/>
            </a:ext>
          </a:extLst>
        </xdr:cNvPr>
        <xdr:cNvSpPr txBox="1"/>
      </xdr:nvSpPr>
      <xdr:spPr>
        <a:xfrm>
          <a:off x="21075727" y="1825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92981</xdr:rowOff>
    </xdr:from>
    <xdr:ext cx="469744" cy="259045"/>
    <xdr:sp macro="" textlink="">
      <xdr:nvSpPr>
        <xdr:cNvPr id="943" name="n_2mainValue【公民館】&#10;一人当たり面積">
          <a:extLst>
            <a:ext uri="{FF2B5EF4-FFF2-40B4-BE49-F238E27FC236}">
              <a16:creationId xmlns:a16="http://schemas.microsoft.com/office/drawing/2014/main" id="{00000000-0008-0000-0E00-0000AF030000}"/>
            </a:ext>
          </a:extLst>
        </xdr:cNvPr>
        <xdr:cNvSpPr txBox="1"/>
      </xdr:nvSpPr>
      <xdr:spPr>
        <a:xfrm>
          <a:off x="20199427" y="1826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99840</xdr:rowOff>
    </xdr:from>
    <xdr:ext cx="469744" cy="259045"/>
    <xdr:sp macro="" textlink="">
      <xdr:nvSpPr>
        <xdr:cNvPr id="944" name="n_3mainValue【公民館】&#10;一人当たり面積">
          <a:extLst>
            <a:ext uri="{FF2B5EF4-FFF2-40B4-BE49-F238E27FC236}">
              <a16:creationId xmlns:a16="http://schemas.microsoft.com/office/drawing/2014/main" id="{00000000-0008-0000-0E00-0000B0030000}"/>
            </a:ext>
          </a:extLst>
        </xdr:cNvPr>
        <xdr:cNvSpPr txBox="1"/>
      </xdr:nvSpPr>
      <xdr:spPr>
        <a:xfrm>
          <a:off x="19310427" y="1827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106697</xdr:rowOff>
    </xdr:from>
    <xdr:ext cx="469744" cy="259045"/>
    <xdr:sp macro="" textlink="">
      <xdr:nvSpPr>
        <xdr:cNvPr id="945" name="n_4mainValue【公民館】&#10;一人当たり面積">
          <a:extLst>
            <a:ext uri="{FF2B5EF4-FFF2-40B4-BE49-F238E27FC236}">
              <a16:creationId xmlns:a16="http://schemas.microsoft.com/office/drawing/2014/main" id="{00000000-0008-0000-0E00-0000B1030000}"/>
            </a:ext>
          </a:extLst>
        </xdr:cNvPr>
        <xdr:cNvSpPr txBox="1"/>
      </xdr:nvSpPr>
      <xdr:spPr>
        <a:xfrm>
          <a:off x="18421427"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a:extLst>
            <a:ext uri="{FF2B5EF4-FFF2-40B4-BE49-F238E27FC236}">
              <a16:creationId xmlns:a16="http://schemas.microsoft.com/office/drawing/2014/main" id="{00000000-0008-0000-0E00-0000B2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a:extLst>
            <a:ext uri="{FF2B5EF4-FFF2-40B4-BE49-F238E27FC236}">
              <a16:creationId xmlns:a16="http://schemas.microsoft.com/office/drawing/2014/main" id="{00000000-0008-0000-0E00-0000B3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a:extLst>
            <a:ext uri="{FF2B5EF4-FFF2-40B4-BE49-F238E27FC236}">
              <a16:creationId xmlns:a16="http://schemas.microsoft.com/office/drawing/2014/main" id="{00000000-0008-0000-0E00-0000B4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旧</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町村が合併し、市のほぼ全域が平野部であり農地が大部分を占める地域であるため、全国平均と比較し、一人当たりの道路延長は長くなっている。橋梁については</a:t>
          </a:r>
          <a:r>
            <a:rPr kumimoji="1" lang="ja-JP" altLang="en-US" sz="1100">
              <a:solidFill>
                <a:sysClr val="windowText" lastClr="000000"/>
              </a:solidFill>
              <a:effectLst/>
              <a:latin typeface="+mn-lt"/>
              <a:ea typeface="+mn-ea"/>
              <a:cs typeface="+mn-cs"/>
            </a:rPr>
            <a:t>計画に基づく維持補修が行われ、</a:t>
          </a:r>
          <a:r>
            <a:rPr kumimoji="1" lang="ja-JP" altLang="ja-JP" sz="1100">
              <a:solidFill>
                <a:sysClr val="windowText" lastClr="000000"/>
              </a:solidFill>
              <a:effectLst/>
              <a:latin typeface="+mn-lt"/>
              <a:ea typeface="+mn-ea"/>
              <a:cs typeface="+mn-cs"/>
            </a:rPr>
            <a:t>減価償却率が</a:t>
          </a:r>
          <a:r>
            <a:rPr kumimoji="1" lang="ja-JP" altLang="en-US" sz="1100">
              <a:solidFill>
                <a:sysClr val="windowText" lastClr="000000"/>
              </a:solidFill>
              <a:effectLst/>
              <a:latin typeface="+mn-lt"/>
              <a:ea typeface="+mn-ea"/>
              <a:cs typeface="+mn-cs"/>
            </a:rPr>
            <a:t>改善しつつある</a:t>
          </a:r>
          <a:r>
            <a:rPr kumimoji="1" lang="ja-JP" altLang="ja-JP" sz="1100">
              <a:solidFill>
                <a:sysClr val="windowText" lastClr="000000"/>
              </a:solidFill>
              <a:effectLst/>
              <a:latin typeface="+mn-lt"/>
              <a:ea typeface="+mn-ea"/>
              <a:cs typeface="+mn-cs"/>
            </a:rPr>
            <a:t>。公営住宅については旧町村からの住宅が点在しているため住民一人当たりの面積が</a:t>
          </a:r>
          <a:r>
            <a:rPr kumimoji="1" lang="ja-JP" altLang="en-US" sz="1100">
              <a:solidFill>
                <a:sysClr val="windowText" lastClr="000000"/>
              </a:solidFill>
              <a:effectLst/>
              <a:latin typeface="+mn-lt"/>
              <a:ea typeface="+mn-ea"/>
              <a:cs typeface="+mn-cs"/>
            </a:rPr>
            <a:t>大きく</a:t>
          </a:r>
          <a:r>
            <a:rPr kumimoji="1" lang="ja-JP" altLang="ja-JP" sz="1100">
              <a:solidFill>
                <a:sysClr val="windowText" lastClr="000000"/>
              </a:solidFill>
              <a:effectLst/>
              <a:latin typeface="+mn-lt"/>
              <a:ea typeface="+mn-ea"/>
              <a:cs typeface="+mn-cs"/>
            </a:rPr>
            <a:t>、また、今後整備予定の団地があり、老朽化施設の解体と新規整備が行われている。認定こども園については民間へ移管が進められており、必要な維持補修は民間で行われている。学校施設については再編計画に基づき概ねの統廃合が完了しており、比較的新しい施設が多いため減価償却率も低くなっている。児童館についても複合化、転用が行われており、減価償却率も類似団体と比較すると低くなっている。公民館については類似団体と比べ減価償却率が高くなっているため、改修又は廃止などの検討が必要とされる。</a:t>
          </a:r>
          <a:endParaRPr lang="ja-JP" altLang="ja-JP" sz="1400">
            <a:solidFill>
              <a:sysClr val="windowText" lastClr="00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青森県つがる市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30,185
30,096
253.55
28,417,524
27,845,478
543,340
13,019,001
42,178,342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125.7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F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F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F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0000000-0008-0000-0F00-00003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0000000-0008-0000-0F00-00003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0000000-0008-0000-0F00-00004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0000000-0008-0000-0F00-00004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0000000-0008-0000-0F00-00004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F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F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66675</xdr:rowOff>
    </xdr:from>
    <xdr:to>
      <xdr:col>24</xdr:col>
      <xdr:colOff>62865</xdr:colOff>
      <xdr:row>64</xdr:row>
      <xdr:rowOff>11430</xdr:rowOff>
    </xdr:to>
    <xdr:cxnSp macro="">
      <xdr:nvCxnSpPr>
        <xdr:cNvPr id="73" name="直線コネクタ 72">
          <a:extLst>
            <a:ext uri="{FF2B5EF4-FFF2-40B4-BE49-F238E27FC236}">
              <a16:creationId xmlns:a16="http://schemas.microsoft.com/office/drawing/2014/main" id="{00000000-0008-0000-0F00-000049000000}"/>
            </a:ext>
          </a:extLst>
        </xdr:cNvPr>
        <xdr:cNvCxnSpPr/>
      </xdr:nvCxnSpPr>
      <xdr:spPr>
        <a:xfrm flipV="1">
          <a:off x="4634865" y="9496425"/>
          <a:ext cx="0" cy="148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15257</xdr:rowOff>
    </xdr:from>
    <xdr:ext cx="405111" cy="259045"/>
    <xdr:sp macro="" textlink="">
      <xdr:nvSpPr>
        <xdr:cNvPr id="74" name="【体育館・プール】&#10;有形固定資産減価償却率最小値テキスト">
          <a:extLst>
            <a:ext uri="{FF2B5EF4-FFF2-40B4-BE49-F238E27FC236}">
              <a16:creationId xmlns:a16="http://schemas.microsoft.com/office/drawing/2014/main" id="{00000000-0008-0000-0F00-00004A000000}"/>
            </a:ext>
          </a:extLst>
        </xdr:cNvPr>
        <xdr:cNvSpPr txBox="1"/>
      </xdr:nvSpPr>
      <xdr:spPr>
        <a:xfrm>
          <a:off x="4673600" y="1098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11430</xdr:rowOff>
    </xdr:from>
    <xdr:to>
      <xdr:col>24</xdr:col>
      <xdr:colOff>152400</xdr:colOff>
      <xdr:row>64</xdr:row>
      <xdr:rowOff>11430</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a:off x="4546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13352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0000000-0008-0000-0F00-00004C000000}"/>
            </a:ext>
          </a:extLst>
        </xdr:cNvPr>
        <xdr:cNvSpPr txBox="1"/>
      </xdr:nvSpPr>
      <xdr:spPr>
        <a:xfrm>
          <a:off x="4673600" y="9271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66675</xdr:rowOff>
    </xdr:from>
    <xdr:to>
      <xdr:col>24</xdr:col>
      <xdr:colOff>152400</xdr:colOff>
      <xdr:row>55</xdr:row>
      <xdr:rowOff>66675</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4546600" y="949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66692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F00-00004E000000}"/>
            </a:ext>
          </a:extLst>
        </xdr:cNvPr>
        <xdr:cNvSpPr txBox="1"/>
      </xdr:nvSpPr>
      <xdr:spPr>
        <a:xfrm>
          <a:off x="4673600" y="1018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88265</xdr:rowOff>
    </xdr:from>
    <xdr:to>
      <xdr:col>24</xdr:col>
      <xdr:colOff>114300</xdr:colOff>
      <xdr:row>60</xdr:row>
      <xdr:rowOff>18415</xdr:rowOff>
    </xdr:to>
    <xdr:sp macro="" textlink="">
      <xdr:nvSpPr>
        <xdr:cNvPr id="79" name="フローチャート: 判断 78">
          <a:extLst>
            <a:ext uri="{FF2B5EF4-FFF2-40B4-BE49-F238E27FC236}">
              <a16:creationId xmlns:a16="http://schemas.microsoft.com/office/drawing/2014/main" id="{00000000-0008-0000-0F00-00004F000000}"/>
            </a:ext>
          </a:extLst>
        </xdr:cNvPr>
        <xdr:cNvSpPr/>
      </xdr:nvSpPr>
      <xdr:spPr>
        <a:xfrm>
          <a:off x="45847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15875</xdr:rowOff>
    </xdr:from>
    <xdr:to>
      <xdr:col>20</xdr:col>
      <xdr:colOff>38100</xdr:colOff>
      <xdr:row>60</xdr:row>
      <xdr:rowOff>117475</xdr:rowOff>
    </xdr:to>
    <xdr:sp macro="" textlink="">
      <xdr:nvSpPr>
        <xdr:cNvPr id="80" name="フローチャート: 判断 79">
          <a:extLst>
            <a:ext uri="{FF2B5EF4-FFF2-40B4-BE49-F238E27FC236}">
              <a16:creationId xmlns:a16="http://schemas.microsoft.com/office/drawing/2014/main" id="{00000000-0008-0000-0F00-000050000000}"/>
            </a:ext>
          </a:extLst>
        </xdr:cNvPr>
        <xdr:cNvSpPr/>
      </xdr:nvSpPr>
      <xdr:spPr>
        <a:xfrm>
          <a:off x="37465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81" name="フローチャート: 判断 80">
          <a:extLst>
            <a:ext uri="{FF2B5EF4-FFF2-40B4-BE49-F238E27FC236}">
              <a16:creationId xmlns:a16="http://schemas.microsoft.com/office/drawing/2014/main" id="{00000000-0008-0000-0F00-000051000000}"/>
            </a:ext>
          </a:extLst>
        </xdr:cNvPr>
        <xdr:cNvSpPr/>
      </xdr:nvSpPr>
      <xdr:spPr>
        <a:xfrm>
          <a:off x="2857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101600</xdr:rowOff>
    </xdr:from>
    <xdr:to>
      <xdr:col>10</xdr:col>
      <xdr:colOff>165100</xdr:colOff>
      <xdr:row>60</xdr:row>
      <xdr:rowOff>31750</xdr:rowOff>
    </xdr:to>
    <xdr:sp macro="" textlink="">
      <xdr:nvSpPr>
        <xdr:cNvPr id="82" name="フローチャート: 判断 81">
          <a:extLst>
            <a:ext uri="{FF2B5EF4-FFF2-40B4-BE49-F238E27FC236}">
              <a16:creationId xmlns:a16="http://schemas.microsoft.com/office/drawing/2014/main" id="{00000000-0008-0000-0F00-000052000000}"/>
            </a:ext>
          </a:extLst>
        </xdr:cNvPr>
        <xdr:cNvSpPr/>
      </xdr:nvSpPr>
      <xdr:spPr>
        <a:xfrm>
          <a:off x="1968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149225</xdr:rowOff>
    </xdr:from>
    <xdr:to>
      <xdr:col>6</xdr:col>
      <xdr:colOff>38100</xdr:colOff>
      <xdr:row>60</xdr:row>
      <xdr:rowOff>79375</xdr:rowOff>
    </xdr:to>
    <xdr:sp macro="" textlink="">
      <xdr:nvSpPr>
        <xdr:cNvPr id="83" name="フローチャート: 判断 82">
          <a:extLst>
            <a:ext uri="{FF2B5EF4-FFF2-40B4-BE49-F238E27FC236}">
              <a16:creationId xmlns:a16="http://schemas.microsoft.com/office/drawing/2014/main" id="{00000000-0008-0000-0F00-000053000000}"/>
            </a:ext>
          </a:extLst>
        </xdr:cNvPr>
        <xdr:cNvSpPr/>
      </xdr:nvSpPr>
      <xdr:spPr>
        <a:xfrm>
          <a:off x="1079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F00-00005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158750</xdr:rowOff>
    </xdr:from>
    <xdr:to>
      <xdr:col>24</xdr:col>
      <xdr:colOff>114300</xdr:colOff>
      <xdr:row>56</xdr:row>
      <xdr:rowOff>88900</xdr:rowOff>
    </xdr:to>
    <xdr:sp macro="" textlink="">
      <xdr:nvSpPr>
        <xdr:cNvPr id="89" name="楕円 88">
          <a:extLst>
            <a:ext uri="{FF2B5EF4-FFF2-40B4-BE49-F238E27FC236}">
              <a16:creationId xmlns:a16="http://schemas.microsoft.com/office/drawing/2014/main" id="{00000000-0008-0000-0F00-000059000000}"/>
            </a:ext>
          </a:extLst>
        </xdr:cNvPr>
        <xdr:cNvSpPr/>
      </xdr:nvSpPr>
      <xdr:spPr>
        <a:xfrm>
          <a:off x="45847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10177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00000000-0008-0000-0F00-00005A000000}"/>
            </a:ext>
          </a:extLst>
        </xdr:cNvPr>
        <xdr:cNvSpPr txBox="1"/>
      </xdr:nvSpPr>
      <xdr:spPr>
        <a:xfrm>
          <a:off x="4673600" y="943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29210</xdr:rowOff>
    </xdr:from>
    <xdr:to>
      <xdr:col>20</xdr:col>
      <xdr:colOff>38100</xdr:colOff>
      <xdr:row>59</xdr:row>
      <xdr:rowOff>130810</xdr:rowOff>
    </xdr:to>
    <xdr:sp macro="" textlink="">
      <xdr:nvSpPr>
        <xdr:cNvPr id="91" name="楕円 90">
          <a:extLst>
            <a:ext uri="{FF2B5EF4-FFF2-40B4-BE49-F238E27FC236}">
              <a16:creationId xmlns:a16="http://schemas.microsoft.com/office/drawing/2014/main" id="{00000000-0008-0000-0F00-00005B000000}"/>
            </a:ext>
          </a:extLst>
        </xdr:cNvPr>
        <xdr:cNvSpPr/>
      </xdr:nvSpPr>
      <xdr:spPr>
        <a:xfrm>
          <a:off x="3746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38100</xdr:rowOff>
    </xdr:from>
    <xdr:to>
      <xdr:col>24</xdr:col>
      <xdr:colOff>63500</xdr:colOff>
      <xdr:row>59</xdr:row>
      <xdr:rowOff>80010</xdr:rowOff>
    </xdr:to>
    <xdr:cxnSp macro="">
      <xdr:nvCxnSpPr>
        <xdr:cNvPr id="92" name="直線コネクタ 91">
          <a:extLst>
            <a:ext uri="{FF2B5EF4-FFF2-40B4-BE49-F238E27FC236}">
              <a16:creationId xmlns:a16="http://schemas.microsoft.com/office/drawing/2014/main" id="{00000000-0008-0000-0F00-00005C000000}"/>
            </a:ext>
          </a:extLst>
        </xdr:cNvPr>
        <xdr:cNvCxnSpPr/>
      </xdr:nvCxnSpPr>
      <xdr:spPr>
        <a:xfrm flipV="1">
          <a:off x="3797300" y="9639300"/>
          <a:ext cx="838200" cy="55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52070</xdr:rowOff>
    </xdr:from>
    <xdr:to>
      <xdr:col>15</xdr:col>
      <xdr:colOff>101600</xdr:colOff>
      <xdr:row>62</xdr:row>
      <xdr:rowOff>153670</xdr:rowOff>
    </xdr:to>
    <xdr:sp macro="" textlink="">
      <xdr:nvSpPr>
        <xdr:cNvPr id="93" name="楕円 92">
          <a:extLst>
            <a:ext uri="{FF2B5EF4-FFF2-40B4-BE49-F238E27FC236}">
              <a16:creationId xmlns:a16="http://schemas.microsoft.com/office/drawing/2014/main" id="{00000000-0008-0000-0F00-00005D000000}"/>
            </a:ext>
          </a:extLst>
        </xdr:cNvPr>
        <xdr:cNvSpPr/>
      </xdr:nvSpPr>
      <xdr:spPr>
        <a:xfrm>
          <a:off x="2857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80010</xdr:rowOff>
    </xdr:from>
    <xdr:to>
      <xdr:col>19</xdr:col>
      <xdr:colOff>177800</xdr:colOff>
      <xdr:row>62</xdr:row>
      <xdr:rowOff>102870</xdr:rowOff>
    </xdr:to>
    <xdr:cxnSp macro="">
      <xdr:nvCxnSpPr>
        <xdr:cNvPr id="94" name="直線コネクタ 93">
          <a:extLst>
            <a:ext uri="{FF2B5EF4-FFF2-40B4-BE49-F238E27FC236}">
              <a16:creationId xmlns:a16="http://schemas.microsoft.com/office/drawing/2014/main" id="{00000000-0008-0000-0F00-00005E000000}"/>
            </a:ext>
          </a:extLst>
        </xdr:cNvPr>
        <xdr:cNvCxnSpPr/>
      </xdr:nvCxnSpPr>
      <xdr:spPr>
        <a:xfrm flipV="1">
          <a:off x="2908300" y="10195560"/>
          <a:ext cx="889000" cy="53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59690</xdr:rowOff>
    </xdr:from>
    <xdr:to>
      <xdr:col>10</xdr:col>
      <xdr:colOff>165100</xdr:colOff>
      <xdr:row>63</xdr:row>
      <xdr:rowOff>161290</xdr:rowOff>
    </xdr:to>
    <xdr:sp macro="" textlink="">
      <xdr:nvSpPr>
        <xdr:cNvPr id="95" name="楕円 94">
          <a:extLst>
            <a:ext uri="{FF2B5EF4-FFF2-40B4-BE49-F238E27FC236}">
              <a16:creationId xmlns:a16="http://schemas.microsoft.com/office/drawing/2014/main" id="{00000000-0008-0000-0F00-00005F000000}"/>
            </a:ext>
          </a:extLst>
        </xdr:cNvPr>
        <xdr:cNvSpPr/>
      </xdr:nvSpPr>
      <xdr:spPr>
        <a:xfrm>
          <a:off x="19685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102870</xdr:rowOff>
    </xdr:from>
    <xdr:to>
      <xdr:col>15</xdr:col>
      <xdr:colOff>50800</xdr:colOff>
      <xdr:row>63</xdr:row>
      <xdr:rowOff>110490</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flipV="1">
          <a:off x="2019300" y="10732770"/>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27305</xdr:rowOff>
    </xdr:from>
    <xdr:to>
      <xdr:col>6</xdr:col>
      <xdr:colOff>38100</xdr:colOff>
      <xdr:row>63</xdr:row>
      <xdr:rowOff>128905</xdr:rowOff>
    </xdr:to>
    <xdr:sp macro="" textlink="">
      <xdr:nvSpPr>
        <xdr:cNvPr id="97" name="楕円 96">
          <a:extLst>
            <a:ext uri="{FF2B5EF4-FFF2-40B4-BE49-F238E27FC236}">
              <a16:creationId xmlns:a16="http://schemas.microsoft.com/office/drawing/2014/main" id="{00000000-0008-0000-0F00-000061000000}"/>
            </a:ext>
          </a:extLst>
        </xdr:cNvPr>
        <xdr:cNvSpPr/>
      </xdr:nvSpPr>
      <xdr:spPr>
        <a:xfrm>
          <a:off x="10795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78105</xdr:rowOff>
    </xdr:from>
    <xdr:to>
      <xdr:col>10</xdr:col>
      <xdr:colOff>114300</xdr:colOff>
      <xdr:row>63</xdr:row>
      <xdr:rowOff>110490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1130300" y="108794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108602</xdr:rowOff>
    </xdr:from>
    <xdr:ext cx="405111" cy="259045"/>
    <xdr:sp macro="" textlink="">
      <xdr:nvSpPr>
        <xdr:cNvPr id="99" name="n_1aveValue【体育館・プール】&#10;有形固定資産減価償却率">
          <a:extLst>
            <a:ext uri="{FF2B5EF4-FFF2-40B4-BE49-F238E27FC236}">
              <a16:creationId xmlns:a16="http://schemas.microsoft.com/office/drawing/2014/main" id="{00000000-0008-0000-0F00-000063000000}"/>
            </a:ext>
          </a:extLst>
        </xdr:cNvPr>
        <xdr:cNvSpPr txBox="1"/>
      </xdr:nvSpPr>
      <xdr:spPr>
        <a:xfrm>
          <a:off x="358204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40657</xdr:rowOff>
    </xdr:from>
    <xdr:ext cx="405111" cy="259045"/>
    <xdr:sp macro="" textlink="">
      <xdr:nvSpPr>
        <xdr:cNvPr id="100" name="n_2aveValue【体育館・プール】&#10;有形固定資産減価償却率">
          <a:extLst>
            <a:ext uri="{FF2B5EF4-FFF2-40B4-BE49-F238E27FC236}">
              <a16:creationId xmlns:a16="http://schemas.microsoft.com/office/drawing/2014/main" id="{00000000-0008-0000-0F00-000064000000}"/>
            </a:ext>
          </a:extLst>
        </xdr:cNvPr>
        <xdr:cNvSpPr txBox="1"/>
      </xdr:nvSpPr>
      <xdr:spPr>
        <a:xfrm>
          <a:off x="2705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48277</xdr:rowOff>
    </xdr:from>
    <xdr:ext cx="405111" cy="259045"/>
    <xdr:sp macro="" textlink="">
      <xdr:nvSpPr>
        <xdr:cNvPr id="101" name="n_3aveValue【体育館・プール】&#10;有形固定資産減価償却率">
          <a:extLst>
            <a:ext uri="{FF2B5EF4-FFF2-40B4-BE49-F238E27FC236}">
              <a16:creationId xmlns:a16="http://schemas.microsoft.com/office/drawing/2014/main" id="{00000000-0008-0000-0F00-000065000000}"/>
            </a:ext>
          </a:extLst>
        </xdr:cNvPr>
        <xdr:cNvSpPr txBox="1"/>
      </xdr:nvSpPr>
      <xdr:spPr>
        <a:xfrm>
          <a:off x="1816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95902</xdr:rowOff>
    </xdr:from>
    <xdr:ext cx="405111" cy="259045"/>
    <xdr:sp macro="" textlink="">
      <xdr:nvSpPr>
        <xdr:cNvPr id="102" name="n_4aveValue【体育館・プール】&#10;有形固定資産減価償却率">
          <a:extLst>
            <a:ext uri="{FF2B5EF4-FFF2-40B4-BE49-F238E27FC236}">
              <a16:creationId xmlns:a16="http://schemas.microsoft.com/office/drawing/2014/main" id="{00000000-0008-0000-0F00-000066000000}"/>
            </a:ext>
          </a:extLst>
        </xdr:cNvPr>
        <xdr:cNvSpPr txBox="1"/>
      </xdr:nvSpPr>
      <xdr:spPr>
        <a:xfrm>
          <a:off x="9277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147337</xdr:rowOff>
    </xdr:from>
    <xdr:ext cx="405111" cy="259045"/>
    <xdr:sp macro="" textlink="">
      <xdr:nvSpPr>
        <xdr:cNvPr id="103" name="n_1mainValue【体育館・プール】&#10;有形固定資産減価償却率">
          <a:extLst>
            <a:ext uri="{FF2B5EF4-FFF2-40B4-BE49-F238E27FC236}">
              <a16:creationId xmlns:a16="http://schemas.microsoft.com/office/drawing/2014/main" id="{00000000-0008-0000-0F00-000067000000}"/>
            </a:ext>
          </a:extLst>
        </xdr:cNvPr>
        <xdr:cNvSpPr txBox="1"/>
      </xdr:nvSpPr>
      <xdr:spPr>
        <a:xfrm>
          <a:off x="3582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144797</xdr:rowOff>
    </xdr:from>
    <xdr:ext cx="405111" cy="259045"/>
    <xdr:sp macro="" textlink="">
      <xdr:nvSpPr>
        <xdr:cNvPr id="104" name="n_2mainValue【体育館・プール】&#10;有形固定資産減価償却率">
          <a:extLst>
            <a:ext uri="{FF2B5EF4-FFF2-40B4-BE49-F238E27FC236}">
              <a16:creationId xmlns:a16="http://schemas.microsoft.com/office/drawing/2014/main" id="{00000000-0008-0000-0F00-000068000000}"/>
            </a:ext>
          </a:extLst>
        </xdr:cNvPr>
        <xdr:cNvSpPr txBox="1"/>
      </xdr:nvSpPr>
      <xdr:spPr>
        <a:xfrm>
          <a:off x="2705744"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152417</xdr:rowOff>
    </xdr:from>
    <xdr:ext cx="405111" cy="259045"/>
    <xdr:sp macro="" textlink="">
      <xdr:nvSpPr>
        <xdr:cNvPr id="105" name="n_3mainValue【体育館・プール】&#10;有形固定資産減価償却率">
          <a:extLst>
            <a:ext uri="{FF2B5EF4-FFF2-40B4-BE49-F238E27FC236}">
              <a16:creationId xmlns:a16="http://schemas.microsoft.com/office/drawing/2014/main" id="{00000000-0008-0000-0F00-000069000000}"/>
            </a:ext>
          </a:extLst>
        </xdr:cNvPr>
        <xdr:cNvSpPr txBox="1"/>
      </xdr:nvSpPr>
      <xdr:spPr>
        <a:xfrm>
          <a:off x="1816744"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120032</xdr:rowOff>
    </xdr:from>
    <xdr:ext cx="405111" cy="259045"/>
    <xdr:sp macro="" textlink="">
      <xdr:nvSpPr>
        <xdr:cNvPr id="106" name="n_4mainValue【体育館・プール】&#10;有形固定資産減価償却率">
          <a:extLst>
            <a:ext uri="{FF2B5EF4-FFF2-40B4-BE49-F238E27FC236}">
              <a16:creationId xmlns:a16="http://schemas.microsoft.com/office/drawing/2014/main" id="{00000000-0008-0000-0F00-00006A000000}"/>
            </a:ext>
          </a:extLst>
        </xdr:cNvPr>
        <xdr:cNvSpPr txBox="1"/>
      </xdr:nvSpPr>
      <xdr:spPr>
        <a:xfrm>
          <a:off x="927744"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00000000-0008-0000-0F00-00006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00000000-0008-0000-0F00-00006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00000000-0008-0000-0F00-00006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00000000-0008-0000-0F00-00006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00000000-0008-0000-0F00-00006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00000000-0008-0000-0F00-00007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00000000-0008-0000-0F00-00007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00000000-0008-0000-0F00-00007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00000000-0008-0000-0F00-000076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00000000-0008-0000-0F00-000079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00000000-0008-0000-0F00-00007B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00000000-0008-0000-0F00-00007D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00000000-0008-0000-0F00-00007F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00000000-0008-0000-0F00-00008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27759</xdr:rowOff>
    </xdr:from>
    <xdr:to>
      <xdr:col>54</xdr:col>
      <xdr:colOff>189865</xdr:colOff>
      <xdr:row>63</xdr:row>
      <xdr:rowOff>102870</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flipV="1">
          <a:off x="10476865" y="9628959"/>
          <a:ext cx="0" cy="1275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106697</xdr:rowOff>
    </xdr:from>
    <xdr:ext cx="469744" cy="259045"/>
    <xdr:sp macro="" textlink="">
      <xdr:nvSpPr>
        <xdr:cNvPr id="133" name="【体育館・プール】&#10;一人当たり面積最小値テキスト">
          <a:extLst>
            <a:ext uri="{FF2B5EF4-FFF2-40B4-BE49-F238E27FC236}">
              <a16:creationId xmlns:a16="http://schemas.microsoft.com/office/drawing/2014/main" id="{00000000-0008-0000-0F00-000085000000}"/>
            </a:ext>
          </a:extLst>
        </xdr:cNvPr>
        <xdr:cNvSpPr txBox="1"/>
      </xdr:nvSpPr>
      <xdr:spPr>
        <a:xfrm>
          <a:off x="10515600"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102870</xdr:rowOff>
    </xdr:from>
    <xdr:to>
      <xdr:col>55</xdr:col>
      <xdr:colOff>88900</xdr:colOff>
      <xdr:row>63</xdr:row>
      <xdr:rowOff>102870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10388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145886</xdr:rowOff>
    </xdr:from>
    <xdr:ext cx="469744" cy="259045"/>
    <xdr:sp macro="" textlink="">
      <xdr:nvSpPr>
        <xdr:cNvPr id="135" name="【体育館・プール】&#10;一人当たり面積最大値テキスト">
          <a:extLst>
            <a:ext uri="{FF2B5EF4-FFF2-40B4-BE49-F238E27FC236}">
              <a16:creationId xmlns:a16="http://schemas.microsoft.com/office/drawing/2014/main" id="{00000000-0008-0000-0F00-000087000000}"/>
            </a:ext>
          </a:extLst>
        </xdr:cNvPr>
        <xdr:cNvSpPr txBox="1"/>
      </xdr:nvSpPr>
      <xdr:spPr>
        <a:xfrm>
          <a:off x="10515600" y="9404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27759</xdr:rowOff>
    </xdr:from>
    <xdr:to>
      <xdr:col>55</xdr:col>
      <xdr:colOff>88900</xdr:colOff>
      <xdr:row>56</xdr:row>
      <xdr:rowOff>27759</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10388600" y="9628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136633</xdr:rowOff>
    </xdr:from>
    <xdr:ext cx="469744" cy="259045"/>
    <xdr:sp macro="" textlink="">
      <xdr:nvSpPr>
        <xdr:cNvPr id="137" name="【体育館・プール】&#10;一人当たり面積平均値テキスト">
          <a:extLst>
            <a:ext uri="{FF2B5EF4-FFF2-40B4-BE49-F238E27FC236}">
              <a16:creationId xmlns:a16="http://schemas.microsoft.com/office/drawing/2014/main" id="{00000000-0008-0000-0F00-000089000000}"/>
            </a:ext>
          </a:extLst>
        </xdr:cNvPr>
        <xdr:cNvSpPr txBox="1"/>
      </xdr:nvSpPr>
      <xdr:spPr>
        <a:xfrm>
          <a:off x="10515600" y="104236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158206</xdr:rowOff>
    </xdr:from>
    <xdr:to>
      <xdr:col>55</xdr:col>
      <xdr:colOff>50800</xdr:colOff>
      <xdr:row>61</xdr:row>
      <xdr:rowOff>88356</xdr:rowOff>
    </xdr:to>
    <xdr:sp macro="" textlink="">
      <xdr:nvSpPr>
        <xdr:cNvPr id="138" name="フローチャート: 判断 137">
          <a:extLst>
            <a:ext uri="{FF2B5EF4-FFF2-40B4-BE49-F238E27FC236}">
              <a16:creationId xmlns:a16="http://schemas.microsoft.com/office/drawing/2014/main" id="{00000000-0008-0000-0F00-00008A000000}"/>
            </a:ext>
          </a:extLst>
        </xdr:cNvPr>
        <xdr:cNvSpPr/>
      </xdr:nvSpPr>
      <xdr:spPr>
        <a:xfrm>
          <a:off x="104267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154940</xdr:rowOff>
    </xdr:from>
    <xdr:to>
      <xdr:col>50</xdr:col>
      <xdr:colOff>165100</xdr:colOff>
      <xdr:row>61</xdr:row>
      <xdr:rowOff>85090</xdr:rowOff>
    </xdr:to>
    <xdr:sp macro="" textlink="">
      <xdr:nvSpPr>
        <xdr:cNvPr id="139" name="フローチャート: 判断 138">
          <a:extLst>
            <a:ext uri="{FF2B5EF4-FFF2-40B4-BE49-F238E27FC236}">
              <a16:creationId xmlns:a16="http://schemas.microsoft.com/office/drawing/2014/main" id="{00000000-0008-0000-0F00-00008B000000}"/>
            </a:ext>
          </a:extLst>
        </xdr:cNvPr>
        <xdr:cNvSpPr/>
      </xdr:nvSpPr>
      <xdr:spPr>
        <a:xfrm>
          <a:off x="9588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14515</xdr:rowOff>
    </xdr:from>
    <xdr:to>
      <xdr:col>46</xdr:col>
      <xdr:colOff>38100</xdr:colOff>
      <xdr:row>61</xdr:row>
      <xdr:rowOff>116115</xdr:rowOff>
    </xdr:to>
    <xdr:sp macro="" textlink="">
      <xdr:nvSpPr>
        <xdr:cNvPr id="140" name="フローチャート: 判断 139">
          <a:extLst>
            <a:ext uri="{FF2B5EF4-FFF2-40B4-BE49-F238E27FC236}">
              <a16:creationId xmlns:a16="http://schemas.microsoft.com/office/drawing/2014/main" id="{00000000-0008-0000-0F00-00008C000000}"/>
            </a:ext>
          </a:extLst>
        </xdr:cNvPr>
        <xdr:cNvSpPr/>
      </xdr:nvSpPr>
      <xdr:spPr>
        <a:xfrm>
          <a:off x="8699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168003</xdr:rowOff>
    </xdr:from>
    <xdr:to>
      <xdr:col>41</xdr:col>
      <xdr:colOff>101600</xdr:colOff>
      <xdr:row>61</xdr:row>
      <xdr:rowOff>98153</xdr:rowOff>
    </xdr:to>
    <xdr:sp macro="" textlink="">
      <xdr:nvSpPr>
        <xdr:cNvPr id="141" name="フローチャート: 判断 140">
          <a:extLst>
            <a:ext uri="{FF2B5EF4-FFF2-40B4-BE49-F238E27FC236}">
              <a16:creationId xmlns:a16="http://schemas.microsoft.com/office/drawing/2014/main" id="{00000000-0008-0000-0F00-00008D000000}"/>
            </a:ext>
          </a:extLst>
        </xdr:cNvPr>
        <xdr:cNvSpPr/>
      </xdr:nvSpPr>
      <xdr:spPr>
        <a:xfrm>
          <a:off x="7810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34109</xdr:rowOff>
    </xdr:from>
    <xdr:to>
      <xdr:col>36</xdr:col>
      <xdr:colOff>165100</xdr:colOff>
      <xdr:row>61</xdr:row>
      <xdr:rowOff>135709</xdr:rowOff>
    </xdr:to>
    <xdr:sp macro="" textlink="">
      <xdr:nvSpPr>
        <xdr:cNvPr id="142" name="フローチャート: 判断 141">
          <a:extLst>
            <a:ext uri="{FF2B5EF4-FFF2-40B4-BE49-F238E27FC236}">
              <a16:creationId xmlns:a16="http://schemas.microsoft.com/office/drawing/2014/main" id="{00000000-0008-0000-0F00-00008E000000}"/>
            </a:ext>
          </a:extLst>
        </xdr:cNvPr>
        <xdr:cNvSpPr/>
      </xdr:nvSpPr>
      <xdr:spPr>
        <a:xfrm>
          <a:off x="6921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F00-00009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F00-00009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00000000-0008-0000-0F00-00009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53703</xdr:rowOff>
    </xdr:from>
    <xdr:to>
      <xdr:col>55</xdr:col>
      <xdr:colOff>50800</xdr:colOff>
      <xdr:row>57</xdr:row>
      <xdr:rowOff>155303</xdr:rowOff>
    </xdr:to>
    <xdr:sp macro="" textlink="">
      <xdr:nvSpPr>
        <xdr:cNvPr id="148" name="楕円 147">
          <a:extLst>
            <a:ext uri="{FF2B5EF4-FFF2-40B4-BE49-F238E27FC236}">
              <a16:creationId xmlns:a16="http://schemas.microsoft.com/office/drawing/2014/main" id="{00000000-0008-0000-0F00-000094000000}"/>
            </a:ext>
          </a:extLst>
        </xdr:cNvPr>
        <xdr:cNvSpPr/>
      </xdr:nvSpPr>
      <xdr:spPr>
        <a:xfrm>
          <a:off x="10426700" y="982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76580</xdr:rowOff>
    </xdr:from>
    <xdr:ext cx="469744" cy="259045"/>
    <xdr:sp macro="" textlink="">
      <xdr:nvSpPr>
        <xdr:cNvPr id="149" name="【体育館・プール】&#10;一人当たり面積該当値テキスト">
          <a:extLst>
            <a:ext uri="{FF2B5EF4-FFF2-40B4-BE49-F238E27FC236}">
              <a16:creationId xmlns:a16="http://schemas.microsoft.com/office/drawing/2014/main" id="{00000000-0008-0000-0F00-000095000000}"/>
            </a:ext>
          </a:extLst>
        </xdr:cNvPr>
        <xdr:cNvSpPr txBox="1"/>
      </xdr:nvSpPr>
      <xdr:spPr>
        <a:xfrm>
          <a:off x="10515600" y="967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156573</xdr:rowOff>
    </xdr:from>
    <xdr:to>
      <xdr:col>50</xdr:col>
      <xdr:colOff>165100</xdr:colOff>
      <xdr:row>60</xdr:row>
      <xdr:rowOff>86723</xdr:rowOff>
    </xdr:to>
    <xdr:sp macro="" textlink="">
      <xdr:nvSpPr>
        <xdr:cNvPr id="150" name="楕円 149">
          <a:extLst>
            <a:ext uri="{FF2B5EF4-FFF2-40B4-BE49-F238E27FC236}">
              <a16:creationId xmlns:a16="http://schemas.microsoft.com/office/drawing/2014/main" id="{00000000-0008-0000-0F00-000096000000}"/>
            </a:ext>
          </a:extLst>
        </xdr:cNvPr>
        <xdr:cNvSpPr/>
      </xdr:nvSpPr>
      <xdr:spPr>
        <a:xfrm>
          <a:off x="9588500" y="102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104503</xdr:rowOff>
    </xdr:from>
    <xdr:to>
      <xdr:col>55</xdr:col>
      <xdr:colOff>0</xdr:colOff>
      <xdr:row>60</xdr:row>
      <xdr:rowOff>35923</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flipV="1">
          <a:off x="9639300" y="9877153"/>
          <a:ext cx="838200" cy="44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148409</xdr:rowOff>
    </xdr:from>
    <xdr:to>
      <xdr:col>46</xdr:col>
      <xdr:colOff>38100</xdr:colOff>
      <xdr:row>61</xdr:row>
      <xdr:rowOff>78559</xdr:rowOff>
    </xdr:to>
    <xdr:sp macro="" textlink="">
      <xdr:nvSpPr>
        <xdr:cNvPr id="152" name="楕円 151">
          <a:extLst>
            <a:ext uri="{FF2B5EF4-FFF2-40B4-BE49-F238E27FC236}">
              <a16:creationId xmlns:a16="http://schemas.microsoft.com/office/drawing/2014/main" id="{00000000-0008-0000-0F00-000098000000}"/>
            </a:ext>
          </a:extLst>
        </xdr:cNvPr>
        <xdr:cNvSpPr/>
      </xdr:nvSpPr>
      <xdr:spPr>
        <a:xfrm>
          <a:off x="8699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35923</xdr:rowOff>
    </xdr:from>
    <xdr:to>
      <xdr:col>50</xdr:col>
      <xdr:colOff>114300</xdr:colOff>
      <xdr:row>61</xdr:row>
      <xdr:rowOff>27759</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flipV="1">
          <a:off x="8750300" y="10322923"/>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161472</xdr:rowOff>
    </xdr:from>
    <xdr:to>
      <xdr:col>41</xdr:col>
      <xdr:colOff>101600</xdr:colOff>
      <xdr:row>61</xdr:row>
      <xdr:rowOff>91622</xdr:rowOff>
    </xdr:to>
    <xdr:sp macro="" textlink="">
      <xdr:nvSpPr>
        <xdr:cNvPr id="154" name="楕円 153">
          <a:extLst>
            <a:ext uri="{FF2B5EF4-FFF2-40B4-BE49-F238E27FC236}">
              <a16:creationId xmlns:a16="http://schemas.microsoft.com/office/drawing/2014/main" id="{00000000-0008-0000-0F00-00009A000000}"/>
            </a:ext>
          </a:extLst>
        </xdr:cNvPr>
        <xdr:cNvSpPr/>
      </xdr:nvSpPr>
      <xdr:spPr>
        <a:xfrm>
          <a:off x="78105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27759</xdr:rowOff>
    </xdr:from>
    <xdr:to>
      <xdr:col>45</xdr:col>
      <xdr:colOff>177800</xdr:colOff>
      <xdr:row>61</xdr:row>
      <xdr:rowOff>40822</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flipV="1">
          <a:off x="7861300" y="1048620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1451</xdr:rowOff>
    </xdr:from>
    <xdr:to>
      <xdr:col>36</xdr:col>
      <xdr:colOff>165100</xdr:colOff>
      <xdr:row>61</xdr:row>
      <xdr:rowOff>103051</xdr:rowOff>
    </xdr:to>
    <xdr:sp macro="" textlink="">
      <xdr:nvSpPr>
        <xdr:cNvPr id="156" name="楕円 155">
          <a:extLst>
            <a:ext uri="{FF2B5EF4-FFF2-40B4-BE49-F238E27FC236}">
              <a16:creationId xmlns:a16="http://schemas.microsoft.com/office/drawing/2014/main" id="{00000000-0008-0000-0F00-00009C000000}"/>
            </a:ext>
          </a:extLst>
        </xdr:cNvPr>
        <xdr:cNvSpPr/>
      </xdr:nvSpPr>
      <xdr:spPr>
        <a:xfrm>
          <a:off x="6921500" y="104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40822</xdr:rowOff>
    </xdr:from>
    <xdr:to>
      <xdr:col>41</xdr:col>
      <xdr:colOff>50800</xdr:colOff>
      <xdr:row>61</xdr:row>
      <xdr:rowOff>52251</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flipV="1">
          <a:off x="6972300" y="10499272"/>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76217</xdr:rowOff>
    </xdr:from>
    <xdr:ext cx="469744" cy="259045"/>
    <xdr:sp macro="" textlink="">
      <xdr:nvSpPr>
        <xdr:cNvPr id="158" name="n_1aveValue【体育館・プール】&#10;一人当たり面積">
          <a:extLst>
            <a:ext uri="{FF2B5EF4-FFF2-40B4-BE49-F238E27FC236}">
              <a16:creationId xmlns:a16="http://schemas.microsoft.com/office/drawing/2014/main" id="{00000000-0008-0000-0F00-00009E000000}"/>
            </a:ext>
          </a:extLst>
        </xdr:cNvPr>
        <xdr:cNvSpPr txBox="1"/>
      </xdr:nvSpPr>
      <xdr:spPr>
        <a:xfrm>
          <a:off x="9391727" y="1053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107242</xdr:rowOff>
    </xdr:from>
    <xdr:ext cx="469744" cy="259045"/>
    <xdr:sp macro="" textlink="">
      <xdr:nvSpPr>
        <xdr:cNvPr id="159" name="n_2aveValue【体育館・プール】&#10;一人当たり面積">
          <a:extLst>
            <a:ext uri="{FF2B5EF4-FFF2-40B4-BE49-F238E27FC236}">
              <a16:creationId xmlns:a16="http://schemas.microsoft.com/office/drawing/2014/main" id="{00000000-0008-0000-0F00-00009F000000}"/>
            </a:ext>
          </a:extLst>
        </xdr:cNvPr>
        <xdr:cNvSpPr txBox="1"/>
      </xdr:nvSpPr>
      <xdr:spPr>
        <a:xfrm>
          <a:off x="8515427" y="10565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89280</xdr:rowOff>
    </xdr:from>
    <xdr:ext cx="469744" cy="259045"/>
    <xdr:sp macro="" textlink="">
      <xdr:nvSpPr>
        <xdr:cNvPr id="160" name="n_3aveValue【体育館・プール】&#10;一人当たり面積">
          <a:extLst>
            <a:ext uri="{FF2B5EF4-FFF2-40B4-BE49-F238E27FC236}">
              <a16:creationId xmlns:a16="http://schemas.microsoft.com/office/drawing/2014/main" id="{00000000-0008-0000-0F00-0000A0000000}"/>
            </a:ext>
          </a:extLst>
        </xdr:cNvPr>
        <xdr:cNvSpPr txBox="1"/>
      </xdr:nvSpPr>
      <xdr:spPr>
        <a:xfrm>
          <a:off x="7626427" y="1054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126836</xdr:rowOff>
    </xdr:from>
    <xdr:ext cx="469744" cy="259045"/>
    <xdr:sp macro="" textlink="">
      <xdr:nvSpPr>
        <xdr:cNvPr id="161" name="n_4aveValue【体育館・プール】&#10;一人当たり面積">
          <a:extLst>
            <a:ext uri="{FF2B5EF4-FFF2-40B4-BE49-F238E27FC236}">
              <a16:creationId xmlns:a16="http://schemas.microsoft.com/office/drawing/2014/main" id="{00000000-0008-0000-0F00-0000A1000000}"/>
            </a:ext>
          </a:extLst>
        </xdr:cNvPr>
        <xdr:cNvSpPr txBox="1"/>
      </xdr:nvSpPr>
      <xdr:spPr>
        <a:xfrm>
          <a:off x="6737427" y="1058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103250</xdr:rowOff>
    </xdr:from>
    <xdr:ext cx="469744" cy="259045"/>
    <xdr:sp macro="" textlink="">
      <xdr:nvSpPr>
        <xdr:cNvPr id="162" name="n_1mainValue【体育館・プール】&#10;一人当たり面積">
          <a:extLst>
            <a:ext uri="{FF2B5EF4-FFF2-40B4-BE49-F238E27FC236}">
              <a16:creationId xmlns:a16="http://schemas.microsoft.com/office/drawing/2014/main" id="{00000000-0008-0000-0F00-0000A2000000}"/>
            </a:ext>
          </a:extLst>
        </xdr:cNvPr>
        <xdr:cNvSpPr txBox="1"/>
      </xdr:nvSpPr>
      <xdr:spPr>
        <a:xfrm>
          <a:off x="9391727" y="1004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95086</xdr:rowOff>
    </xdr:from>
    <xdr:ext cx="469744" cy="259045"/>
    <xdr:sp macro="" textlink="">
      <xdr:nvSpPr>
        <xdr:cNvPr id="163" name="n_2mainValue【体育館・プール】&#10;一人当たり面積">
          <a:extLst>
            <a:ext uri="{FF2B5EF4-FFF2-40B4-BE49-F238E27FC236}">
              <a16:creationId xmlns:a16="http://schemas.microsoft.com/office/drawing/2014/main" id="{00000000-0008-0000-0F00-0000A3000000}"/>
            </a:ext>
          </a:extLst>
        </xdr:cNvPr>
        <xdr:cNvSpPr txBox="1"/>
      </xdr:nvSpPr>
      <xdr:spPr>
        <a:xfrm>
          <a:off x="8515427" y="1021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108149</xdr:rowOff>
    </xdr:from>
    <xdr:ext cx="469744" cy="259045"/>
    <xdr:sp macro="" textlink="">
      <xdr:nvSpPr>
        <xdr:cNvPr id="164" name="n_3mainValue【体育館・プール】&#10;一人当たり面積">
          <a:extLst>
            <a:ext uri="{FF2B5EF4-FFF2-40B4-BE49-F238E27FC236}">
              <a16:creationId xmlns:a16="http://schemas.microsoft.com/office/drawing/2014/main" id="{00000000-0008-0000-0F00-0000A4000000}"/>
            </a:ext>
          </a:extLst>
        </xdr:cNvPr>
        <xdr:cNvSpPr txBox="1"/>
      </xdr:nvSpPr>
      <xdr:spPr>
        <a:xfrm>
          <a:off x="7626427" y="1022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119578</xdr:rowOff>
    </xdr:from>
    <xdr:ext cx="469744" cy="259045"/>
    <xdr:sp macro="" textlink="">
      <xdr:nvSpPr>
        <xdr:cNvPr id="165" name="n_4mainValue【体育館・プール】&#10;一人当たり面積">
          <a:extLst>
            <a:ext uri="{FF2B5EF4-FFF2-40B4-BE49-F238E27FC236}">
              <a16:creationId xmlns:a16="http://schemas.microsoft.com/office/drawing/2014/main" id="{00000000-0008-0000-0F00-0000A5000000}"/>
            </a:ext>
          </a:extLst>
        </xdr:cNvPr>
        <xdr:cNvSpPr txBox="1"/>
      </xdr:nvSpPr>
      <xdr:spPr>
        <a:xfrm>
          <a:off x="6737427" y="1023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00000000-0008-0000-0F00-0000A6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00000000-0008-0000-0F00-0000A7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00000000-0008-0000-0F00-0000A8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00000000-0008-0000-0F00-0000A9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00000000-0008-0000-0F00-0000AA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00000000-0008-0000-0F00-0000AB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00000000-0008-0000-0F00-0000AC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00000000-0008-0000-0F00-0000AD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a:extLst>
            <a:ext uri="{FF2B5EF4-FFF2-40B4-BE49-F238E27FC236}">
              <a16:creationId xmlns:a16="http://schemas.microsoft.com/office/drawing/2014/main" id="{00000000-0008-0000-0F00-0000AE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a:extLst>
            <a:ext uri="{FF2B5EF4-FFF2-40B4-BE49-F238E27FC236}">
              <a16:creationId xmlns:a16="http://schemas.microsoft.com/office/drawing/2014/main" id="{00000000-0008-0000-0F00-0000B0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178" name="テキスト ボックス 177">
          <a:extLst>
            <a:ext uri="{FF2B5EF4-FFF2-40B4-BE49-F238E27FC236}">
              <a16:creationId xmlns:a16="http://schemas.microsoft.com/office/drawing/2014/main" id="{00000000-0008-0000-0F00-0000B200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79" name="直線コネクタ 178">
          <a:extLst>
            <a:ext uri="{FF2B5EF4-FFF2-40B4-BE49-F238E27FC236}">
              <a16:creationId xmlns:a16="http://schemas.microsoft.com/office/drawing/2014/main" id="{00000000-0008-0000-0F00-0000B300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81" name="直線コネクタ 180">
          <a:extLst>
            <a:ext uri="{FF2B5EF4-FFF2-40B4-BE49-F238E27FC236}">
              <a16:creationId xmlns:a16="http://schemas.microsoft.com/office/drawing/2014/main" id="{00000000-0008-0000-0F00-0000B500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83" name="直線コネクタ 182">
          <a:extLst>
            <a:ext uri="{FF2B5EF4-FFF2-40B4-BE49-F238E27FC236}">
              <a16:creationId xmlns:a16="http://schemas.microsoft.com/office/drawing/2014/main" id="{00000000-0008-0000-0F00-0000B700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5" name="直線コネクタ 184">
          <a:extLst>
            <a:ext uri="{FF2B5EF4-FFF2-40B4-BE49-F238E27FC236}">
              <a16:creationId xmlns:a16="http://schemas.microsoft.com/office/drawing/2014/main" id="{00000000-0008-0000-0F00-0000B9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7" name="【福祉施設】&#10;有形固定資産減価償却率グラフ枠">
          <a:extLst>
            <a:ext uri="{FF2B5EF4-FFF2-40B4-BE49-F238E27FC236}">
              <a16:creationId xmlns:a16="http://schemas.microsoft.com/office/drawing/2014/main" id="{00000000-0008-0000-0F00-0000BB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22098</xdr:rowOff>
    </xdr:from>
    <xdr:to>
      <xdr:col>24</xdr:col>
      <xdr:colOff>62865</xdr:colOff>
      <xdr:row>85</xdr:row>
      <xdr:rowOff>150113</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flipV="1">
          <a:off x="4634865" y="13566648"/>
          <a:ext cx="0" cy="11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153940</xdr:rowOff>
    </xdr:from>
    <xdr:ext cx="405111" cy="259045"/>
    <xdr:sp macro="" textlink="">
      <xdr:nvSpPr>
        <xdr:cNvPr id="189" name="【福祉施設】&#10;有形固定資産減価償却率最小値テキスト">
          <a:extLst>
            <a:ext uri="{FF2B5EF4-FFF2-40B4-BE49-F238E27FC236}">
              <a16:creationId xmlns:a16="http://schemas.microsoft.com/office/drawing/2014/main" id="{00000000-0008-0000-0F00-0000BD000000}"/>
            </a:ext>
          </a:extLst>
        </xdr:cNvPr>
        <xdr:cNvSpPr txBox="1"/>
      </xdr:nvSpPr>
      <xdr:spPr>
        <a:xfrm>
          <a:off x="4673600" y="14727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150113</xdr:rowOff>
    </xdr:from>
    <xdr:to>
      <xdr:col>24</xdr:col>
      <xdr:colOff>152400</xdr:colOff>
      <xdr:row>85</xdr:row>
      <xdr:rowOff>150113</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4546600" y="1472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140225</xdr:rowOff>
    </xdr:from>
    <xdr:ext cx="405111" cy="259045"/>
    <xdr:sp macro="" textlink="">
      <xdr:nvSpPr>
        <xdr:cNvPr id="191" name="【福祉施設】&#10;有形固定資産減価償却率最大値テキスト">
          <a:extLst>
            <a:ext uri="{FF2B5EF4-FFF2-40B4-BE49-F238E27FC236}">
              <a16:creationId xmlns:a16="http://schemas.microsoft.com/office/drawing/2014/main" id="{00000000-0008-0000-0F00-0000BF000000}"/>
            </a:ext>
          </a:extLst>
        </xdr:cNvPr>
        <xdr:cNvSpPr txBox="1"/>
      </xdr:nvSpPr>
      <xdr:spPr>
        <a:xfrm>
          <a:off x="4673600" y="1334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22098</xdr:rowOff>
    </xdr:from>
    <xdr:to>
      <xdr:col>24</xdr:col>
      <xdr:colOff>152400</xdr:colOff>
      <xdr:row>79</xdr:row>
      <xdr:rowOff>22098</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4546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113047</xdr:rowOff>
    </xdr:from>
    <xdr:ext cx="405111" cy="259045"/>
    <xdr:sp macro="" textlink="">
      <xdr:nvSpPr>
        <xdr:cNvPr id="193" name="【福祉施設】&#10;有形固定資産減価償却率平均値テキスト">
          <a:extLst>
            <a:ext uri="{FF2B5EF4-FFF2-40B4-BE49-F238E27FC236}">
              <a16:creationId xmlns:a16="http://schemas.microsoft.com/office/drawing/2014/main" id="{00000000-0008-0000-0F00-0000C1000000}"/>
            </a:ext>
          </a:extLst>
        </xdr:cNvPr>
        <xdr:cNvSpPr txBox="1"/>
      </xdr:nvSpPr>
      <xdr:spPr>
        <a:xfrm>
          <a:off x="4673600" y="1382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194" name="フローチャート: 判断 193">
          <a:extLst>
            <a:ext uri="{FF2B5EF4-FFF2-40B4-BE49-F238E27FC236}">
              <a16:creationId xmlns:a16="http://schemas.microsoft.com/office/drawing/2014/main" id="{00000000-0008-0000-0F00-0000C2000000}"/>
            </a:ext>
          </a:extLst>
        </xdr:cNvPr>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42163</xdr:rowOff>
    </xdr:from>
    <xdr:to>
      <xdr:col>20</xdr:col>
      <xdr:colOff>38100</xdr:colOff>
      <xdr:row>81</xdr:row>
      <xdr:rowOff>143763</xdr:rowOff>
    </xdr:to>
    <xdr:sp macro="" textlink="">
      <xdr:nvSpPr>
        <xdr:cNvPr id="195" name="フローチャート: 判断 194">
          <a:extLst>
            <a:ext uri="{FF2B5EF4-FFF2-40B4-BE49-F238E27FC236}">
              <a16:creationId xmlns:a16="http://schemas.microsoft.com/office/drawing/2014/main" id="{00000000-0008-0000-0F00-0000C3000000}"/>
            </a:ext>
          </a:extLst>
        </xdr:cNvPr>
        <xdr:cNvSpPr/>
      </xdr:nvSpPr>
      <xdr:spPr>
        <a:xfrm>
          <a:off x="3746500" y="1392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42163</xdr:rowOff>
    </xdr:from>
    <xdr:to>
      <xdr:col>15</xdr:col>
      <xdr:colOff>101600</xdr:colOff>
      <xdr:row>81</xdr:row>
      <xdr:rowOff>143763</xdr:rowOff>
    </xdr:to>
    <xdr:sp macro="" textlink="">
      <xdr:nvSpPr>
        <xdr:cNvPr id="196" name="フローチャート: 判断 195">
          <a:extLst>
            <a:ext uri="{FF2B5EF4-FFF2-40B4-BE49-F238E27FC236}">
              <a16:creationId xmlns:a16="http://schemas.microsoft.com/office/drawing/2014/main" id="{00000000-0008-0000-0F00-0000C4000000}"/>
            </a:ext>
          </a:extLst>
        </xdr:cNvPr>
        <xdr:cNvSpPr/>
      </xdr:nvSpPr>
      <xdr:spPr>
        <a:xfrm>
          <a:off x="2857500" y="1392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28448</xdr:rowOff>
    </xdr:from>
    <xdr:to>
      <xdr:col>10</xdr:col>
      <xdr:colOff>165100</xdr:colOff>
      <xdr:row>81</xdr:row>
      <xdr:rowOff>130048</xdr:rowOff>
    </xdr:to>
    <xdr:sp macro="" textlink="">
      <xdr:nvSpPr>
        <xdr:cNvPr id="197" name="フローチャート: 判断 196">
          <a:extLst>
            <a:ext uri="{FF2B5EF4-FFF2-40B4-BE49-F238E27FC236}">
              <a16:creationId xmlns:a16="http://schemas.microsoft.com/office/drawing/2014/main" id="{00000000-0008-0000-0F00-0000C5000000}"/>
            </a:ext>
          </a:extLst>
        </xdr:cNvPr>
        <xdr:cNvSpPr/>
      </xdr:nvSpPr>
      <xdr:spPr>
        <a:xfrm>
          <a:off x="1968500" y="1391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158750</xdr:rowOff>
    </xdr:from>
    <xdr:to>
      <xdr:col>6</xdr:col>
      <xdr:colOff>38100</xdr:colOff>
      <xdr:row>81</xdr:row>
      <xdr:rowOff>88900</xdr:rowOff>
    </xdr:to>
    <xdr:sp macro="" textlink="">
      <xdr:nvSpPr>
        <xdr:cNvPr id="198" name="フローチャート: 判断 197">
          <a:extLst>
            <a:ext uri="{FF2B5EF4-FFF2-40B4-BE49-F238E27FC236}">
              <a16:creationId xmlns:a16="http://schemas.microsoft.com/office/drawing/2014/main" id="{00000000-0008-0000-0F00-0000C6000000}"/>
            </a:ext>
          </a:extLst>
        </xdr:cNvPr>
        <xdr:cNvSpPr/>
      </xdr:nvSpPr>
      <xdr:spPr>
        <a:xfrm>
          <a:off x="10795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F00-0000C7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0000000-0008-0000-0F00-0000C8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F00-0000C9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F00-0000CA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F00-0000CB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167894</xdr:rowOff>
    </xdr:from>
    <xdr:to>
      <xdr:col>24</xdr:col>
      <xdr:colOff>114300</xdr:colOff>
      <xdr:row>82</xdr:row>
      <xdr:rowOff>98044</xdr:rowOff>
    </xdr:to>
    <xdr:sp macro="" textlink="">
      <xdr:nvSpPr>
        <xdr:cNvPr id="204" name="楕円 203">
          <a:extLst>
            <a:ext uri="{FF2B5EF4-FFF2-40B4-BE49-F238E27FC236}">
              <a16:creationId xmlns:a16="http://schemas.microsoft.com/office/drawing/2014/main" id="{00000000-0008-0000-0F00-0000CC000000}"/>
            </a:ext>
          </a:extLst>
        </xdr:cNvPr>
        <xdr:cNvSpPr/>
      </xdr:nvSpPr>
      <xdr:spPr>
        <a:xfrm>
          <a:off x="4584700" y="1405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146321</xdr:rowOff>
    </xdr:from>
    <xdr:ext cx="405111" cy="259045"/>
    <xdr:sp macro="" textlink="">
      <xdr:nvSpPr>
        <xdr:cNvPr id="205" name="【福祉施設】&#10;有形固定資産減価償却率該当値テキスト">
          <a:extLst>
            <a:ext uri="{FF2B5EF4-FFF2-40B4-BE49-F238E27FC236}">
              <a16:creationId xmlns:a16="http://schemas.microsoft.com/office/drawing/2014/main" id="{00000000-0008-0000-0F00-0000CD000000}"/>
            </a:ext>
          </a:extLst>
        </xdr:cNvPr>
        <xdr:cNvSpPr txBox="1"/>
      </xdr:nvSpPr>
      <xdr:spPr>
        <a:xfrm>
          <a:off x="4673600" y="1403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124461</xdr:rowOff>
    </xdr:from>
    <xdr:to>
      <xdr:col>20</xdr:col>
      <xdr:colOff>38100</xdr:colOff>
      <xdr:row>82</xdr:row>
      <xdr:rowOff>54611</xdr:rowOff>
    </xdr:to>
    <xdr:sp macro="" textlink="">
      <xdr:nvSpPr>
        <xdr:cNvPr id="206" name="楕円 205">
          <a:extLst>
            <a:ext uri="{FF2B5EF4-FFF2-40B4-BE49-F238E27FC236}">
              <a16:creationId xmlns:a16="http://schemas.microsoft.com/office/drawing/2014/main" id="{00000000-0008-0000-0F00-0000CE000000}"/>
            </a:ext>
          </a:extLst>
        </xdr:cNvPr>
        <xdr:cNvSpPr/>
      </xdr:nvSpPr>
      <xdr:spPr>
        <a:xfrm>
          <a:off x="3746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3811</xdr:rowOff>
    </xdr:from>
    <xdr:to>
      <xdr:col>24</xdr:col>
      <xdr:colOff>63500</xdr:colOff>
      <xdr:row>82</xdr:row>
      <xdr:rowOff>47244</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a:off x="3797300" y="14062711"/>
          <a:ext cx="8382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87885</xdr:rowOff>
    </xdr:from>
    <xdr:to>
      <xdr:col>15</xdr:col>
      <xdr:colOff>101600</xdr:colOff>
      <xdr:row>82</xdr:row>
      <xdr:rowOff>18035</xdr:rowOff>
    </xdr:to>
    <xdr:sp macro="" textlink="">
      <xdr:nvSpPr>
        <xdr:cNvPr id="208" name="楕円 207">
          <a:extLst>
            <a:ext uri="{FF2B5EF4-FFF2-40B4-BE49-F238E27FC236}">
              <a16:creationId xmlns:a16="http://schemas.microsoft.com/office/drawing/2014/main" id="{00000000-0008-0000-0F00-0000D0000000}"/>
            </a:ext>
          </a:extLst>
        </xdr:cNvPr>
        <xdr:cNvSpPr/>
      </xdr:nvSpPr>
      <xdr:spPr>
        <a:xfrm>
          <a:off x="2857500" y="139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138685</xdr:rowOff>
    </xdr:from>
    <xdr:to>
      <xdr:col>19</xdr:col>
      <xdr:colOff>177800</xdr:colOff>
      <xdr:row>82</xdr:row>
      <xdr:rowOff>3811</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2908300" y="1402613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55880</xdr:rowOff>
    </xdr:from>
    <xdr:to>
      <xdr:col>10</xdr:col>
      <xdr:colOff>165100</xdr:colOff>
      <xdr:row>81</xdr:row>
      <xdr:rowOff>157480</xdr:rowOff>
    </xdr:to>
    <xdr:sp macro="" textlink="">
      <xdr:nvSpPr>
        <xdr:cNvPr id="210" name="楕円 209">
          <a:extLst>
            <a:ext uri="{FF2B5EF4-FFF2-40B4-BE49-F238E27FC236}">
              <a16:creationId xmlns:a16="http://schemas.microsoft.com/office/drawing/2014/main" id="{00000000-0008-0000-0F00-0000D2000000}"/>
            </a:ext>
          </a:extLst>
        </xdr:cNvPr>
        <xdr:cNvSpPr/>
      </xdr:nvSpPr>
      <xdr:spPr>
        <a:xfrm>
          <a:off x="1968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106680</xdr:rowOff>
    </xdr:from>
    <xdr:to>
      <xdr:col>15</xdr:col>
      <xdr:colOff>50800</xdr:colOff>
      <xdr:row>81</xdr:row>
      <xdr:rowOff>138685</xdr:rowOff>
    </xdr:to>
    <xdr:cxnSp macro="">
      <xdr:nvCxnSpPr>
        <xdr:cNvPr id="211" name="直線コネクタ 210">
          <a:extLst>
            <a:ext uri="{FF2B5EF4-FFF2-40B4-BE49-F238E27FC236}">
              <a16:creationId xmlns:a16="http://schemas.microsoft.com/office/drawing/2014/main" id="{00000000-0008-0000-0F00-0000D3000000}"/>
            </a:ext>
          </a:extLst>
        </xdr:cNvPr>
        <xdr:cNvCxnSpPr/>
      </xdr:nvCxnSpPr>
      <xdr:spPr>
        <a:xfrm>
          <a:off x="2019300" y="13994130"/>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23876</xdr:rowOff>
    </xdr:from>
    <xdr:to>
      <xdr:col>6</xdr:col>
      <xdr:colOff>38100</xdr:colOff>
      <xdr:row>81</xdr:row>
      <xdr:rowOff>125476</xdr:rowOff>
    </xdr:to>
    <xdr:sp macro="" textlink="">
      <xdr:nvSpPr>
        <xdr:cNvPr id="212" name="楕円 211">
          <a:extLst>
            <a:ext uri="{FF2B5EF4-FFF2-40B4-BE49-F238E27FC236}">
              <a16:creationId xmlns:a16="http://schemas.microsoft.com/office/drawing/2014/main" id="{00000000-0008-0000-0F00-0000D4000000}"/>
            </a:ext>
          </a:extLst>
        </xdr:cNvPr>
        <xdr:cNvSpPr/>
      </xdr:nvSpPr>
      <xdr:spPr>
        <a:xfrm>
          <a:off x="1079500" y="1391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74676</xdr:rowOff>
    </xdr:from>
    <xdr:to>
      <xdr:col>10</xdr:col>
      <xdr:colOff>114300</xdr:colOff>
      <xdr:row>81</xdr:row>
      <xdr:rowOff>106680</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1130300" y="1396212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160290</xdr:rowOff>
    </xdr:from>
    <xdr:ext cx="405111" cy="259045"/>
    <xdr:sp macro="" textlink="">
      <xdr:nvSpPr>
        <xdr:cNvPr id="214" name="n_1aveValue【福祉施設】&#10;有形固定資産減価償却率">
          <a:extLst>
            <a:ext uri="{FF2B5EF4-FFF2-40B4-BE49-F238E27FC236}">
              <a16:creationId xmlns:a16="http://schemas.microsoft.com/office/drawing/2014/main" id="{00000000-0008-0000-0F00-0000D6000000}"/>
            </a:ext>
          </a:extLst>
        </xdr:cNvPr>
        <xdr:cNvSpPr txBox="1"/>
      </xdr:nvSpPr>
      <xdr:spPr>
        <a:xfrm>
          <a:off x="3582044" y="137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160290</xdr:rowOff>
    </xdr:from>
    <xdr:ext cx="405111" cy="259045"/>
    <xdr:sp macro="" textlink="">
      <xdr:nvSpPr>
        <xdr:cNvPr id="215" name="n_2aveValue【福祉施設】&#10;有形固定資産減価償却率">
          <a:extLst>
            <a:ext uri="{FF2B5EF4-FFF2-40B4-BE49-F238E27FC236}">
              <a16:creationId xmlns:a16="http://schemas.microsoft.com/office/drawing/2014/main" id="{00000000-0008-0000-0F00-0000D7000000}"/>
            </a:ext>
          </a:extLst>
        </xdr:cNvPr>
        <xdr:cNvSpPr txBox="1"/>
      </xdr:nvSpPr>
      <xdr:spPr>
        <a:xfrm>
          <a:off x="2705744" y="137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146575</xdr:rowOff>
    </xdr:from>
    <xdr:ext cx="405111" cy="259045"/>
    <xdr:sp macro="" textlink="">
      <xdr:nvSpPr>
        <xdr:cNvPr id="216" name="n_3aveValue【福祉施設】&#10;有形固定資産減価償却率">
          <a:extLst>
            <a:ext uri="{FF2B5EF4-FFF2-40B4-BE49-F238E27FC236}">
              <a16:creationId xmlns:a16="http://schemas.microsoft.com/office/drawing/2014/main" id="{00000000-0008-0000-0F00-0000D8000000}"/>
            </a:ext>
          </a:extLst>
        </xdr:cNvPr>
        <xdr:cNvSpPr txBox="1"/>
      </xdr:nvSpPr>
      <xdr:spPr>
        <a:xfrm>
          <a:off x="1816744" y="1369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105427</xdr:rowOff>
    </xdr:from>
    <xdr:ext cx="405111" cy="259045"/>
    <xdr:sp macro="" textlink="">
      <xdr:nvSpPr>
        <xdr:cNvPr id="217" name="n_4aveValue【福祉施設】&#10;有形固定資産減価償却率">
          <a:extLst>
            <a:ext uri="{FF2B5EF4-FFF2-40B4-BE49-F238E27FC236}">
              <a16:creationId xmlns:a16="http://schemas.microsoft.com/office/drawing/2014/main" id="{00000000-0008-0000-0F00-0000D9000000}"/>
            </a:ext>
          </a:extLst>
        </xdr:cNvPr>
        <xdr:cNvSpPr txBox="1"/>
      </xdr:nvSpPr>
      <xdr:spPr>
        <a:xfrm>
          <a:off x="9277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45738</xdr:rowOff>
    </xdr:from>
    <xdr:ext cx="405111" cy="259045"/>
    <xdr:sp macro="" textlink="">
      <xdr:nvSpPr>
        <xdr:cNvPr id="218" name="n_1mainValue【福祉施設】&#10;有形固定資産減価償却率">
          <a:extLst>
            <a:ext uri="{FF2B5EF4-FFF2-40B4-BE49-F238E27FC236}">
              <a16:creationId xmlns:a16="http://schemas.microsoft.com/office/drawing/2014/main" id="{00000000-0008-0000-0F00-0000DA000000}"/>
            </a:ext>
          </a:extLst>
        </xdr:cNvPr>
        <xdr:cNvSpPr txBox="1"/>
      </xdr:nvSpPr>
      <xdr:spPr>
        <a:xfrm>
          <a:off x="3582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9162</xdr:rowOff>
    </xdr:from>
    <xdr:ext cx="405111" cy="259045"/>
    <xdr:sp macro="" textlink="">
      <xdr:nvSpPr>
        <xdr:cNvPr id="219" name="n_2mainValue【福祉施設】&#10;有形固定資産減価償却率">
          <a:extLst>
            <a:ext uri="{FF2B5EF4-FFF2-40B4-BE49-F238E27FC236}">
              <a16:creationId xmlns:a16="http://schemas.microsoft.com/office/drawing/2014/main" id="{00000000-0008-0000-0F00-0000DB000000}"/>
            </a:ext>
          </a:extLst>
        </xdr:cNvPr>
        <xdr:cNvSpPr txBox="1"/>
      </xdr:nvSpPr>
      <xdr:spPr>
        <a:xfrm>
          <a:off x="2705744" y="1406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148607</xdr:rowOff>
    </xdr:from>
    <xdr:ext cx="405111" cy="259045"/>
    <xdr:sp macro="" textlink="">
      <xdr:nvSpPr>
        <xdr:cNvPr id="220" name="n_3mainValue【福祉施設】&#10;有形固定資産減価償却率">
          <a:extLst>
            <a:ext uri="{FF2B5EF4-FFF2-40B4-BE49-F238E27FC236}">
              <a16:creationId xmlns:a16="http://schemas.microsoft.com/office/drawing/2014/main" id="{00000000-0008-0000-0F00-0000DC000000}"/>
            </a:ext>
          </a:extLst>
        </xdr:cNvPr>
        <xdr:cNvSpPr txBox="1"/>
      </xdr:nvSpPr>
      <xdr:spPr>
        <a:xfrm>
          <a:off x="18167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116603</xdr:rowOff>
    </xdr:from>
    <xdr:ext cx="405111" cy="259045"/>
    <xdr:sp macro="" textlink="">
      <xdr:nvSpPr>
        <xdr:cNvPr id="221" name="n_4mainValue【福祉施設】&#10;有形固定資産減価償却率">
          <a:extLst>
            <a:ext uri="{FF2B5EF4-FFF2-40B4-BE49-F238E27FC236}">
              <a16:creationId xmlns:a16="http://schemas.microsoft.com/office/drawing/2014/main" id="{00000000-0008-0000-0F00-0000DD000000}"/>
            </a:ext>
          </a:extLst>
        </xdr:cNvPr>
        <xdr:cNvSpPr txBox="1"/>
      </xdr:nvSpPr>
      <xdr:spPr>
        <a:xfrm>
          <a:off x="927744" y="1400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a:extLst>
            <a:ext uri="{FF2B5EF4-FFF2-40B4-BE49-F238E27FC236}">
              <a16:creationId xmlns:a16="http://schemas.microsoft.com/office/drawing/2014/main" id="{00000000-0008-0000-0F00-0000DE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a:extLst>
            <a:ext uri="{FF2B5EF4-FFF2-40B4-BE49-F238E27FC236}">
              <a16:creationId xmlns:a16="http://schemas.microsoft.com/office/drawing/2014/main" id="{00000000-0008-0000-0F00-0000DF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a:extLst>
            <a:ext uri="{FF2B5EF4-FFF2-40B4-BE49-F238E27FC236}">
              <a16:creationId xmlns:a16="http://schemas.microsoft.com/office/drawing/2014/main" id="{00000000-0008-0000-0F00-0000E0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a:extLst>
            <a:ext uri="{FF2B5EF4-FFF2-40B4-BE49-F238E27FC236}">
              <a16:creationId xmlns:a16="http://schemas.microsoft.com/office/drawing/2014/main" id="{00000000-0008-0000-0F00-0000E1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a:extLst>
            <a:ext uri="{FF2B5EF4-FFF2-40B4-BE49-F238E27FC236}">
              <a16:creationId xmlns:a16="http://schemas.microsoft.com/office/drawing/2014/main" id="{00000000-0008-0000-0F00-0000E2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a:extLst>
            <a:ext uri="{FF2B5EF4-FFF2-40B4-BE49-F238E27FC236}">
              <a16:creationId xmlns:a16="http://schemas.microsoft.com/office/drawing/2014/main" id="{00000000-0008-0000-0F00-0000E3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a:extLst>
            <a:ext uri="{FF2B5EF4-FFF2-40B4-BE49-F238E27FC236}">
              <a16:creationId xmlns:a16="http://schemas.microsoft.com/office/drawing/2014/main" id="{00000000-0008-0000-0F00-0000E4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a:extLst>
            <a:ext uri="{FF2B5EF4-FFF2-40B4-BE49-F238E27FC236}">
              <a16:creationId xmlns:a16="http://schemas.microsoft.com/office/drawing/2014/main" id="{00000000-0008-0000-0F00-0000E5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3" name="テキスト ボックス 232">
          <a:extLst>
            <a:ext uri="{FF2B5EF4-FFF2-40B4-BE49-F238E27FC236}">
              <a16:creationId xmlns:a16="http://schemas.microsoft.com/office/drawing/2014/main" id="{00000000-0008-0000-0F00-0000E900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5" name="テキスト ボックス 234">
          <a:extLst>
            <a:ext uri="{FF2B5EF4-FFF2-40B4-BE49-F238E27FC236}">
              <a16:creationId xmlns:a16="http://schemas.microsoft.com/office/drawing/2014/main" id="{00000000-0008-0000-0F00-0000EB00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0" name="直線コネクタ 239">
          <a:extLst>
            <a:ext uri="{FF2B5EF4-FFF2-40B4-BE49-F238E27FC236}">
              <a16:creationId xmlns:a16="http://schemas.microsoft.com/office/drawing/2014/main" id="{00000000-0008-0000-0F00-0000F000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2" name="直線コネクタ 241">
          <a:extLst>
            <a:ext uri="{FF2B5EF4-FFF2-40B4-BE49-F238E27FC236}">
              <a16:creationId xmlns:a16="http://schemas.microsoft.com/office/drawing/2014/main" id="{00000000-0008-0000-0F00-0000F200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6" name="【福祉施設】&#10;一人当たり面積グラフ枠">
          <a:extLst>
            <a:ext uri="{FF2B5EF4-FFF2-40B4-BE49-F238E27FC236}">
              <a16:creationId xmlns:a16="http://schemas.microsoft.com/office/drawing/2014/main" id="{00000000-0008-0000-0F00-0000F6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116477</xdr:rowOff>
    </xdr:from>
    <xdr:to>
      <xdr:col>54</xdr:col>
      <xdr:colOff>189865</xdr:colOff>
      <xdr:row>86</xdr:row>
      <xdr:rowOff>139337</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flipV="1">
          <a:off x="10476865" y="13489577"/>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143164</xdr:rowOff>
    </xdr:from>
    <xdr:ext cx="469744" cy="259045"/>
    <xdr:sp macro="" textlink="">
      <xdr:nvSpPr>
        <xdr:cNvPr id="248" name="【福祉施設】&#10;一人当たり面積最小値テキスト">
          <a:extLst>
            <a:ext uri="{FF2B5EF4-FFF2-40B4-BE49-F238E27FC236}">
              <a16:creationId xmlns:a16="http://schemas.microsoft.com/office/drawing/2014/main" id="{00000000-0008-0000-0F00-0000F8000000}"/>
            </a:ext>
          </a:extLst>
        </xdr:cNvPr>
        <xdr:cNvSpPr txBox="1"/>
      </xdr:nvSpPr>
      <xdr:spPr>
        <a:xfrm>
          <a:off x="105156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139337</xdr:rowOff>
    </xdr:from>
    <xdr:to>
      <xdr:col>55</xdr:col>
      <xdr:colOff>88900</xdr:colOff>
      <xdr:row>86</xdr:row>
      <xdr:rowOff>139337</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10388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63154</xdr:rowOff>
    </xdr:from>
    <xdr:ext cx="469744" cy="259045"/>
    <xdr:sp macro="" textlink="">
      <xdr:nvSpPr>
        <xdr:cNvPr id="250" name="【福祉施設】&#10;一人当たり面積最大値テキスト">
          <a:extLst>
            <a:ext uri="{FF2B5EF4-FFF2-40B4-BE49-F238E27FC236}">
              <a16:creationId xmlns:a16="http://schemas.microsoft.com/office/drawing/2014/main" id="{00000000-0008-0000-0F00-0000FA000000}"/>
            </a:ext>
          </a:extLst>
        </xdr:cNvPr>
        <xdr:cNvSpPr txBox="1"/>
      </xdr:nvSpPr>
      <xdr:spPr>
        <a:xfrm>
          <a:off x="10515600" y="1326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116477</xdr:rowOff>
    </xdr:from>
    <xdr:to>
      <xdr:col>55</xdr:col>
      <xdr:colOff>88900</xdr:colOff>
      <xdr:row>78</xdr:row>
      <xdr:rowOff>116477</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10388600" y="1348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14713</xdr:rowOff>
    </xdr:from>
    <xdr:ext cx="469744" cy="259045"/>
    <xdr:sp macro="" textlink="">
      <xdr:nvSpPr>
        <xdr:cNvPr id="252" name="【福祉施設】&#10;一人当たり面積平均値テキスト">
          <a:extLst>
            <a:ext uri="{FF2B5EF4-FFF2-40B4-BE49-F238E27FC236}">
              <a16:creationId xmlns:a16="http://schemas.microsoft.com/office/drawing/2014/main" id="{00000000-0008-0000-0F00-0000FC000000}"/>
            </a:ext>
          </a:extLst>
        </xdr:cNvPr>
        <xdr:cNvSpPr txBox="1"/>
      </xdr:nvSpPr>
      <xdr:spPr>
        <a:xfrm>
          <a:off x="10515600" y="1441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36286</xdr:rowOff>
    </xdr:from>
    <xdr:to>
      <xdr:col>55</xdr:col>
      <xdr:colOff>50800</xdr:colOff>
      <xdr:row>84</xdr:row>
      <xdr:rowOff>137886</xdr:rowOff>
    </xdr:to>
    <xdr:sp macro="" textlink="">
      <xdr:nvSpPr>
        <xdr:cNvPr id="253" name="フローチャート: 判断 252">
          <a:extLst>
            <a:ext uri="{FF2B5EF4-FFF2-40B4-BE49-F238E27FC236}">
              <a16:creationId xmlns:a16="http://schemas.microsoft.com/office/drawing/2014/main" id="{00000000-0008-0000-0F00-0000FD000000}"/>
            </a:ext>
          </a:extLst>
        </xdr:cNvPr>
        <xdr:cNvSpPr/>
      </xdr:nvSpPr>
      <xdr:spPr>
        <a:xfrm>
          <a:off x="104267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119562</xdr:rowOff>
    </xdr:from>
    <xdr:to>
      <xdr:col>50</xdr:col>
      <xdr:colOff>165100</xdr:colOff>
      <xdr:row>84</xdr:row>
      <xdr:rowOff>49712</xdr:rowOff>
    </xdr:to>
    <xdr:sp macro="" textlink="">
      <xdr:nvSpPr>
        <xdr:cNvPr id="254" name="フローチャート: 判断 253">
          <a:extLst>
            <a:ext uri="{FF2B5EF4-FFF2-40B4-BE49-F238E27FC236}">
              <a16:creationId xmlns:a16="http://schemas.microsoft.com/office/drawing/2014/main" id="{00000000-0008-0000-0F00-0000FE000000}"/>
            </a:ext>
          </a:extLst>
        </xdr:cNvPr>
        <xdr:cNvSpPr/>
      </xdr:nvSpPr>
      <xdr:spPr>
        <a:xfrm>
          <a:off x="9588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52614</xdr:rowOff>
    </xdr:from>
    <xdr:to>
      <xdr:col>46</xdr:col>
      <xdr:colOff>38100</xdr:colOff>
      <xdr:row>84</xdr:row>
      <xdr:rowOff>154214</xdr:rowOff>
    </xdr:to>
    <xdr:sp macro="" textlink="">
      <xdr:nvSpPr>
        <xdr:cNvPr id="255" name="フローチャート: 判断 254">
          <a:extLst>
            <a:ext uri="{FF2B5EF4-FFF2-40B4-BE49-F238E27FC236}">
              <a16:creationId xmlns:a16="http://schemas.microsoft.com/office/drawing/2014/main" id="{00000000-0008-0000-0F00-0000FF000000}"/>
            </a:ext>
          </a:extLst>
        </xdr:cNvPr>
        <xdr:cNvSpPr/>
      </xdr:nvSpPr>
      <xdr:spPr>
        <a:xfrm>
          <a:off x="8699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52614</xdr:rowOff>
    </xdr:from>
    <xdr:to>
      <xdr:col>41</xdr:col>
      <xdr:colOff>101600</xdr:colOff>
      <xdr:row>84</xdr:row>
      <xdr:rowOff>154214</xdr:rowOff>
    </xdr:to>
    <xdr:sp macro="" textlink="">
      <xdr:nvSpPr>
        <xdr:cNvPr id="256" name="フローチャート: 判断 255">
          <a:extLst>
            <a:ext uri="{FF2B5EF4-FFF2-40B4-BE49-F238E27FC236}">
              <a16:creationId xmlns:a16="http://schemas.microsoft.com/office/drawing/2014/main" id="{00000000-0008-0000-0F00-000000010000}"/>
            </a:ext>
          </a:extLst>
        </xdr:cNvPr>
        <xdr:cNvSpPr/>
      </xdr:nvSpPr>
      <xdr:spPr>
        <a:xfrm>
          <a:off x="7810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75474</xdr:rowOff>
    </xdr:from>
    <xdr:to>
      <xdr:col>36</xdr:col>
      <xdr:colOff>165100</xdr:colOff>
      <xdr:row>85</xdr:row>
      <xdr:rowOff>5624</xdr:rowOff>
    </xdr:to>
    <xdr:sp macro="" textlink="">
      <xdr:nvSpPr>
        <xdr:cNvPr id="257" name="フローチャート: 判断 256">
          <a:extLst>
            <a:ext uri="{FF2B5EF4-FFF2-40B4-BE49-F238E27FC236}">
              <a16:creationId xmlns:a16="http://schemas.microsoft.com/office/drawing/2014/main" id="{00000000-0008-0000-0F00-000001010000}"/>
            </a:ext>
          </a:extLst>
        </xdr:cNvPr>
        <xdr:cNvSpPr/>
      </xdr:nvSpPr>
      <xdr:spPr>
        <a:xfrm>
          <a:off x="6921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F00-00000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F00-00000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F00-00000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F00-00000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F00-00000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65677</xdr:rowOff>
    </xdr:from>
    <xdr:to>
      <xdr:col>55</xdr:col>
      <xdr:colOff>50800</xdr:colOff>
      <xdr:row>78</xdr:row>
      <xdr:rowOff>167277</xdr:rowOff>
    </xdr:to>
    <xdr:sp macro="" textlink="">
      <xdr:nvSpPr>
        <xdr:cNvPr id="263" name="楕円 262">
          <a:extLst>
            <a:ext uri="{FF2B5EF4-FFF2-40B4-BE49-F238E27FC236}">
              <a16:creationId xmlns:a16="http://schemas.microsoft.com/office/drawing/2014/main" id="{00000000-0008-0000-0F00-000007010000}"/>
            </a:ext>
          </a:extLst>
        </xdr:cNvPr>
        <xdr:cNvSpPr/>
      </xdr:nvSpPr>
      <xdr:spPr>
        <a:xfrm>
          <a:off x="10426700" y="1343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18704</xdr:rowOff>
    </xdr:from>
    <xdr:ext cx="469744" cy="259045"/>
    <xdr:sp macro="" textlink="">
      <xdr:nvSpPr>
        <xdr:cNvPr id="264" name="【福祉施設】&#10;一人当たり面積該当値テキスト">
          <a:extLst>
            <a:ext uri="{FF2B5EF4-FFF2-40B4-BE49-F238E27FC236}">
              <a16:creationId xmlns:a16="http://schemas.microsoft.com/office/drawing/2014/main" id="{00000000-0008-0000-0F00-000008010000}"/>
            </a:ext>
          </a:extLst>
        </xdr:cNvPr>
        <xdr:cNvSpPr txBox="1"/>
      </xdr:nvSpPr>
      <xdr:spPr>
        <a:xfrm>
          <a:off x="10515600" y="13391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95069</xdr:rowOff>
    </xdr:from>
    <xdr:to>
      <xdr:col>50</xdr:col>
      <xdr:colOff>165100</xdr:colOff>
      <xdr:row>79</xdr:row>
      <xdr:rowOff>25219</xdr:rowOff>
    </xdr:to>
    <xdr:sp macro="" textlink="">
      <xdr:nvSpPr>
        <xdr:cNvPr id="265" name="楕円 264">
          <a:extLst>
            <a:ext uri="{FF2B5EF4-FFF2-40B4-BE49-F238E27FC236}">
              <a16:creationId xmlns:a16="http://schemas.microsoft.com/office/drawing/2014/main" id="{00000000-0008-0000-0F00-000009010000}"/>
            </a:ext>
          </a:extLst>
        </xdr:cNvPr>
        <xdr:cNvSpPr/>
      </xdr:nvSpPr>
      <xdr:spPr>
        <a:xfrm>
          <a:off x="9588500" y="1346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116477</xdr:rowOff>
    </xdr:from>
    <xdr:to>
      <xdr:col>55</xdr:col>
      <xdr:colOff>0</xdr:colOff>
      <xdr:row>78</xdr:row>
      <xdr:rowOff>145869</xdr:rowOff>
    </xdr:to>
    <xdr:cxnSp macro="">
      <xdr:nvCxnSpPr>
        <xdr:cNvPr id="266" name="直線コネクタ 265">
          <a:extLst>
            <a:ext uri="{FF2B5EF4-FFF2-40B4-BE49-F238E27FC236}">
              <a16:creationId xmlns:a16="http://schemas.microsoft.com/office/drawing/2014/main" id="{00000000-0008-0000-0F00-00000A010000}"/>
            </a:ext>
          </a:extLst>
        </xdr:cNvPr>
        <xdr:cNvCxnSpPr/>
      </xdr:nvCxnSpPr>
      <xdr:spPr>
        <a:xfrm flipV="1">
          <a:off x="9639300" y="1348957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121194</xdr:rowOff>
    </xdr:from>
    <xdr:to>
      <xdr:col>46</xdr:col>
      <xdr:colOff>38100</xdr:colOff>
      <xdr:row>79</xdr:row>
      <xdr:rowOff>51344</xdr:rowOff>
    </xdr:to>
    <xdr:sp macro="" textlink="">
      <xdr:nvSpPr>
        <xdr:cNvPr id="267" name="楕円 266">
          <a:extLst>
            <a:ext uri="{FF2B5EF4-FFF2-40B4-BE49-F238E27FC236}">
              <a16:creationId xmlns:a16="http://schemas.microsoft.com/office/drawing/2014/main" id="{00000000-0008-0000-0F00-00000B010000}"/>
            </a:ext>
          </a:extLst>
        </xdr:cNvPr>
        <xdr:cNvSpPr/>
      </xdr:nvSpPr>
      <xdr:spPr>
        <a:xfrm>
          <a:off x="8699500" y="1349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145869</xdr:rowOff>
    </xdr:from>
    <xdr:to>
      <xdr:col>50</xdr:col>
      <xdr:colOff>114300</xdr:colOff>
      <xdr:row>79</xdr:row>
      <xdr:rowOff>544</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flipV="1">
          <a:off x="8750300" y="135189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163649</xdr:rowOff>
    </xdr:from>
    <xdr:to>
      <xdr:col>41</xdr:col>
      <xdr:colOff>101600</xdr:colOff>
      <xdr:row>79</xdr:row>
      <xdr:rowOff>93799</xdr:rowOff>
    </xdr:to>
    <xdr:sp macro="" textlink="">
      <xdr:nvSpPr>
        <xdr:cNvPr id="269" name="楕円 268">
          <a:extLst>
            <a:ext uri="{FF2B5EF4-FFF2-40B4-BE49-F238E27FC236}">
              <a16:creationId xmlns:a16="http://schemas.microsoft.com/office/drawing/2014/main" id="{00000000-0008-0000-0F00-00000D010000}"/>
            </a:ext>
          </a:extLst>
        </xdr:cNvPr>
        <xdr:cNvSpPr/>
      </xdr:nvSpPr>
      <xdr:spPr>
        <a:xfrm>
          <a:off x="7810500" y="1353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544</xdr:rowOff>
    </xdr:from>
    <xdr:to>
      <xdr:col>45</xdr:col>
      <xdr:colOff>177800</xdr:colOff>
      <xdr:row>79</xdr:row>
      <xdr:rowOff>42999</xdr:rowOff>
    </xdr:to>
    <xdr:cxnSp macro="">
      <xdr:nvCxnSpPr>
        <xdr:cNvPr id="270" name="直線コネクタ 269">
          <a:extLst>
            <a:ext uri="{FF2B5EF4-FFF2-40B4-BE49-F238E27FC236}">
              <a16:creationId xmlns:a16="http://schemas.microsoft.com/office/drawing/2014/main" id="{00000000-0008-0000-0F00-00000E010000}"/>
            </a:ext>
          </a:extLst>
        </xdr:cNvPr>
        <xdr:cNvCxnSpPr/>
      </xdr:nvCxnSpPr>
      <xdr:spPr>
        <a:xfrm flipV="1">
          <a:off x="7861300" y="1354509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18324</xdr:rowOff>
    </xdr:from>
    <xdr:to>
      <xdr:col>36</xdr:col>
      <xdr:colOff>165100</xdr:colOff>
      <xdr:row>79</xdr:row>
      <xdr:rowOff>119924</xdr:rowOff>
    </xdr:to>
    <xdr:sp macro="" textlink="">
      <xdr:nvSpPr>
        <xdr:cNvPr id="271" name="楕円 270">
          <a:extLst>
            <a:ext uri="{FF2B5EF4-FFF2-40B4-BE49-F238E27FC236}">
              <a16:creationId xmlns:a16="http://schemas.microsoft.com/office/drawing/2014/main" id="{00000000-0008-0000-0F00-00000F010000}"/>
            </a:ext>
          </a:extLst>
        </xdr:cNvPr>
        <xdr:cNvSpPr/>
      </xdr:nvSpPr>
      <xdr:spPr>
        <a:xfrm>
          <a:off x="6921500" y="1356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42999</xdr:rowOff>
    </xdr:from>
    <xdr:to>
      <xdr:col>41</xdr:col>
      <xdr:colOff>50800</xdr:colOff>
      <xdr:row>79</xdr:row>
      <xdr:rowOff>69124</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flipV="1">
          <a:off x="6972300" y="1358754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40839</xdr:rowOff>
    </xdr:from>
    <xdr:ext cx="469744" cy="259045"/>
    <xdr:sp macro="" textlink="">
      <xdr:nvSpPr>
        <xdr:cNvPr id="273" name="n_1aveValue【福祉施設】&#10;一人当たり面積">
          <a:extLst>
            <a:ext uri="{FF2B5EF4-FFF2-40B4-BE49-F238E27FC236}">
              <a16:creationId xmlns:a16="http://schemas.microsoft.com/office/drawing/2014/main" id="{00000000-0008-0000-0F00-000011010000}"/>
            </a:ext>
          </a:extLst>
        </xdr:cNvPr>
        <xdr:cNvSpPr txBox="1"/>
      </xdr:nvSpPr>
      <xdr:spPr>
        <a:xfrm>
          <a:off x="9391727" y="1444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145341</xdr:rowOff>
    </xdr:from>
    <xdr:ext cx="469744" cy="259045"/>
    <xdr:sp macro="" textlink="">
      <xdr:nvSpPr>
        <xdr:cNvPr id="274" name="n_2aveValue【福祉施設】&#10;一人当たり面積">
          <a:extLst>
            <a:ext uri="{FF2B5EF4-FFF2-40B4-BE49-F238E27FC236}">
              <a16:creationId xmlns:a16="http://schemas.microsoft.com/office/drawing/2014/main" id="{00000000-0008-0000-0F00-000012010000}"/>
            </a:ext>
          </a:extLst>
        </xdr:cNvPr>
        <xdr:cNvSpPr txBox="1"/>
      </xdr:nvSpPr>
      <xdr:spPr>
        <a:xfrm>
          <a:off x="8515427"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145341</xdr:rowOff>
    </xdr:from>
    <xdr:ext cx="469744" cy="259045"/>
    <xdr:sp macro="" textlink="">
      <xdr:nvSpPr>
        <xdr:cNvPr id="275" name="n_3aveValue【福祉施設】&#10;一人当たり面積">
          <a:extLst>
            <a:ext uri="{FF2B5EF4-FFF2-40B4-BE49-F238E27FC236}">
              <a16:creationId xmlns:a16="http://schemas.microsoft.com/office/drawing/2014/main" id="{00000000-0008-0000-0F00-000013010000}"/>
            </a:ext>
          </a:extLst>
        </xdr:cNvPr>
        <xdr:cNvSpPr txBox="1"/>
      </xdr:nvSpPr>
      <xdr:spPr>
        <a:xfrm>
          <a:off x="7626427"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168201</xdr:rowOff>
    </xdr:from>
    <xdr:ext cx="469744" cy="259045"/>
    <xdr:sp macro="" textlink="">
      <xdr:nvSpPr>
        <xdr:cNvPr id="276" name="n_4aveValue【福祉施設】&#10;一人当たり面積">
          <a:extLst>
            <a:ext uri="{FF2B5EF4-FFF2-40B4-BE49-F238E27FC236}">
              <a16:creationId xmlns:a16="http://schemas.microsoft.com/office/drawing/2014/main" id="{00000000-0008-0000-0F00-000014010000}"/>
            </a:ext>
          </a:extLst>
        </xdr:cNvPr>
        <xdr:cNvSpPr txBox="1"/>
      </xdr:nvSpPr>
      <xdr:spPr>
        <a:xfrm>
          <a:off x="67374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41746</xdr:rowOff>
    </xdr:from>
    <xdr:ext cx="469744" cy="259045"/>
    <xdr:sp macro="" textlink="">
      <xdr:nvSpPr>
        <xdr:cNvPr id="277" name="n_1mainValue【福祉施設】&#10;一人当たり面積">
          <a:extLst>
            <a:ext uri="{FF2B5EF4-FFF2-40B4-BE49-F238E27FC236}">
              <a16:creationId xmlns:a16="http://schemas.microsoft.com/office/drawing/2014/main" id="{00000000-0008-0000-0F00-000015010000}"/>
            </a:ext>
          </a:extLst>
        </xdr:cNvPr>
        <xdr:cNvSpPr txBox="1"/>
      </xdr:nvSpPr>
      <xdr:spPr>
        <a:xfrm>
          <a:off x="9391727" y="1324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67871</xdr:rowOff>
    </xdr:from>
    <xdr:ext cx="469744" cy="259045"/>
    <xdr:sp macro="" textlink="">
      <xdr:nvSpPr>
        <xdr:cNvPr id="278" name="n_2mainValue【福祉施設】&#10;一人当たり面積">
          <a:extLst>
            <a:ext uri="{FF2B5EF4-FFF2-40B4-BE49-F238E27FC236}">
              <a16:creationId xmlns:a16="http://schemas.microsoft.com/office/drawing/2014/main" id="{00000000-0008-0000-0F00-000016010000}"/>
            </a:ext>
          </a:extLst>
        </xdr:cNvPr>
        <xdr:cNvSpPr txBox="1"/>
      </xdr:nvSpPr>
      <xdr:spPr>
        <a:xfrm>
          <a:off x="8515427" y="1326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110326</xdr:rowOff>
    </xdr:from>
    <xdr:ext cx="469744" cy="259045"/>
    <xdr:sp macro="" textlink="">
      <xdr:nvSpPr>
        <xdr:cNvPr id="279" name="n_3mainValue【福祉施設】&#10;一人当たり面積">
          <a:extLst>
            <a:ext uri="{FF2B5EF4-FFF2-40B4-BE49-F238E27FC236}">
              <a16:creationId xmlns:a16="http://schemas.microsoft.com/office/drawing/2014/main" id="{00000000-0008-0000-0F00-000017010000}"/>
            </a:ext>
          </a:extLst>
        </xdr:cNvPr>
        <xdr:cNvSpPr txBox="1"/>
      </xdr:nvSpPr>
      <xdr:spPr>
        <a:xfrm>
          <a:off x="7626427" y="13311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136451</xdr:rowOff>
    </xdr:from>
    <xdr:ext cx="469744" cy="259045"/>
    <xdr:sp macro="" textlink="">
      <xdr:nvSpPr>
        <xdr:cNvPr id="280" name="n_4mainValue【福祉施設】&#10;一人当たり面積">
          <a:extLst>
            <a:ext uri="{FF2B5EF4-FFF2-40B4-BE49-F238E27FC236}">
              <a16:creationId xmlns:a16="http://schemas.microsoft.com/office/drawing/2014/main" id="{00000000-0008-0000-0F00-000018010000}"/>
            </a:ext>
          </a:extLst>
        </xdr:cNvPr>
        <xdr:cNvSpPr txBox="1"/>
      </xdr:nvSpPr>
      <xdr:spPr>
        <a:xfrm>
          <a:off x="6737427" y="1333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00000000-0008-0000-0F00-000020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a:extLst>
            <a:ext uri="{FF2B5EF4-FFF2-40B4-BE49-F238E27FC236}">
              <a16:creationId xmlns:a16="http://schemas.microsoft.com/office/drawing/2014/main" id="{00000000-0008-0000-0F00-00002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a:extLst>
            <a:ext uri="{FF2B5EF4-FFF2-40B4-BE49-F238E27FC236}">
              <a16:creationId xmlns:a16="http://schemas.microsoft.com/office/drawing/2014/main" id="{00000000-0008-0000-0F00-00002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a:extLst>
            <a:ext uri="{FF2B5EF4-FFF2-40B4-BE49-F238E27FC236}">
              <a16:creationId xmlns:a16="http://schemas.microsoft.com/office/drawing/2014/main" id="{00000000-0008-0000-0F00-00002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a:extLst>
            <a:ext uri="{FF2B5EF4-FFF2-40B4-BE49-F238E27FC236}">
              <a16:creationId xmlns:a16="http://schemas.microsoft.com/office/drawing/2014/main" id="{00000000-0008-0000-0F00-00002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a:extLst>
            <a:ext uri="{FF2B5EF4-FFF2-40B4-BE49-F238E27FC236}">
              <a16:creationId xmlns:a16="http://schemas.microsoft.com/office/drawing/2014/main" id="{00000000-0008-0000-0F00-00002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a:extLst>
            <a:ext uri="{FF2B5EF4-FFF2-40B4-BE49-F238E27FC236}">
              <a16:creationId xmlns:a16="http://schemas.microsoft.com/office/drawing/2014/main" id="{00000000-0008-0000-0F00-00002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a:extLst>
            <a:ext uri="{FF2B5EF4-FFF2-40B4-BE49-F238E27FC236}">
              <a16:creationId xmlns:a16="http://schemas.microsoft.com/office/drawing/2014/main" id="{00000000-0008-0000-0F00-00002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a:extLst>
            <a:ext uri="{FF2B5EF4-FFF2-40B4-BE49-F238E27FC236}">
              <a16:creationId xmlns:a16="http://schemas.microsoft.com/office/drawing/2014/main" id="{00000000-0008-0000-0F00-00002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a:extLst>
            <a:ext uri="{FF2B5EF4-FFF2-40B4-BE49-F238E27FC236}">
              <a16:creationId xmlns:a16="http://schemas.microsoft.com/office/drawing/2014/main" id="{00000000-0008-0000-0F00-00002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a:extLst>
            <a:ext uri="{FF2B5EF4-FFF2-40B4-BE49-F238E27FC236}">
              <a16:creationId xmlns:a16="http://schemas.microsoft.com/office/drawing/2014/main" id="{00000000-0008-0000-0F00-00002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a:extLst>
            <a:ext uri="{FF2B5EF4-FFF2-40B4-BE49-F238E27FC236}">
              <a16:creationId xmlns:a16="http://schemas.microsoft.com/office/drawing/2014/main" id="{00000000-0008-0000-0F00-00003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11" name="テキスト ボックス 310">
          <a:extLst>
            <a:ext uri="{FF2B5EF4-FFF2-40B4-BE49-F238E27FC236}">
              <a16:creationId xmlns:a16="http://schemas.microsoft.com/office/drawing/2014/main" id="{00000000-0008-0000-0F00-000037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13" name="テキスト ボックス 312">
          <a:extLst>
            <a:ext uri="{FF2B5EF4-FFF2-40B4-BE49-F238E27FC236}">
              <a16:creationId xmlns:a16="http://schemas.microsoft.com/office/drawing/2014/main" id="{00000000-0008-0000-0F00-00003901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6" name="直線コネクタ 315">
          <a:extLst>
            <a:ext uri="{FF2B5EF4-FFF2-40B4-BE49-F238E27FC236}">
              <a16:creationId xmlns:a16="http://schemas.microsoft.com/office/drawing/2014/main" id="{00000000-0008-0000-0F00-00003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8" name="【一般廃棄物処理施設】&#10;有形固定資産減価償却率グラフ枠">
          <a:extLst>
            <a:ext uri="{FF2B5EF4-FFF2-40B4-BE49-F238E27FC236}">
              <a16:creationId xmlns:a16="http://schemas.microsoft.com/office/drawing/2014/main" id="{00000000-0008-0000-0F00-00003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21336</xdr:rowOff>
    </xdr:from>
    <xdr:to>
      <xdr:col>85</xdr:col>
      <xdr:colOff>126364</xdr:colOff>
      <xdr:row>41</xdr:row>
      <xdr:rowOff>112776</xdr:rowOff>
    </xdr:to>
    <xdr:cxnSp macro="">
      <xdr:nvCxnSpPr>
        <xdr:cNvPr id="319" name="直線コネクタ 318">
          <a:extLst>
            <a:ext uri="{FF2B5EF4-FFF2-40B4-BE49-F238E27FC236}">
              <a16:creationId xmlns:a16="http://schemas.microsoft.com/office/drawing/2014/main" id="{00000000-0008-0000-0F00-00003F010000}"/>
            </a:ext>
          </a:extLst>
        </xdr:cNvPr>
        <xdr:cNvCxnSpPr/>
      </xdr:nvCxnSpPr>
      <xdr:spPr>
        <a:xfrm flipV="1">
          <a:off x="16318864" y="567918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116603</xdr:rowOff>
    </xdr:from>
    <xdr:ext cx="405111" cy="259045"/>
    <xdr:sp macro="" textlink="">
      <xdr:nvSpPr>
        <xdr:cNvPr id="320" name="【一般廃棄物処理施設】&#10;有形固定資産減価償却率最小値テキスト">
          <a:extLst>
            <a:ext uri="{FF2B5EF4-FFF2-40B4-BE49-F238E27FC236}">
              <a16:creationId xmlns:a16="http://schemas.microsoft.com/office/drawing/2014/main" id="{00000000-0008-0000-0F00-000040010000}"/>
            </a:ext>
          </a:extLst>
        </xdr:cNvPr>
        <xdr:cNvSpPr txBox="1"/>
      </xdr:nvSpPr>
      <xdr:spPr>
        <a:xfrm>
          <a:off x="16357600" y="714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112776</xdr:rowOff>
    </xdr:from>
    <xdr:to>
      <xdr:col>86</xdr:col>
      <xdr:colOff>25400</xdr:colOff>
      <xdr:row>41</xdr:row>
      <xdr:rowOff>112776</xdr:rowOff>
    </xdr:to>
    <xdr:cxnSp macro="">
      <xdr:nvCxnSpPr>
        <xdr:cNvPr id="321" name="直線コネクタ 320">
          <a:extLst>
            <a:ext uri="{FF2B5EF4-FFF2-40B4-BE49-F238E27FC236}">
              <a16:creationId xmlns:a16="http://schemas.microsoft.com/office/drawing/2014/main" id="{00000000-0008-0000-0F00-000041010000}"/>
            </a:ext>
          </a:extLst>
        </xdr:cNvPr>
        <xdr:cNvCxnSpPr/>
      </xdr:nvCxnSpPr>
      <xdr:spPr>
        <a:xfrm>
          <a:off x="16230600" y="714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139463</xdr:rowOff>
    </xdr:from>
    <xdr:ext cx="405111" cy="259045"/>
    <xdr:sp macro="" textlink="">
      <xdr:nvSpPr>
        <xdr:cNvPr id="322" name="【一般廃棄物処理施設】&#10;有形固定資産減価償却率最大値テキスト">
          <a:extLst>
            <a:ext uri="{FF2B5EF4-FFF2-40B4-BE49-F238E27FC236}">
              <a16:creationId xmlns:a16="http://schemas.microsoft.com/office/drawing/2014/main" id="{00000000-0008-0000-0F00-000042010000}"/>
            </a:ext>
          </a:extLst>
        </xdr:cNvPr>
        <xdr:cNvSpPr txBox="1"/>
      </xdr:nvSpPr>
      <xdr:spPr>
        <a:xfrm>
          <a:off x="16357600" y="5454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21336</xdr:rowOff>
    </xdr:from>
    <xdr:to>
      <xdr:col>86</xdr:col>
      <xdr:colOff>25400</xdr:colOff>
      <xdr:row>33</xdr:row>
      <xdr:rowOff>21336</xdr:rowOff>
    </xdr:to>
    <xdr:cxnSp macro="">
      <xdr:nvCxnSpPr>
        <xdr:cNvPr id="323" name="直線コネクタ 322">
          <a:extLst>
            <a:ext uri="{FF2B5EF4-FFF2-40B4-BE49-F238E27FC236}">
              <a16:creationId xmlns:a16="http://schemas.microsoft.com/office/drawing/2014/main" id="{00000000-0008-0000-0F00-000043010000}"/>
            </a:ext>
          </a:extLst>
        </xdr:cNvPr>
        <xdr:cNvCxnSpPr/>
      </xdr:nvCxnSpPr>
      <xdr:spPr>
        <a:xfrm>
          <a:off x="16230600" y="567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159275</xdr:rowOff>
    </xdr:from>
    <xdr:ext cx="405111" cy="259045"/>
    <xdr:sp macro="" textlink="">
      <xdr:nvSpPr>
        <xdr:cNvPr id="324" name="【一般廃棄物処理施設】&#10;有形固定資産減価償却率平均値テキスト">
          <a:extLst>
            <a:ext uri="{FF2B5EF4-FFF2-40B4-BE49-F238E27FC236}">
              <a16:creationId xmlns:a16="http://schemas.microsoft.com/office/drawing/2014/main" id="{00000000-0008-0000-0F00-000044010000}"/>
            </a:ext>
          </a:extLst>
        </xdr:cNvPr>
        <xdr:cNvSpPr txBox="1"/>
      </xdr:nvSpPr>
      <xdr:spPr>
        <a:xfrm>
          <a:off x="16357600" y="61600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9398</xdr:rowOff>
    </xdr:from>
    <xdr:to>
      <xdr:col>85</xdr:col>
      <xdr:colOff>177800</xdr:colOff>
      <xdr:row>36</xdr:row>
      <xdr:rowOff>110998</xdr:rowOff>
    </xdr:to>
    <xdr:sp macro="" textlink="">
      <xdr:nvSpPr>
        <xdr:cNvPr id="325" name="フローチャート: 判断 324">
          <a:extLst>
            <a:ext uri="{FF2B5EF4-FFF2-40B4-BE49-F238E27FC236}">
              <a16:creationId xmlns:a16="http://schemas.microsoft.com/office/drawing/2014/main" id="{00000000-0008-0000-0F00-000045010000}"/>
            </a:ext>
          </a:extLst>
        </xdr:cNvPr>
        <xdr:cNvSpPr/>
      </xdr:nvSpPr>
      <xdr:spPr>
        <a:xfrm>
          <a:off x="16268700" y="618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153416</xdr:rowOff>
    </xdr:from>
    <xdr:to>
      <xdr:col>81</xdr:col>
      <xdr:colOff>101600</xdr:colOff>
      <xdr:row>36</xdr:row>
      <xdr:rowOff>83566</xdr:rowOff>
    </xdr:to>
    <xdr:sp macro="" textlink="">
      <xdr:nvSpPr>
        <xdr:cNvPr id="326" name="フローチャート: 判断 325">
          <a:extLst>
            <a:ext uri="{FF2B5EF4-FFF2-40B4-BE49-F238E27FC236}">
              <a16:creationId xmlns:a16="http://schemas.microsoft.com/office/drawing/2014/main" id="{00000000-0008-0000-0F00-000046010000}"/>
            </a:ext>
          </a:extLst>
        </xdr:cNvPr>
        <xdr:cNvSpPr/>
      </xdr:nvSpPr>
      <xdr:spPr>
        <a:xfrm>
          <a:off x="15430500" y="615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84836</xdr:rowOff>
    </xdr:from>
    <xdr:to>
      <xdr:col>76</xdr:col>
      <xdr:colOff>165100</xdr:colOff>
      <xdr:row>37</xdr:row>
      <xdr:rowOff>14986</xdr:rowOff>
    </xdr:to>
    <xdr:sp macro="" textlink="">
      <xdr:nvSpPr>
        <xdr:cNvPr id="327" name="フローチャート: 判断 326">
          <a:extLst>
            <a:ext uri="{FF2B5EF4-FFF2-40B4-BE49-F238E27FC236}">
              <a16:creationId xmlns:a16="http://schemas.microsoft.com/office/drawing/2014/main" id="{00000000-0008-0000-0F00-000047010000}"/>
            </a:ext>
          </a:extLst>
        </xdr:cNvPr>
        <xdr:cNvSpPr/>
      </xdr:nvSpPr>
      <xdr:spPr>
        <a:xfrm>
          <a:off x="14541500" y="62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112268</xdr:rowOff>
    </xdr:from>
    <xdr:to>
      <xdr:col>72</xdr:col>
      <xdr:colOff>38100</xdr:colOff>
      <xdr:row>37</xdr:row>
      <xdr:rowOff>42418</xdr:rowOff>
    </xdr:to>
    <xdr:sp macro="" textlink="">
      <xdr:nvSpPr>
        <xdr:cNvPr id="328" name="フローチャート: 判断 327">
          <a:extLst>
            <a:ext uri="{FF2B5EF4-FFF2-40B4-BE49-F238E27FC236}">
              <a16:creationId xmlns:a16="http://schemas.microsoft.com/office/drawing/2014/main" id="{00000000-0008-0000-0F00-000048010000}"/>
            </a:ext>
          </a:extLst>
        </xdr:cNvPr>
        <xdr:cNvSpPr/>
      </xdr:nvSpPr>
      <xdr:spPr>
        <a:xfrm>
          <a:off x="13652500" y="628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68834</xdr:rowOff>
    </xdr:from>
    <xdr:to>
      <xdr:col>67</xdr:col>
      <xdr:colOff>101600</xdr:colOff>
      <xdr:row>36</xdr:row>
      <xdr:rowOff>170434</xdr:rowOff>
    </xdr:to>
    <xdr:sp macro="" textlink="">
      <xdr:nvSpPr>
        <xdr:cNvPr id="329" name="フローチャート: 判断 328">
          <a:extLst>
            <a:ext uri="{FF2B5EF4-FFF2-40B4-BE49-F238E27FC236}">
              <a16:creationId xmlns:a16="http://schemas.microsoft.com/office/drawing/2014/main" id="{00000000-0008-0000-0F00-000049010000}"/>
            </a:ext>
          </a:extLst>
        </xdr:cNvPr>
        <xdr:cNvSpPr/>
      </xdr:nvSpPr>
      <xdr:spPr>
        <a:xfrm>
          <a:off x="12763500" y="624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20828</xdr:rowOff>
    </xdr:from>
    <xdr:to>
      <xdr:col>85</xdr:col>
      <xdr:colOff>177800</xdr:colOff>
      <xdr:row>34</xdr:row>
      <xdr:rowOff>122428</xdr:rowOff>
    </xdr:to>
    <xdr:sp macro="" textlink="">
      <xdr:nvSpPr>
        <xdr:cNvPr id="335" name="楕円 334">
          <a:extLst>
            <a:ext uri="{FF2B5EF4-FFF2-40B4-BE49-F238E27FC236}">
              <a16:creationId xmlns:a16="http://schemas.microsoft.com/office/drawing/2014/main" id="{00000000-0008-0000-0F00-00004F010000}"/>
            </a:ext>
          </a:extLst>
        </xdr:cNvPr>
        <xdr:cNvSpPr/>
      </xdr:nvSpPr>
      <xdr:spPr>
        <a:xfrm>
          <a:off x="16268700" y="585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43705</xdr:rowOff>
    </xdr:from>
    <xdr:ext cx="405111" cy="259045"/>
    <xdr:sp macro="" textlink="">
      <xdr:nvSpPr>
        <xdr:cNvPr id="336" name="【一般廃棄物処理施設】&#10;有形固定資産減価償却率該当値テキスト">
          <a:extLst>
            <a:ext uri="{FF2B5EF4-FFF2-40B4-BE49-F238E27FC236}">
              <a16:creationId xmlns:a16="http://schemas.microsoft.com/office/drawing/2014/main" id="{00000000-0008-0000-0F00-000050010000}"/>
            </a:ext>
          </a:extLst>
        </xdr:cNvPr>
        <xdr:cNvSpPr txBox="1"/>
      </xdr:nvSpPr>
      <xdr:spPr>
        <a:xfrm>
          <a:off x="16357600" y="5701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144272</xdr:rowOff>
    </xdr:from>
    <xdr:to>
      <xdr:col>81</xdr:col>
      <xdr:colOff>101600</xdr:colOff>
      <xdr:row>34</xdr:row>
      <xdr:rowOff>74422</xdr:rowOff>
    </xdr:to>
    <xdr:sp macro="" textlink="">
      <xdr:nvSpPr>
        <xdr:cNvPr id="337" name="楕円 336">
          <a:extLst>
            <a:ext uri="{FF2B5EF4-FFF2-40B4-BE49-F238E27FC236}">
              <a16:creationId xmlns:a16="http://schemas.microsoft.com/office/drawing/2014/main" id="{00000000-0008-0000-0F00-000051010000}"/>
            </a:ext>
          </a:extLst>
        </xdr:cNvPr>
        <xdr:cNvSpPr/>
      </xdr:nvSpPr>
      <xdr:spPr>
        <a:xfrm>
          <a:off x="15430500" y="580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23622</xdr:rowOff>
    </xdr:from>
    <xdr:to>
      <xdr:col>85</xdr:col>
      <xdr:colOff>127000</xdr:colOff>
      <xdr:row>34</xdr:row>
      <xdr:rowOff>71628</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15481300" y="5852922"/>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34544</xdr:rowOff>
    </xdr:from>
    <xdr:to>
      <xdr:col>76</xdr:col>
      <xdr:colOff>165100</xdr:colOff>
      <xdr:row>34</xdr:row>
      <xdr:rowOff>136144</xdr:rowOff>
    </xdr:to>
    <xdr:sp macro="" textlink="">
      <xdr:nvSpPr>
        <xdr:cNvPr id="339" name="楕円 338">
          <a:extLst>
            <a:ext uri="{FF2B5EF4-FFF2-40B4-BE49-F238E27FC236}">
              <a16:creationId xmlns:a16="http://schemas.microsoft.com/office/drawing/2014/main" id="{00000000-0008-0000-0F00-000053010000}"/>
            </a:ext>
          </a:extLst>
        </xdr:cNvPr>
        <xdr:cNvSpPr/>
      </xdr:nvSpPr>
      <xdr:spPr>
        <a:xfrm>
          <a:off x="14541500" y="586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23622</xdr:rowOff>
    </xdr:from>
    <xdr:to>
      <xdr:col>81</xdr:col>
      <xdr:colOff>50800</xdr:colOff>
      <xdr:row>34</xdr:row>
      <xdr:rowOff>85344</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flipV="1">
          <a:off x="14592300" y="5852922"/>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57404</xdr:rowOff>
    </xdr:from>
    <xdr:to>
      <xdr:col>72</xdr:col>
      <xdr:colOff>38100</xdr:colOff>
      <xdr:row>36</xdr:row>
      <xdr:rowOff>159004</xdr:rowOff>
    </xdr:to>
    <xdr:sp macro="" textlink="">
      <xdr:nvSpPr>
        <xdr:cNvPr id="341" name="楕円 340">
          <a:extLst>
            <a:ext uri="{FF2B5EF4-FFF2-40B4-BE49-F238E27FC236}">
              <a16:creationId xmlns:a16="http://schemas.microsoft.com/office/drawing/2014/main" id="{00000000-0008-0000-0F00-000055010000}"/>
            </a:ext>
          </a:extLst>
        </xdr:cNvPr>
        <xdr:cNvSpPr/>
      </xdr:nvSpPr>
      <xdr:spPr>
        <a:xfrm>
          <a:off x="13652500" y="622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85344</xdr:rowOff>
    </xdr:from>
    <xdr:to>
      <xdr:col>76</xdr:col>
      <xdr:colOff>114300</xdr:colOff>
      <xdr:row>36</xdr:row>
      <xdr:rowOff>108204</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flipV="1">
          <a:off x="13703300" y="5914644"/>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59690</xdr:rowOff>
    </xdr:from>
    <xdr:to>
      <xdr:col>67</xdr:col>
      <xdr:colOff>101600</xdr:colOff>
      <xdr:row>36</xdr:row>
      <xdr:rowOff>161290</xdr:rowOff>
    </xdr:to>
    <xdr:sp macro="" textlink="">
      <xdr:nvSpPr>
        <xdr:cNvPr id="343" name="楕円 342">
          <a:extLst>
            <a:ext uri="{FF2B5EF4-FFF2-40B4-BE49-F238E27FC236}">
              <a16:creationId xmlns:a16="http://schemas.microsoft.com/office/drawing/2014/main" id="{00000000-0008-0000-0F00-000057010000}"/>
            </a:ext>
          </a:extLst>
        </xdr:cNvPr>
        <xdr:cNvSpPr/>
      </xdr:nvSpPr>
      <xdr:spPr>
        <a:xfrm>
          <a:off x="12763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108204</xdr:rowOff>
    </xdr:from>
    <xdr:to>
      <xdr:col>71</xdr:col>
      <xdr:colOff>177800</xdr:colOff>
      <xdr:row>36</xdr:row>
      <xdr:rowOff>110490</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flipV="1">
          <a:off x="12814300" y="628040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74693</xdr:rowOff>
    </xdr:from>
    <xdr:ext cx="405111" cy="259045"/>
    <xdr:sp macro="" textlink="">
      <xdr:nvSpPr>
        <xdr:cNvPr id="345" name="n_1aveValue【一般廃棄物処理施設】&#10;有形固定資産減価償却率">
          <a:extLst>
            <a:ext uri="{FF2B5EF4-FFF2-40B4-BE49-F238E27FC236}">
              <a16:creationId xmlns:a16="http://schemas.microsoft.com/office/drawing/2014/main" id="{00000000-0008-0000-0F00-000059010000}"/>
            </a:ext>
          </a:extLst>
        </xdr:cNvPr>
        <xdr:cNvSpPr txBox="1"/>
      </xdr:nvSpPr>
      <xdr:spPr>
        <a:xfrm>
          <a:off x="15266044" y="6246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6113</xdr:rowOff>
    </xdr:from>
    <xdr:ext cx="405111" cy="259045"/>
    <xdr:sp macro="" textlink="">
      <xdr:nvSpPr>
        <xdr:cNvPr id="346" name="n_2aveValue【一般廃棄物処理施設】&#10;有形固定資産減価償却率">
          <a:extLst>
            <a:ext uri="{FF2B5EF4-FFF2-40B4-BE49-F238E27FC236}">
              <a16:creationId xmlns:a16="http://schemas.microsoft.com/office/drawing/2014/main" id="{00000000-0008-0000-0F00-00005A010000}"/>
            </a:ext>
          </a:extLst>
        </xdr:cNvPr>
        <xdr:cNvSpPr txBox="1"/>
      </xdr:nvSpPr>
      <xdr:spPr>
        <a:xfrm>
          <a:off x="14389744" y="634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33545</xdr:rowOff>
    </xdr:from>
    <xdr:ext cx="405111" cy="259045"/>
    <xdr:sp macro="" textlink="">
      <xdr:nvSpPr>
        <xdr:cNvPr id="347" name="n_3aveValue【一般廃棄物処理施設】&#10;有形固定資産減価償却率">
          <a:extLst>
            <a:ext uri="{FF2B5EF4-FFF2-40B4-BE49-F238E27FC236}">
              <a16:creationId xmlns:a16="http://schemas.microsoft.com/office/drawing/2014/main" id="{00000000-0008-0000-0F00-00005B010000}"/>
            </a:ext>
          </a:extLst>
        </xdr:cNvPr>
        <xdr:cNvSpPr txBox="1"/>
      </xdr:nvSpPr>
      <xdr:spPr>
        <a:xfrm>
          <a:off x="13500744" y="637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161561</xdr:rowOff>
    </xdr:from>
    <xdr:ext cx="405111" cy="259045"/>
    <xdr:sp macro="" textlink="">
      <xdr:nvSpPr>
        <xdr:cNvPr id="348" name="n_4aveValue【一般廃棄物処理施設】&#10;有形固定資産減価償却率">
          <a:extLst>
            <a:ext uri="{FF2B5EF4-FFF2-40B4-BE49-F238E27FC236}">
              <a16:creationId xmlns:a16="http://schemas.microsoft.com/office/drawing/2014/main" id="{00000000-0008-0000-0F00-00005C010000}"/>
            </a:ext>
          </a:extLst>
        </xdr:cNvPr>
        <xdr:cNvSpPr txBox="1"/>
      </xdr:nvSpPr>
      <xdr:spPr>
        <a:xfrm>
          <a:off x="12611744" y="633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90949</xdr:rowOff>
    </xdr:from>
    <xdr:ext cx="405111" cy="259045"/>
    <xdr:sp macro="" textlink="">
      <xdr:nvSpPr>
        <xdr:cNvPr id="349" name="n_1mainValue【一般廃棄物処理施設】&#10;有形固定資産減価償却率">
          <a:extLst>
            <a:ext uri="{FF2B5EF4-FFF2-40B4-BE49-F238E27FC236}">
              <a16:creationId xmlns:a16="http://schemas.microsoft.com/office/drawing/2014/main" id="{00000000-0008-0000-0F00-00005D010000}"/>
            </a:ext>
          </a:extLst>
        </xdr:cNvPr>
        <xdr:cNvSpPr txBox="1"/>
      </xdr:nvSpPr>
      <xdr:spPr>
        <a:xfrm>
          <a:off x="15266044" y="5577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152671</xdr:rowOff>
    </xdr:from>
    <xdr:ext cx="405111" cy="259045"/>
    <xdr:sp macro="" textlink="">
      <xdr:nvSpPr>
        <xdr:cNvPr id="350" name="n_2mainValue【一般廃棄物処理施設】&#10;有形固定資産減価償却率">
          <a:extLst>
            <a:ext uri="{FF2B5EF4-FFF2-40B4-BE49-F238E27FC236}">
              <a16:creationId xmlns:a16="http://schemas.microsoft.com/office/drawing/2014/main" id="{00000000-0008-0000-0F00-00005E010000}"/>
            </a:ext>
          </a:extLst>
        </xdr:cNvPr>
        <xdr:cNvSpPr txBox="1"/>
      </xdr:nvSpPr>
      <xdr:spPr>
        <a:xfrm>
          <a:off x="14389744" y="563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4081</xdr:rowOff>
    </xdr:from>
    <xdr:ext cx="405111" cy="259045"/>
    <xdr:sp macro="" textlink="">
      <xdr:nvSpPr>
        <xdr:cNvPr id="351" name="n_3mainValue【一般廃棄物処理施設】&#10;有形固定資産減価償却率">
          <a:extLst>
            <a:ext uri="{FF2B5EF4-FFF2-40B4-BE49-F238E27FC236}">
              <a16:creationId xmlns:a16="http://schemas.microsoft.com/office/drawing/2014/main" id="{00000000-0008-0000-0F00-00005F010000}"/>
            </a:ext>
          </a:extLst>
        </xdr:cNvPr>
        <xdr:cNvSpPr txBox="1"/>
      </xdr:nvSpPr>
      <xdr:spPr>
        <a:xfrm>
          <a:off x="13500744" y="600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6367</xdr:rowOff>
    </xdr:from>
    <xdr:ext cx="405111" cy="259045"/>
    <xdr:sp macro="" textlink="">
      <xdr:nvSpPr>
        <xdr:cNvPr id="352" name="n_4mainValue【一般廃棄物処理施設】&#10;有形固定資産減価償却率">
          <a:extLst>
            <a:ext uri="{FF2B5EF4-FFF2-40B4-BE49-F238E27FC236}">
              <a16:creationId xmlns:a16="http://schemas.microsoft.com/office/drawing/2014/main" id="{00000000-0008-0000-0F00-000060010000}"/>
            </a:ext>
          </a:extLst>
        </xdr:cNvPr>
        <xdr:cNvSpPr txBox="1"/>
      </xdr:nvSpPr>
      <xdr:spPr>
        <a:xfrm>
          <a:off x="126117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a:extLst>
            <a:ext uri="{FF2B5EF4-FFF2-40B4-BE49-F238E27FC236}">
              <a16:creationId xmlns:a16="http://schemas.microsoft.com/office/drawing/2014/main" id="{00000000-0008-0000-0F00-00006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a:extLst>
            <a:ext uri="{FF2B5EF4-FFF2-40B4-BE49-F238E27FC236}">
              <a16:creationId xmlns:a16="http://schemas.microsoft.com/office/drawing/2014/main" id="{00000000-0008-0000-0F00-00006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a:extLst>
            <a:ext uri="{FF2B5EF4-FFF2-40B4-BE49-F238E27FC236}">
              <a16:creationId xmlns:a16="http://schemas.microsoft.com/office/drawing/2014/main" id="{00000000-0008-0000-0F00-00006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a:extLst>
            <a:ext uri="{FF2B5EF4-FFF2-40B4-BE49-F238E27FC236}">
              <a16:creationId xmlns:a16="http://schemas.microsoft.com/office/drawing/2014/main" id="{00000000-0008-0000-0F00-00006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a:extLst>
            <a:ext uri="{FF2B5EF4-FFF2-40B4-BE49-F238E27FC236}">
              <a16:creationId xmlns:a16="http://schemas.microsoft.com/office/drawing/2014/main" id="{00000000-0008-0000-0F00-00006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a:extLst>
            <a:ext uri="{FF2B5EF4-FFF2-40B4-BE49-F238E27FC236}">
              <a16:creationId xmlns:a16="http://schemas.microsoft.com/office/drawing/2014/main" id="{00000000-0008-0000-0F00-00006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a:extLst>
            <a:ext uri="{FF2B5EF4-FFF2-40B4-BE49-F238E27FC236}">
              <a16:creationId xmlns:a16="http://schemas.microsoft.com/office/drawing/2014/main" id="{00000000-0008-0000-0F00-00006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a:extLst>
            <a:ext uri="{FF2B5EF4-FFF2-40B4-BE49-F238E27FC236}">
              <a16:creationId xmlns:a16="http://schemas.microsoft.com/office/drawing/2014/main" id="{00000000-0008-0000-0F00-000068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66" name="テキスト ボックス 365">
          <a:extLst>
            <a:ext uri="{FF2B5EF4-FFF2-40B4-BE49-F238E27FC236}">
              <a16:creationId xmlns:a16="http://schemas.microsoft.com/office/drawing/2014/main" id="{00000000-0008-0000-0F00-00006E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68" name="テキスト ボックス 367">
          <a:extLst>
            <a:ext uri="{FF2B5EF4-FFF2-40B4-BE49-F238E27FC236}">
              <a16:creationId xmlns:a16="http://schemas.microsoft.com/office/drawing/2014/main" id="{00000000-0008-0000-0F00-000070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0" name="テキスト ボックス 369">
          <a:extLst>
            <a:ext uri="{FF2B5EF4-FFF2-40B4-BE49-F238E27FC236}">
              <a16:creationId xmlns:a16="http://schemas.microsoft.com/office/drawing/2014/main" id="{00000000-0008-0000-0F00-000072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2" name="テキスト ボックス 371">
          <a:extLst>
            <a:ext uri="{FF2B5EF4-FFF2-40B4-BE49-F238E27FC236}">
              <a16:creationId xmlns:a16="http://schemas.microsoft.com/office/drawing/2014/main" id="{00000000-0008-0000-0F00-000074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3" name="【一般廃棄物処理施設】&#10;一人当たり有形固定資産（償却資産）額グラフ枠">
          <a:extLst>
            <a:ext uri="{FF2B5EF4-FFF2-40B4-BE49-F238E27FC236}">
              <a16:creationId xmlns:a16="http://schemas.microsoft.com/office/drawing/2014/main" id="{00000000-0008-0000-0F00-000075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135472</xdr:rowOff>
    </xdr:from>
    <xdr:to>
      <xdr:col>116</xdr:col>
      <xdr:colOff>62864</xdr:colOff>
      <xdr:row>41</xdr:row>
      <xdr:rowOff>115729</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flipV="1">
          <a:off x="22160864" y="5793322"/>
          <a:ext cx="0" cy="135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119556</xdr:rowOff>
    </xdr:from>
    <xdr:ext cx="469744" cy="259045"/>
    <xdr:sp macro="" textlink="">
      <xdr:nvSpPr>
        <xdr:cNvPr id="375" name="【一般廃棄物処理施設】&#10;一人当たり有形固定資産（償却資産）額最小値テキスト">
          <a:extLst>
            <a:ext uri="{FF2B5EF4-FFF2-40B4-BE49-F238E27FC236}">
              <a16:creationId xmlns:a16="http://schemas.microsoft.com/office/drawing/2014/main" id="{00000000-0008-0000-0F00-000077010000}"/>
            </a:ext>
          </a:extLst>
        </xdr:cNvPr>
        <xdr:cNvSpPr txBox="1"/>
      </xdr:nvSpPr>
      <xdr:spPr>
        <a:xfrm>
          <a:off x="22199600" y="714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115729</xdr:rowOff>
    </xdr:from>
    <xdr:to>
      <xdr:col>116</xdr:col>
      <xdr:colOff>152400</xdr:colOff>
      <xdr:row>41</xdr:row>
      <xdr:rowOff>115729</xdr:rowOff>
    </xdr:to>
    <xdr:cxnSp macro="">
      <xdr:nvCxnSpPr>
        <xdr:cNvPr id="376" name="直線コネクタ 375">
          <a:extLst>
            <a:ext uri="{FF2B5EF4-FFF2-40B4-BE49-F238E27FC236}">
              <a16:creationId xmlns:a16="http://schemas.microsoft.com/office/drawing/2014/main" id="{00000000-0008-0000-0F00-000078010000}"/>
            </a:ext>
          </a:extLst>
        </xdr:cNvPr>
        <xdr:cNvCxnSpPr/>
      </xdr:nvCxnSpPr>
      <xdr:spPr>
        <a:xfrm>
          <a:off x="22072600" y="7145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82149</xdr:rowOff>
    </xdr:from>
    <xdr:ext cx="599010" cy="259045"/>
    <xdr:sp macro="" textlink="">
      <xdr:nvSpPr>
        <xdr:cNvPr id="377" name="【一般廃棄物処理施設】&#10;一人当たり有形固定資産（償却資産）額最大値テキスト">
          <a:extLst>
            <a:ext uri="{FF2B5EF4-FFF2-40B4-BE49-F238E27FC236}">
              <a16:creationId xmlns:a16="http://schemas.microsoft.com/office/drawing/2014/main" id="{00000000-0008-0000-0F00-000079010000}"/>
            </a:ext>
          </a:extLst>
        </xdr:cNvPr>
        <xdr:cNvSpPr txBox="1"/>
      </xdr:nvSpPr>
      <xdr:spPr>
        <a:xfrm>
          <a:off x="22199600" y="556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135472</xdr:rowOff>
    </xdr:from>
    <xdr:to>
      <xdr:col>116</xdr:col>
      <xdr:colOff>152400</xdr:colOff>
      <xdr:row>33</xdr:row>
      <xdr:rowOff>135472</xdr:rowOff>
    </xdr:to>
    <xdr:cxnSp macro="">
      <xdr:nvCxnSpPr>
        <xdr:cNvPr id="378" name="直線コネクタ 377">
          <a:extLst>
            <a:ext uri="{FF2B5EF4-FFF2-40B4-BE49-F238E27FC236}">
              <a16:creationId xmlns:a16="http://schemas.microsoft.com/office/drawing/2014/main" id="{00000000-0008-0000-0F00-00007A010000}"/>
            </a:ext>
          </a:extLst>
        </xdr:cNvPr>
        <xdr:cNvCxnSpPr/>
      </xdr:nvCxnSpPr>
      <xdr:spPr>
        <a:xfrm>
          <a:off x="22072600" y="5793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81761</xdr:rowOff>
    </xdr:from>
    <xdr:ext cx="599010" cy="259045"/>
    <xdr:sp macro="" textlink="">
      <xdr:nvSpPr>
        <xdr:cNvPr id="379" name="【一般廃棄物処理施設】&#10;一人当たり有形固定資産（償却資産）額平均値テキスト">
          <a:extLst>
            <a:ext uri="{FF2B5EF4-FFF2-40B4-BE49-F238E27FC236}">
              <a16:creationId xmlns:a16="http://schemas.microsoft.com/office/drawing/2014/main" id="{00000000-0008-0000-0F00-00007B010000}"/>
            </a:ext>
          </a:extLst>
        </xdr:cNvPr>
        <xdr:cNvSpPr txBox="1"/>
      </xdr:nvSpPr>
      <xdr:spPr>
        <a:xfrm>
          <a:off x="22199600" y="65968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103334</xdr:rowOff>
    </xdr:from>
    <xdr:to>
      <xdr:col>116</xdr:col>
      <xdr:colOff>114300</xdr:colOff>
      <xdr:row>39</xdr:row>
      <xdr:rowOff>33484</xdr:rowOff>
    </xdr:to>
    <xdr:sp macro="" textlink="">
      <xdr:nvSpPr>
        <xdr:cNvPr id="380" name="フローチャート: 判断 379">
          <a:extLst>
            <a:ext uri="{FF2B5EF4-FFF2-40B4-BE49-F238E27FC236}">
              <a16:creationId xmlns:a16="http://schemas.microsoft.com/office/drawing/2014/main" id="{00000000-0008-0000-0F00-00007C010000}"/>
            </a:ext>
          </a:extLst>
        </xdr:cNvPr>
        <xdr:cNvSpPr/>
      </xdr:nvSpPr>
      <xdr:spPr>
        <a:xfrm>
          <a:off x="22110700" y="6618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101748</xdr:rowOff>
    </xdr:from>
    <xdr:to>
      <xdr:col>112</xdr:col>
      <xdr:colOff>38100</xdr:colOff>
      <xdr:row>39</xdr:row>
      <xdr:rowOff>31898</xdr:rowOff>
    </xdr:to>
    <xdr:sp macro="" textlink="">
      <xdr:nvSpPr>
        <xdr:cNvPr id="381" name="フローチャート: 判断 380">
          <a:extLst>
            <a:ext uri="{FF2B5EF4-FFF2-40B4-BE49-F238E27FC236}">
              <a16:creationId xmlns:a16="http://schemas.microsoft.com/office/drawing/2014/main" id="{00000000-0008-0000-0F00-00007D010000}"/>
            </a:ext>
          </a:extLst>
        </xdr:cNvPr>
        <xdr:cNvSpPr/>
      </xdr:nvSpPr>
      <xdr:spPr>
        <a:xfrm>
          <a:off x="21272500" y="66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140752</xdr:rowOff>
    </xdr:from>
    <xdr:to>
      <xdr:col>107</xdr:col>
      <xdr:colOff>101600</xdr:colOff>
      <xdr:row>39</xdr:row>
      <xdr:rowOff>70902</xdr:rowOff>
    </xdr:to>
    <xdr:sp macro="" textlink="">
      <xdr:nvSpPr>
        <xdr:cNvPr id="382" name="フローチャート: 判断 381">
          <a:extLst>
            <a:ext uri="{FF2B5EF4-FFF2-40B4-BE49-F238E27FC236}">
              <a16:creationId xmlns:a16="http://schemas.microsoft.com/office/drawing/2014/main" id="{00000000-0008-0000-0F00-00007E010000}"/>
            </a:ext>
          </a:extLst>
        </xdr:cNvPr>
        <xdr:cNvSpPr/>
      </xdr:nvSpPr>
      <xdr:spPr>
        <a:xfrm>
          <a:off x="20383500" y="665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121696</xdr:rowOff>
    </xdr:from>
    <xdr:to>
      <xdr:col>102</xdr:col>
      <xdr:colOff>165100</xdr:colOff>
      <xdr:row>39</xdr:row>
      <xdr:rowOff>51846</xdr:rowOff>
    </xdr:to>
    <xdr:sp macro="" textlink="">
      <xdr:nvSpPr>
        <xdr:cNvPr id="383" name="フローチャート: 判断 382">
          <a:extLst>
            <a:ext uri="{FF2B5EF4-FFF2-40B4-BE49-F238E27FC236}">
              <a16:creationId xmlns:a16="http://schemas.microsoft.com/office/drawing/2014/main" id="{00000000-0008-0000-0F00-00007F010000}"/>
            </a:ext>
          </a:extLst>
        </xdr:cNvPr>
        <xdr:cNvSpPr/>
      </xdr:nvSpPr>
      <xdr:spPr>
        <a:xfrm>
          <a:off x="19494500" y="663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140253</xdr:rowOff>
    </xdr:from>
    <xdr:to>
      <xdr:col>98</xdr:col>
      <xdr:colOff>38100</xdr:colOff>
      <xdr:row>39</xdr:row>
      <xdr:rowOff>70403</xdr:rowOff>
    </xdr:to>
    <xdr:sp macro="" textlink="">
      <xdr:nvSpPr>
        <xdr:cNvPr id="384" name="フローチャート: 判断 383">
          <a:extLst>
            <a:ext uri="{FF2B5EF4-FFF2-40B4-BE49-F238E27FC236}">
              <a16:creationId xmlns:a16="http://schemas.microsoft.com/office/drawing/2014/main" id="{00000000-0008-0000-0F00-000080010000}"/>
            </a:ext>
          </a:extLst>
        </xdr:cNvPr>
        <xdr:cNvSpPr/>
      </xdr:nvSpPr>
      <xdr:spPr>
        <a:xfrm>
          <a:off x="18605500" y="665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20156</xdr:rowOff>
    </xdr:from>
    <xdr:to>
      <xdr:col>116</xdr:col>
      <xdr:colOff>114300</xdr:colOff>
      <xdr:row>36</xdr:row>
      <xdr:rowOff>121756</xdr:rowOff>
    </xdr:to>
    <xdr:sp macro="" textlink="">
      <xdr:nvSpPr>
        <xdr:cNvPr id="390" name="楕円 389">
          <a:extLst>
            <a:ext uri="{FF2B5EF4-FFF2-40B4-BE49-F238E27FC236}">
              <a16:creationId xmlns:a16="http://schemas.microsoft.com/office/drawing/2014/main" id="{00000000-0008-0000-0F00-000086010000}"/>
            </a:ext>
          </a:extLst>
        </xdr:cNvPr>
        <xdr:cNvSpPr/>
      </xdr:nvSpPr>
      <xdr:spPr>
        <a:xfrm>
          <a:off x="22110700" y="619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43033</xdr:rowOff>
    </xdr:from>
    <xdr:ext cx="599010" cy="259045"/>
    <xdr:sp macro="" textlink="">
      <xdr:nvSpPr>
        <xdr:cNvPr id="391" name="【一般廃棄物処理施設】&#10;一人当たり有形固定資産（償却資産）額該当値テキスト">
          <a:extLst>
            <a:ext uri="{FF2B5EF4-FFF2-40B4-BE49-F238E27FC236}">
              <a16:creationId xmlns:a16="http://schemas.microsoft.com/office/drawing/2014/main" id="{00000000-0008-0000-0F00-000087010000}"/>
            </a:ext>
          </a:extLst>
        </xdr:cNvPr>
        <xdr:cNvSpPr txBox="1"/>
      </xdr:nvSpPr>
      <xdr:spPr>
        <a:xfrm>
          <a:off x="22199600" y="6043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39743</xdr:rowOff>
    </xdr:from>
    <xdr:to>
      <xdr:col>112</xdr:col>
      <xdr:colOff>38100</xdr:colOff>
      <xdr:row>36</xdr:row>
      <xdr:rowOff>141343</xdr:rowOff>
    </xdr:to>
    <xdr:sp macro="" textlink="">
      <xdr:nvSpPr>
        <xdr:cNvPr id="392" name="楕円 391">
          <a:extLst>
            <a:ext uri="{FF2B5EF4-FFF2-40B4-BE49-F238E27FC236}">
              <a16:creationId xmlns:a16="http://schemas.microsoft.com/office/drawing/2014/main" id="{00000000-0008-0000-0F00-000088010000}"/>
            </a:ext>
          </a:extLst>
        </xdr:cNvPr>
        <xdr:cNvSpPr/>
      </xdr:nvSpPr>
      <xdr:spPr>
        <a:xfrm>
          <a:off x="21272500" y="621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70956</xdr:rowOff>
    </xdr:from>
    <xdr:to>
      <xdr:col>116</xdr:col>
      <xdr:colOff>63500</xdr:colOff>
      <xdr:row>36</xdr:row>
      <xdr:rowOff>90543</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flipV="1">
          <a:off x="21323300" y="6243156"/>
          <a:ext cx="838200" cy="1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129696</xdr:rowOff>
    </xdr:from>
    <xdr:to>
      <xdr:col>107</xdr:col>
      <xdr:colOff>101600</xdr:colOff>
      <xdr:row>36</xdr:row>
      <xdr:rowOff>59846</xdr:rowOff>
    </xdr:to>
    <xdr:sp macro="" textlink="">
      <xdr:nvSpPr>
        <xdr:cNvPr id="394" name="楕円 393">
          <a:extLst>
            <a:ext uri="{FF2B5EF4-FFF2-40B4-BE49-F238E27FC236}">
              <a16:creationId xmlns:a16="http://schemas.microsoft.com/office/drawing/2014/main" id="{00000000-0008-0000-0F00-00008A010000}"/>
            </a:ext>
          </a:extLst>
        </xdr:cNvPr>
        <xdr:cNvSpPr/>
      </xdr:nvSpPr>
      <xdr:spPr>
        <a:xfrm>
          <a:off x="20383500" y="613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9046</xdr:rowOff>
    </xdr:from>
    <xdr:to>
      <xdr:col>111</xdr:col>
      <xdr:colOff>177800</xdr:colOff>
      <xdr:row>36</xdr:row>
      <xdr:rowOff>90543</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20434300" y="6181246"/>
          <a:ext cx="889000" cy="8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108153</xdr:rowOff>
    </xdr:from>
    <xdr:to>
      <xdr:col>102</xdr:col>
      <xdr:colOff>165100</xdr:colOff>
      <xdr:row>38</xdr:row>
      <xdr:rowOff>38303</xdr:rowOff>
    </xdr:to>
    <xdr:sp macro="" textlink="">
      <xdr:nvSpPr>
        <xdr:cNvPr id="396" name="楕円 395">
          <a:extLst>
            <a:ext uri="{FF2B5EF4-FFF2-40B4-BE49-F238E27FC236}">
              <a16:creationId xmlns:a16="http://schemas.microsoft.com/office/drawing/2014/main" id="{00000000-0008-0000-0F00-00008C010000}"/>
            </a:ext>
          </a:extLst>
        </xdr:cNvPr>
        <xdr:cNvSpPr/>
      </xdr:nvSpPr>
      <xdr:spPr>
        <a:xfrm>
          <a:off x="19494500" y="645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9046</xdr:rowOff>
    </xdr:from>
    <xdr:to>
      <xdr:col>107</xdr:col>
      <xdr:colOff>50800</xdr:colOff>
      <xdr:row>37</xdr:row>
      <xdr:rowOff>158953</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flipV="1">
          <a:off x="19545300" y="6181246"/>
          <a:ext cx="889000" cy="32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129820</xdr:rowOff>
    </xdr:from>
    <xdr:to>
      <xdr:col>98</xdr:col>
      <xdr:colOff>38100</xdr:colOff>
      <xdr:row>38</xdr:row>
      <xdr:rowOff>59970</xdr:rowOff>
    </xdr:to>
    <xdr:sp macro="" textlink="">
      <xdr:nvSpPr>
        <xdr:cNvPr id="398" name="楕円 397">
          <a:extLst>
            <a:ext uri="{FF2B5EF4-FFF2-40B4-BE49-F238E27FC236}">
              <a16:creationId xmlns:a16="http://schemas.microsoft.com/office/drawing/2014/main" id="{00000000-0008-0000-0F00-00008E010000}"/>
            </a:ext>
          </a:extLst>
        </xdr:cNvPr>
        <xdr:cNvSpPr/>
      </xdr:nvSpPr>
      <xdr:spPr>
        <a:xfrm>
          <a:off x="18605500" y="647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158953</xdr:rowOff>
    </xdr:from>
    <xdr:to>
      <xdr:col>102</xdr:col>
      <xdr:colOff>114300</xdr:colOff>
      <xdr:row>38</xdr:row>
      <xdr:rowOff>9170</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flipV="1">
          <a:off x="18656300" y="6502603"/>
          <a:ext cx="889000" cy="2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23025</xdr:rowOff>
    </xdr:from>
    <xdr:ext cx="599010" cy="259045"/>
    <xdr:sp macro="" textlink="">
      <xdr:nvSpPr>
        <xdr:cNvPr id="400" name="n_1aveValue【一般廃棄物処理施設】&#10;一人当たり有形固定資産（償却資産）額">
          <a:extLst>
            <a:ext uri="{FF2B5EF4-FFF2-40B4-BE49-F238E27FC236}">
              <a16:creationId xmlns:a16="http://schemas.microsoft.com/office/drawing/2014/main" id="{00000000-0008-0000-0F00-000090010000}"/>
            </a:ext>
          </a:extLst>
        </xdr:cNvPr>
        <xdr:cNvSpPr txBox="1"/>
      </xdr:nvSpPr>
      <xdr:spPr>
        <a:xfrm>
          <a:off x="21011095" y="6709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62029</xdr:rowOff>
    </xdr:from>
    <xdr:ext cx="534377" cy="259045"/>
    <xdr:sp macro="" textlink="">
      <xdr:nvSpPr>
        <xdr:cNvPr id="401" name="n_2aveValue【一般廃棄物処理施設】&#10;一人当たり有形固定資産（償却資産）額">
          <a:extLst>
            <a:ext uri="{FF2B5EF4-FFF2-40B4-BE49-F238E27FC236}">
              <a16:creationId xmlns:a16="http://schemas.microsoft.com/office/drawing/2014/main" id="{00000000-0008-0000-0F00-000091010000}"/>
            </a:ext>
          </a:extLst>
        </xdr:cNvPr>
        <xdr:cNvSpPr txBox="1"/>
      </xdr:nvSpPr>
      <xdr:spPr>
        <a:xfrm>
          <a:off x="20167111" y="674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42973</xdr:rowOff>
    </xdr:from>
    <xdr:ext cx="599010" cy="259045"/>
    <xdr:sp macro="" textlink="">
      <xdr:nvSpPr>
        <xdr:cNvPr id="402" name="n_3aveValue【一般廃棄物処理施設】&#10;一人当たり有形固定資産（償却資産）額">
          <a:extLst>
            <a:ext uri="{FF2B5EF4-FFF2-40B4-BE49-F238E27FC236}">
              <a16:creationId xmlns:a16="http://schemas.microsoft.com/office/drawing/2014/main" id="{00000000-0008-0000-0F00-000092010000}"/>
            </a:ext>
          </a:extLst>
        </xdr:cNvPr>
        <xdr:cNvSpPr txBox="1"/>
      </xdr:nvSpPr>
      <xdr:spPr>
        <a:xfrm>
          <a:off x="19245795" y="672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61530</xdr:rowOff>
    </xdr:from>
    <xdr:ext cx="534377" cy="259045"/>
    <xdr:sp macro="" textlink="">
      <xdr:nvSpPr>
        <xdr:cNvPr id="403" name="n_4aveValue【一般廃棄物処理施設】&#10;一人当たり有形固定資産（償却資産）額">
          <a:extLst>
            <a:ext uri="{FF2B5EF4-FFF2-40B4-BE49-F238E27FC236}">
              <a16:creationId xmlns:a16="http://schemas.microsoft.com/office/drawing/2014/main" id="{00000000-0008-0000-0F00-000093010000}"/>
            </a:ext>
          </a:extLst>
        </xdr:cNvPr>
        <xdr:cNvSpPr txBox="1"/>
      </xdr:nvSpPr>
      <xdr:spPr>
        <a:xfrm>
          <a:off x="18389111" y="674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157870</xdr:rowOff>
    </xdr:from>
    <xdr:ext cx="599010" cy="259045"/>
    <xdr:sp macro="" textlink="">
      <xdr:nvSpPr>
        <xdr:cNvPr id="404" name="n_1mainValue【一般廃棄物処理施設】&#10;一人当たり有形固定資産（償却資産）額">
          <a:extLst>
            <a:ext uri="{FF2B5EF4-FFF2-40B4-BE49-F238E27FC236}">
              <a16:creationId xmlns:a16="http://schemas.microsoft.com/office/drawing/2014/main" id="{00000000-0008-0000-0F00-000094010000}"/>
            </a:ext>
          </a:extLst>
        </xdr:cNvPr>
        <xdr:cNvSpPr txBox="1"/>
      </xdr:nvSpPr>
      <xdr:spPr>
        <a:xfrm>
          <a:off x="21011095" y="5987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76373</xdr:rowOff>
    </xdr:from>
    <xdr:ext cx="599010" cy="259045"/>
    <xdr:sp macro="" textlink="">
      <xdr:nvSpPr>
        <xdr:cNvPr id="405" name="n_2mainValue【一般廃棄物処理施設】&#10;一人当たり有形固定資産（償却資産）額">
          <a:extLst>
            <a:ext uri="{FF2B5EF4-FFF2-40B4-BE49-F238E27FC236}">
              <a16:creationId xmlns:a16="http://schemas.microsoft.com/office/drawing/2014/main" id="{00000000-0008-0000-0F00-000095010000}"/>
            </a:ext>
          </a:extLst>
        </xdr:cNvPr>
        <xdr:cNvSpPr txBox="1"/>
      </xdr:nvSpPr>
      <xdr:spPr>
        <a:xfrm>
          <a:off x="20134795" y="5905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54830</xdr:rowOff>
    </xdr:from>
    <xdr:ext cx="599010" cy="259045"/>
    <xdr:sp macro="" textlink="">
      <xdr:nvSpPr>
        <xdr:cNvPr id="406" name="n_3mainValue【一般廃棄物処理施設】&#10;一人当たり有形固定資産（償却資産）額">
          <a:extLst>
            <a:ext uri="{FF2B5EF4-FFF2-40B4-BE49-F238E27FC236}">
              <a16:creationId xmlns:a16="http://schemas.microsoft.com/office/drawing/2014/main" id="{00000000-0008-0000-0F00-000096010000}"/>
            </a:ext>
          </a:extLst>
        </xdr:cNvPr>
        <xdr:cNvSpPr txBox="1"/>
      </xdr:nvSpPr>
      <xdr:spPr>
        <a:xfrm>
          <a:off x="19245795" y="6227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76497</xdr:rowOff>
    </xdr:from>
    <xdr:ext cx="599010" cy="259045"/>
    <xdr:sp macro="" textlink="">
      <xdr:nvSpPr>
        <xdr:cNvPr id="407" name="n_4mainValue【一般廃棄物処理施設】&#10;一人当たり有形固定資産（償却資産）額">
          <a:extLst>
            <a:ext uri="{FF2B5EF4-FFF2-40B4-BE49-F238E27FC236}">
              <a16:creationId xmlns:a16="http://schemas.microsoft.com/office/drawing/2014/main" id="{00000000-0008-0000-0F00-000097010000}"/>
            </a:ext>
          </a:extLst>
        </xdr:cNvPr>
        <xdr:cNvSpPr txBox="1"/>
      </xdr:nvSpPr>
      <xdr:spPr>
        <a:xfrm>
          <a:off x="18356795" y="6248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8" name="正方形/長方形 407">
          <a:extLst>
            <a:ext uri="{FF2B5EF4-FFF2-40B4-BE49-F238E27FC236}">
              <a16:creationId xmlns:a16="http://schemas.microsoft.com/office/drawing/2014/main" id="{00000000-0008-0000-0F00-000098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9" name="正方形/長方形 408">
          <a:extLst>
            <a:ext uri="{FF2B5EF4-FFF2-40B4-BE49-F238E27FC236}">
              <a16:creationId xmlns:a16="http://schemas.microsoft.com/office/drawing/2014/main" id="{00000000-0008-0000-0F00-000099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0" name="正方形/長方形 409">
          <a:extLst>
            <a:ext uri="{FF2B5EF4-FFF2-40B4-BE49-F238E27FC236}">
              <a16:creationId xmlns:a16="http://schemas.microsoft.com/office/drawing/2014/main" id="{00000000-0008-0000-0F00-00009A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2" name="正方形/長方形 411">
          <a:extLst>
            <a:ext uri="{FF2B5EF4-FFF2-40B4-BE49-F238E27FC236}">
              <a16:creationId xmlns:a16="http://schemas.microsoft.com/office/drawing/2014/main" id="{00000000-0008-0000-0F00-00009C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4" name="正方形/長方形 413">
          <a:extLst>
            <a:ext uri="{FF2B5EF4-FFF2-40B4-BE49-F238E27FC236}">
              <a16:creationId xmlns:a16="http://schemas.microsoft.com/office/drawing/2014/main" id="{00000000-0008-0000-0F00-00009E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5" name="正方形/長方形 414">
          <a:extLst>
            <a:ext uri="{FF2B5EF4-FFF2-40B4-BE49-F238E27FC236}">
              <a16:creationId xmlns:a16="http://schemas.microsoft.com/office/drawing/2014/main" id="{00000000-0008-0000-0F00-00009F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2" name="テキスト ボックス 421">
          <a:extLst>
            <a:ext uri="{FF2B5EF4-FFF2-40B4-BE49-F238E27FC236}">
              <a16:creationId xmlns:a16="http://schemas.microsoft.com/office/drawing/2014/main" id="{00000000-0008-0000-0F00-0000A6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4" name="テキスト ボックス 423">
          <a:extLst>
            <a:ext uri="{FF2B5EF4-FFF2-40B4-BE49-F238E27FC236}">
              <a16:creationId xmlns:a16="http://schemas.microsoft.com/office/drawing/2014/main" id="{00000000-0008-0000-0F00-0000A8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1" name="【保健センター・保健所】&#10;有形固定資産減価償却率グラフ枠">
          <a:extLst>
            <a:ext uri="{FF2B5EF4-FFF2-40B4-BE49-F238E27FC236}">
              <a16:creationId xmlns:a16="http://schemas.microsoft.com/office/drawing/2014/main" id="{00000000-0008-0000-0F00-0000AF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47625</xdr:rowOff>
    </xdr:from>
    <xdr:to>
      <xdr:col>85</xdr:col>
      <xdr:colOff>126364</xdr:colOff>
      <xdr:row>64</xdr:row>
      <xdr:rowOff>76200</xdr:rowOff>
    </xdr:to>
    <xdr:cxnSp macro="">
      <xdr:nvCxnSpPr>
        <xdr:cNvPr id="432" name="直線コネクタ 431">
          <a:extLst>
            <a:ext uri="{FF2B5EF4-FFF2-40B4-BE49-F238E27FC236}">
              <a16:creationId xmlns:a16="http://schemas.microsoft.com/office/drawing/2014/main" id="{00000000-0008-0000-0F00-0000B0010000}"/>
            </a:ext>
          </a:extLst>
        </xdr:cNvPr>
        <xdr:cNvCxnSpPr/>
      </xdr:nvCxnSpPr>
      <xdr:spPr>
        <a:xfrm flipV="1">
          <a:off x="16318864" y="982027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433" name="【保健センター・保健所】&#10;有形固定資産減価償却率最小値テキスト">
          <a:extLst>
            <a:ext uri="{FF2B5EF4-FFF2-40B4-BE49-F238E27FC236}">
              <a16:creationId xmlns:a16="http://schemas.microsoft.com/office/drawing/2014/main" id="{00000000-0008-0000-0F00-0000B1010000}"/>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165752</xdr:rowOff>
    </xdr:from>
    <xdr:ext cx="405111" cy="259045"/>
    <xdr:sp macro="" textlink="">
      <xdr:nvSpPr>
        <xdr:cNvPr id="435" name="【保健センター・保健所】&#10;有形固定資産減価償却率最大値テキスト">
          <a:extLst>
            <a:ext uri="{FF2B5EF4-FFF2-40B4-BE49-F238E27FC236}">
              <a16:creationId xmlns:a16="http://schemas.microsoft.com/office/drawing/2014/main" id="{00000000-0008-0000-0F00-0000B3010000}"/>
            </a:ext>
          </a:extLst>
        </xdr:cNvPr>
        <xdr:cNvSpPr txBox="1"/>
      </xdr:nvSpPr>
      <xdr:spPr>
        <a:xfrm>
          <a:off x="16357600" y="9595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47625</xdr:rowOff>
    </xdr:from>
    <xdr:to>
      <xdr:col>86</xdr:col>
      <xdr:colOff>25400</xdr:colOff>
      <xdr:row>57</xdr:row>
      <xdr:rowOff>47625</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a:off x="16230600" y="9820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154322</xdr:rowOff>
    </xdr:from>
    <xdr:ext cx="405111" cy="259045"/>
    <xdr:sp macro="" textlink="">
      <xdr:nvSpPr>
        <xdr:cNvPr id="437" name="【保健センター・保健所】&#10;有形固定資産減価償却率平均値テキスト">
          <a:extLst>
            <a:ext uri="{FF2B5EF4-FFF2-40B4-BE49-F238E27FC236}">
              <a16:creationId xmlns:a16="http://schemas.microsoft.com/office/drawing/2014/main" id="{00000000-0008-0000-0F00-0000B5010000}"/>
            </a:ext>
          </a:extLst>
        </xdr:cNvPr>
        <xdr:cNvSpPr txBox="1"/>
      </xdr:nvSpPr>
      <xdr:spPr>
        <a:xfrm>
          <a:off x="16357600" y="100984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4445</xdr:rowOff>
    </xdr:from>
    <xdr:to>
      <xdr:col>85</xdr:col>
      <xdr:colOff>177800</xdr:colOff>
      <xdr:row>59</xdr:row>
      <xdr:rowOff>106045</xdr:rowOff>
    </xdr:to>
    <xdr:sp macro="" textlink="">
      <xdr:nvSpPr>
        <xdr:cNvPr id="438" name="フローチャート: 判断 437">
          <a:extLst>
            <a:ext uri="{FF2B5EF4-FFF2-40B4-BE49-F238E27FC236}">
              <a16:creationId xmlns:a16="http://schemas.microsoft.com/office/drawing/2014/main" id="{00000000-0008-0000-0F00-0000B6010000}"/>
            </a:ext>
          </a:extLst>
        </xdr:cNvPr>
        <xdr:cNvSpPr/>
      </xdr:nvSpPr>
      <xdr:spPr>
        <a:xfrm>
          <a:off x="16268700" y="1011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439" name="フローチャート: 判断 438">
          <a:extLst>
            <a:ext uri="{FF2B5EF4-FFF2-40B4-BE49-F238E27FC236}">
              <a16:creationId xmlns:a16="http://schemas.microsoft.com/office/drawing/2014/main" id="{00000000-0008-0000-0F00-0000B7010000}"/>
            </a:ext>
          </a:extLst>
        </xdr:cNvPr>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65405</xdr:rowOff>
    </xdr:from>
    <xdr:to>
      <xdr:col>76</xdr:col>
      <xdr:colOff>165100</xdr:colOff>
      <xdr:row>58</xdr:row>
      <xdr:rowOff>167005</xdr:rowOff>
    </xdr:to>
    <xdr:sp macro="" textlink="">
      <xdr:nvSpPr>
        <xdr:cNvPr id="440" name="フローチャート: 判断 439">
          <a:extLst>
            <a:ext uri="{FF2B5EF4-FFF2-40B4-BE49-F238E27FC236}">
              <a16:creationId xmlns:a16="http://schemas.microsoft.com/office/drawing/2014/main" id="{00000000-0008-0000-0F00-0000B8010000}"/>
            </a:ext>
          </a:extLst>
        </xdr:cNvPr>
        <xdr:cNvSpPr/>
      </xdr:nvSpPr>
      <xdr:spPr>
        <a:xfrm>
          <a:off x="14541500" y="1000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31115</xdr:rowOff>
    </xdr:from>
    <xdr:to>
      <xdr:col>72</xdr:col>
      <xdr:colOff>38100</xdr:colOff>
      <xdr:row>58</xdr:row>
      <xdr:rowOff>132715</xdr:rowOff>
    </xdr:to>
    <xdr:sp macro="" textlink="">
      <xdr:nvSpPr>
        <xdr:cNvPr id="441" name="フローチャート: 判断 440">
          <a:extLst>
            <a:ext uri="{FF2B5EF4-FFF2-40B4-BE49-F238E27FC236}">
              <a16:creationId xmlns:a16="http://schemas.microsoft.com/office/drawing/2014/main" id="{00000000-0008-0000-0F00-0000B9010000}"/>
            </a:ext>
          </a:extLst>
        </xdr:cNvPr>
        <xdr:cNvSpPr/>
      </xdr:nvSpPr>
      <xdr:spPr>
        <a:xfrm>
          <a:off x="13652500" y="99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74930</xdr:rowOff>
    </xdr:from>
    <xdr:to>
      <xdr:col>67</xdr:col>
      <xdr:colOff>101600</xdr:colOff>
      <xdr:row>59</xdr:row>
      <xdr:rowOff>5080</xdr:rowOff>
    </xdr:to>
    <xdr:sp macro="" textlink="">
      <xdr:nvSpPr>
        <xdr:cNvPr id="442" name="フローチャート: 判断 441">
          <a:extLst>
            <a:ext uri="{FF2B5EF4-FFF2-40B4-BE49-F238E27FC236}">
              <a16:creationId xmlns:a16="http://schemas.microsoft.com/office/drawing/2014/main" id="{00000000-0008-0000-0F00-0000BA010000}"/>
            </a:ext>
          </a:extLst>
        </xdr:cNvPr>
        <xdr:cNvSpPr/>
      </xdr:nvSpPr>
      <xdr:spPr>
        <a:xfrm>
          <a:off x="12763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168275</xdr:rowOff>
    </xdr:from>
    <xdr:to>
      <xdr:col>85</xdr:col>
      <xdr:colOff>177800</xdr:colOff>
      <xdr:row>57</xdr:row>
      <xdr:rowOff>98425</xdr:rowOff>
    </xdr:to>
    <xdr:sp macro="" textlink="">
      <xdr:nvSpPr>
        <xdr:cNvPr id="448" name="楕円 447">
          <a:extLst>
            <a:ext uri="{FF2B5EF4-FFF2-40B4-BE49-F238E27FC236}">
              <a16:creationId xmlns:a16="http://schemas.microsoft.com/office/drawing/2014/main" id="{00000000-0008-0000-0F00-0000C0010000}"/>
            </a:ext>
          </a:extLst>
        </xdr:cNvPr>
        <xdr:cNvSpPr/>
      </xdr:nvSpPr>
      <xdr:spPr>
        <a:xfrm>
          <a:off x="16268700" y="976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121302</xdr:rowOff>
    </xdr:from>
    <xdr:ext cx="405111" cy="259045"/>
    <xdr:sp macro="" textlink="">
      <xdr:nvSpPr>
        <xdr:cNvPr id="449" name="【保健センター・保健所】&#10;有形固定資産減価償却率該当値テキスト">
          <a:extLst>
            <a:ext uri="{FF2B5EF4-FFF2-40B4-BE49-F238E27FC236}">
              <a16:creationId xmlns:a16="http://schemas.microsoft.com/office/drawing/2014/main" id="{00000000-0008-0000-0F00-0000C1010000}"/>
            </a:ext>
          </a:extLst>
        </xdr:cNvPr>
        <xdr:cNvSpPr txBox="1"/>
      </xdr:nvSpPr>
      <xdr:spPr>
        <a:xfrm>
          <a:off x="16357600" y="9722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109220</xdr:rowOff>
    </xdr:from>
    <xdr:to>
      <xdr:col>81</xdr:col>
      <xdr:colOff>101600</xdr:colOff>
      <xdr:row>57</xdr:row>
      <xdr:rowOff>39370</xdr:rowOff>
    </xdr:to>
    <xdr:sp macro="" textlink="">
      <xdr:nvSpPr>
        <xdr:cNvPr id="450" name="楕円 449">
          <a:extLst>
            <a:ext uri="{FF2B5EF4-FFF2-40B4-BE49-F238E27FC236}">
              <a16:creationId xmlns:a16="http://schemas.microsoft.com/office/drawing/2014/main" id="{00000000-0008-0000-0F00-0000C2010000}"/>
            </a:ext>
          </a:extLst>
        </xdr:cNvPr>
        <xdr:cNvSpPr/>
      </xdr:nvSpPr>
      <xdr:spPr>
        <a:xfrm>
          <a:off x="15430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160020</xdr:rowOff>
    </xdr:from>
    <xdr:to>
      <xdr:col>85</xdr:col>
      <xdr:colOff>127000</xdr:colOff>
      <xdr:row>57</xdr:row>
      <xdr:rowOff>47625</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15481300" y="976122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50165</xdr:rowOff>
    </xdr:from>
    <xdr:to>
      <xdr:col>76</xdr:col>
      <xdr:colOff>165100</xdr:colOff>
      <xdr:row>56</xdr:row>
      <xdr:rowOff>151765</xdr:rowOff>
    </xdr:to>
    <xdr:sp macro="" textlink="">
      <xdr:nvSpPr>
        <xdr:cNvPr id="452" name="楕円 451">
          <a:extLst>
            <a:ext uri="{FF2B5EF4-FFF2-40B4-BE49-F238E27FC236}">
              <a16:creationId xmlns:a16="http://schemas.microsoft.com/office/drawing/2014/main" id="{00000000-0008-0000-0F00-0000C4010000}"/>
            </a:ext>
          </a:extLst>
        </xdr:cNvPr>
        <xdr:cNvSpPr/>
      </xdr:nvSpPr>
      <xdr:spPr>
        <a:xfrm>
          <a:off x="14541500" y="965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100965</xdr:rowOff>
    </xdr:from>
    <xdr:to>
      <xdr:col>81</xdr:col>
      <xdr:colOff>50800</xdr:colOff>
      <xdr:row>56</xdr:row>
      <xdr:rowOff>160020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14592300" y="970216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162560</xdr:rowOff>
    </xdr:from>
    <xdr:to>
      <xdr:col>72</xdr:col>
      <xdr:colOff>38100</xdr:colOff>
      <xdr:row>56</xdr:row>
      <xdr:rowOff>92710</xdr:rowOff>
    </xdr:to>
    <xdr:sp macro="" textlink="">
      <xdr:nvSpPr>
        <xdr:cNvPr id="454" name="楕円 453">
          <a:extLst>
            <a:ext uri="{FF2B5EF4-FFF2-40B4-BE49-F238E27FC236}">
              <a16:creationId xmlns:a16="http://schemas.microsoft.com/office/drawing/2014/main" id="{00000000-0008-0000-0F00-0000C6010000}"/>
            </a:ext>
          </a:extLst>
        </xdr:cNvPr>
        <xdr:cNvSpPr/>
      </xdr:nvSpPr>
      <xdr:spPr>
        <a:xfrm>
          <a:off x="13652500" y="959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41910</xdr:rowOff>
    </xdr:from>
    <xdr:to>
      <xdr:col>76</xdr:col>
      <xdr:colOff>114300</xdr:colOff>
      <xdr:row>56</xdr:row>
      <xdr:rowOff>100965</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13703300" y="964311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103505</xdr:rowOff>
    </xdr:from>
    <xdr:to>
      <xdr:col>67</xdr:col>
      <xdr:colOff>101600</xdr:colOff>
      <xdr:row>56</xdr:row>
      <xdr:rowOff>33655</xdr:rowOff>
    </xdr:to>
    <xdr:sp macro="" textlink="">
      <xdr:nvSpPr>
        <xdr:cNvPr id="456" name="楕円 455">
          <a:extLst>
            <a:ext uri="{FF2B5EF4-FFF2-40B4-BE49-F238E27FC236}">
              <a16:creationId xmlns:a16="http://schemas.microsoft.com/office/drawing/2014/main" id="{00000000-0008-0000-0F00-0000C8010000}"/>
            </a:ext>
          </a:extLst>
        </xdr:cNvPr>
        <xdr:cNvSpPr/>
      </xdr:nvSpPr>
      <xdr:spPr>
        <a:xfrm>
          <a:off x="12763500" y="953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154305</xdr:rowOff>
    </xdr:from>
    <xdr:to>
      <xdr:col>71</xdr:col>
      <xdr:colOff>177800</xdr:colOff>
      <xdr:row>56</xdr:row>
      <xdr:rowOff>41910</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12814300" y="958405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30497</xdr:rowOff>
    </xdr:from>
    <xdr:ext cx="405111" cy="259045"/>
    <xdr:sp macro="" textlink="">
      <xdr:nvSpPr>
        <xdr:cNvPr id="458" name="n_1aveValue【保健センター・保健所】&#10;有形固定資産減価償却率">
          <a:extLst>
            <a:ext uri="{FF2B5EF4-FFF2-40B4-BE49-F238E27FC236}">
              <a16:creationId xmlns:a16="http://schemas.microsoft.com/office/drawing/2014/main" id="{00000000-0008-0000-0F00-0000CA010000}"/>
            </a:ext>
          </a:extLst>
        </xdr:cNvPr>
        <xdr:cNvSpPr txBox="1"/>
      </xdr:nvSpPr>
      <xdr:spPr>
        <a:xfrm>
          <a:off x="152660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158132</xdr:rowOff>
    </xdr:from>
    <xdr:ext cx="405111" cy="259045"/>
    <xdr:sp macro="" textlink="">
      <xdr:nvSpPr>
        <xdr:cNvPr id="459" name="n_2aveValue【保健センター・保健所】&#10;有形固定資産減価償却率">
          <a:extLst>
            <a:ext uri="{FF2B5EF4-FFF2-40B4-BE49-F238E27FC236}">
              <a16:creationId xmlns:a16="http://schemas.microsoft.com/office/drawing/2014/main" id="{00000000-0008-0000-0F00-0000CB010000}"/>
            </a:ext>
          </a:extLst>
        </xdr:cNvPr>
        <xdr:cNvSpPr txBox="1"/>
      </xdr:nvSpPr>
      <xdr:spPr>
        <a:xfrm>
          <a:off x="14389744" y="1010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123842</xdr:rowOff>
    </xdr:from>
    <xdr:ext cx="405111" cy="259045"/>
    <xdr:sp macro="" textlink="">
      <xdr:nvSpPr>
        <xdr:cNvPr id="460" name="n_3aveValue【保健センター・保健所】&#10;有形固定資産減価償却率">
          <a:extLst>
            <a:ext uri="{FF2B5EF4-FFF2-40B4-BE49-F238E27FC236}">
              <a16:creationId xmlns:a16="http://schemas.microsoft.com/office/drawing/2014/main" id="{00000000-0008-0000-0F00-0000CC010000}"/>
            </a:ext>
          </a:extLst>
        </xdr:cNvPr>
        <xdr:cNvSpPr txBox="1"/>
      </xdr:nvSpPr>
      <xdr:spPr>
        <a:xfrm>
          <a:off x="13500744" y="1006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167657</xdr:rowOff>
    </xdr:from>
    <xdr:ext cx="405111" cy="259045"/>
    <xdr:sp macro="" textlink="">
      <xdr:nvSpPr>
        <xdr:cNvPr id="461" name="n_4aveValue【保健センター・保健所】&#10;有形固定資産減価償却率">
          <a:extLst>
            <a:ext uri="{FF2B5EF4-FFF2-40B4-BE49-F238E27FC236}">
              <a16:creationId xmlns:a16="http://schemas.microsoft.com/office/drawing/2014/main" id="{00000000-0008-0000-0F00-0000CD010000}"/>
            </a:ext>
          </a:extLst>
        </xdr:cNvPr>
        <xdr:cNvSpPr txBox="1"/>
      </xdr:nvSpPr>
      <xdr:spPr>
        <a:xfrm>
          <a:off x="1261174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55897</xdr:rowOff>
    </xdr:from>
    <xdr:ext cx="405111" cy="259045"/>
    <xdr:sp macro="" textlink="">
      <xdr:nvSpPr>
        <xdr:cNvPr id="462" name="n_1mainValue【保健センター・保健所】&#10;有形固定資産減価償却率">
          <a:extLst>
            <a:ext uri="{FF2B5EF4-FFF2-40B4-BE49-F238E27FC236}">
              <a16:creationId xmlns:a16="http://schemas.microsoft.com/office/drawing/2014/main" id="{00000000-0008-0000-0F00-0000CE010000}"/>
            </a:ext>
          </a:extLst>
        </xdr:cNvPr>
        <xdr:cNvSpPr txBox="1"/>
      </xdr:nvSpPr>
      <xdr:spPr>
        <a:xfrm>
          <a:off x="15266044" y="948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168292</xdr:rowOff>
    </xdr:from>
    <xdr:ext cx="405111" cy="259045"/>
    <xdr:sp macro="" textlink="">
      <xdr:nvSpPr>
        <xdr:cNvPr id="463" name="n_2mainValue【保健センター・保健所】&#10;有形固定資産減価償却率">
          <a:extLst>
            <a:ext uri="{FF2B5EF4-FFF2-40B4-BE49-F238E27FC236}">
              <a16:creationId xmlns:a16="http://schemas.microsoft.com/office/drawing/2014/main" id="{00000000-0008-0000-0F00-0000CF010000}"/>
            </a:ext>
          </a:extLst>
        </xdr:cNvPr>
        <xdr:cNvSpPr txBox="1"/>
      </xdr:nvSpPr>
      <xdr:spPr>
        <a:xfrm>
          <a:off x="14389744" y="942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109237</xdr:rowOff>
    </xdr:from>
    <xdr:ext cx="405111" cy="259045"/>
    <xdr:sp macro="" textlink="">
      <xdr:nvSpPr>
        <xdr:cNvPr id="464" name="n_3mainValue【保健センター・保健所】&#10;有形固定資産減価償却率">
          <a:extLst>
            <a:ext uri="{FF2B5EF4-FFF2-40B4-BE49-F238E27FC236}">
              <a16:creationId xmlns:a16="http://schemas.microsoft.com/office/drawing/2014/main" id="{00000000-0008-0000-0F00-0000D0010000}"/>
            </a:ext>
          </a:extLst>
        </xdr:cNvPr>
        <xdr:cNvSpPr txBox="1"/>
      </xdr:nvSpPr>
      <xdr:spPr>
        <a:xfrm>
          <a:off x="13500744" y="936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50182</xdr:rowOff>
    </xdr:from>
    <xdr:ext cx="405111" cy="259045"/>
    <xdr:sp macro="" textlink="">
      <xdr:nvSpPr>
        <xdr:cNvPr id="465" name="n_4mainValue【保健センター・保健所】&#10;有形固定資産減価償却率">
          <a:extLst>
            <a:ext uri="{FF2B5EF4-FFF2-40B4-BE49-F238E27FC236}">
              <a16:creationId xmlns:a16="http://schemas.microsoft.com/office/drawing/2014/main" id="{00000000-0008-0000-0F00-0000D1010000}"/>
            </a:ext>
          </a:extLst>
        </xdr:cNvPr>
        <xdr:cNvSpPr txBox="1"/>
      </xdr:nvSpPr>
      <xdr:spPr>
        <a:xfrm>
          <a:off x="12611744" y="930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6" name="正方形/長方形 465">
          <a:extLst>
            <a:ext uri="{FF2B5EF4-FFF2-40B4-BE49-F238E27FC236}">
              <a16:creationId xmlns:a16="http://schemas.microsoft.com/office/drawing/2014/main" id="{00000000-0008-0000-0F00-0000D2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7" name="正方形/長方形 466">
          <a:extLst>
            <a:ext uri="{FF2B5EF4-FFF2-40B4-BE49-F238E27FC236}">
              <a16:creationId xmlns:a16="http://schemas.microsoft.com/office/drawing/2014/main" id="{00000000-0008-0000-0F00-0000D3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8" name="正方形/長方形 467">
          <a:extLst>
            <a:ext uri="{FF2B5EF4-FFF2-40B4-BE49-F238E27FC236}">
              <a16:creationId xmlns:a16="http://schemas.microsoft.com/office/drawing/2014/main" id="{00000000-0008-0000-0F00-0000D4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9" name="正方形/長方形 468">
          <a:extLst>
            <a:ext uri="{FF2B5EF4-FFF2-40B4-BE49-F238E27FC236}">
              <a16:creationId xmlns:a16="http://schemas.microsoft.com/office/drawing/2014/main" id="{00000000-0008-0000-0F00-0000D5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0" name="正方形/長方形 469">
          <a:extLst>
            <a:ext uri="{FF2B5EF4-FFF2-40B4-BE49-F238E27FC236}">
              <a16:creationId xmlns:a16="http://schemas.microsoft.com/office/drawing/2014/main" id="{00000000-0008-0000-0F00-0000D6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1" name="正方形/長方形 470">
          <a:extLst>
            <a:ext uri="{FF2B5EF4-FFF2-40B4-BE49-F238E27FC236}">
              <a16:creationId xmlns:a16="http://schemas.microsoft.com/office/drawing/2014/main" id="{00000000-0008-0000-0F00-0000D7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2" name="正方形/長方形 471">
          <a:extLst>
            <a:ext uri="{FF2B5EF4-FFF2-40B4-BE49-F238E27FC236}">
              <a16:creationId xmlns:a16="http://schemas.microsoft.com/office/drawing/2014/main" id="{00000000-0008-0000-0F00-0000D8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3" name="正方形/長方形 472">
          <a:extLst>
            <a:ext uri="{FF2B5EF4-FFF2-40B4-BE49-F238E27FC236}">
              <a16:creationId xmlns:a16="http://schemas.microsoft.com/office/drawing/2014/main" id="{00000000-0008-0000-0F00-0000D9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1" name="テキスト ボックス 480">
          <a:extLst>
            <a:ext uri="{FF2B5EF4-FFF2-40B4-BE49-F238E27FC236}">
              <a16:creationId xmlns:a16="http://schemas.microsoft.com/office/drawing/2014/main" id="{00000000-0008-0000-0F00-0000E1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6" name="【保健センター・保健所】&#10;一人当たり面積グラフ枠">
          <a:extLst>
            <a:ext uri="{FF2B5EF4-FFF2-40B4-BE49-F238E27FC236}">
              <a16:creationId xmlns:a16="http://schemas.microsoft.com/office/drawing/2014/main" id="{00000000-0008-0000-0F00-0000E6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27432</xdr:rowOff>
    </xdr:from>
    <xdr:to>
      <xdr:col>116</xdr:col>
      <xdr:colOff>62864</xdr:colOff>
      <xdr:row>63</xdr:row>
      <xdr:rowOff>162306</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flipV="1">
          <a:off x="22160864" y="9628632"/>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166133</xdr:rowOff>
    </xdr:from>
    <xdr:ext cx="469744" cy="259045"/>
    <xdr:sp macro="" textlink="">
      <xdr:nvSpPr>
        <xdr:cNvPr id="488" name="【保健センター・保健所】&#10;一人当たり面積最小値テキスト">
          <a:extLst>
            <a:ext uri="{FF2B5EF4-FFF2-40B4-BE49-F238E27FC236}">
              <a16:creationId xmlns:a16="http://schemas.microsoft.com/office/drawing/2014/main" id="{00000000-0008-0000-0F00-0000E8010000}"/>
            </a:ext>
          </a:extLst>
        </xdr:cNvPr>
        <xdr:cNvSpPr txBox="1"/>
      </xdr:nvSpPr>
      <xdr:spPr>
        <a:xfrm>
          <a:off x="22199600" y="1096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162306</xdr:rowOff>
    </xdr:from>
    <xdr:to>
      <xdr:col>116</xdr:col>
      <xdr:colOff>152400</xdr:colOff>
      <xdr:row>63</xdr:row>
      <xdr:rowOff>162306</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a:off x="22072600" y="109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145559</xdr:rowOff>
    </xdr:from>
    <xdr:ext cx="469744" cy="259045"/>
    <xdr:sp macro="" textlink="">
      <xdr:nvSpPr>
        <xdr:cNvPr id="490" name="【保健センター・保健所】&#10;一人当たり面積最大値テキスト">
          <a:extLst>
            <a:ext uri="{FF2B5EF4-FFF2-40B4-BE49-F238E27FC236}">
              <a16:creationId xmlns:a16="http://schemas.microsoft.com/office/drawing/2014/main" id="{00000000-0008-0000-0F00-0000EA010000}"/>
            </a:ext>
          </a:extLst>
        </xdr:cNvPr>
        <xdr:cNvSpPr txBox="1"/>
      </xdr:nvSpPr>
      <xdr:spPr>
        <a:xfrm>
          <a:off x="22199600" y="940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27432</xdr:rowOff>
    </xdr:from>
    <xdr:to>
      <xdr:col>116</xdr:col>
      <xdr:colOff>152400</xdr:colOff>
      <xdr:row>56</xdr:row>
      <xdr:rowOff>27432</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a:off x="22072600" y="962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85361</xdr:rowOff>
    </xdr:from>
    <xdr:ext cx="469744" cy="259045"/>
    <xdr:sp macro="" textlink="">
      <xdr:nvSpPr>
        <xdr:cNvPr id="492" name="【保健センター・保健所】&#10;一人当たり面積平均値テキスト">
          <a:extLst>
            <a:ext uri="{FF2B5EF4-FFF2-40B4-BE49-F238E27FC236}">
              <a16:creationId xmlns:a16="http://schemas.microsoft.com/office/drawing/2014/main" id="{00000000-0008-0000-0F00-0000EC010000}"/>
            </a:ext>
          </a:extLst>
        </xdr:cNvPr>
        <xdr:cNvSpPr txBox="1"/>
      </xdr:nvSpPr>
      <xdr:spPr>
        <a:xfrm>
          <a:off x="22199600" y="10543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106934</xdr:rowOff>
    </xdr:from>
    <xdr:to>
      <xdr:col>116</xdr:col>
      <xdr:colOff>114300</xdr:colOff>
      <xdr:row>62</xdr:row>
      <xdr:rowOff>37084</xdr:rowOff>
    </xdr:to>
    <xdr:sp macro="" textlink="">
      <xdr:nvSpPr>
        <xdr:cNvPr id="493" name="フローチャート: 判断 492">
          <a:extLst>
            <a:ext uri="{FF2B5EF4-FFF2-40B4-BE49-F238E27FC236}">
              <a16:creationId xmlns:a16="http://schemas.microsoft.com/office/drawing/2014/main" id="{00000000-0008-0000-0F00-0000ED010000}"/>
            </a:ext>
          </a:extLst>
        </xdr:cNvPr>
        <xdr:cNvSpPr/>
      </xdr:nvSpPr>
      <xdr:spPr>
        <a:xfrm>
          <a:off x="22110700" y="105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102362</xdr:rowOff>
    </xdr:from>
    <xdr:to>
      <xdr:col>112</xdr:col>
      <xdr:colOff>38100</xdr:colOff>
      <xdr:row>62</xdr:row>
      <xdr:rowOff>32512</xdr:rowOff>
    </xdr:to>
    <xdr:sp macro="" textlink="">
      <xdr:nvSpPr>
        <xdr:cNvPr id="494" name="フローチャート: 判断 493">
          <a:extLst>
            <a:ext uri="{FF2B5EF4-FFF2-40B4-BE49-F238E27FC236}">
              <a16:creationId xmlns:a16="http://schemas.microsoft.com/office/drawing/2014/main" id="{00000000-0008-0000-0F00-0000EE010000}"/>
            </a:ext>
          </a:extLst>
        </xdr:cNvPr>
        <xdr:cNvSpPr/>
      </xdr:nvSpPr>
      <xdr:spPr>
        <a:xfrm>
          <a:off x="21272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74930</xdr:rowOff>
    </xdr:from>
    <xdr:to>
      <xdr:col>107</xdr:col>
      <xdr:colOff>101600</xdr:colOff>
      <xdr:row>62</xdr:row>
      <xdr:rowOff>5080</xdr:rowOff>
    </xdr:to>
    <xdr:sp macro="" textlink="">
      <xdr:nvSpPr>
        <xdr:cNvPr id="495" name="フローチャート: 判断 494">
          <a:extLst>
            <a:ext uri="{FF2B5EF4-FFF2-40B4-BE49-F238E27FC236}">
              <a16:creationId xmlns:a16="http://schemas.microsoft.com/office/drawing/2014/main" id="{00000000-0008-0000-0F00-0000EF010000}"/>
            </a:ext>
          </a:extLst>
        </xdr:cNvPr>
        <xdr:cNvSpPr/>
      </xdr:nvSpPr>
      <xdr:spPr>
        <a:xfrm>
          <a:off x="20383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93218</xdr:rowOff>
    </xdr:from>
    <xdr:to>
      <xdr:col>102</xdr:col>
      <xdr:colOff>165100</xdr:colOff>
      <xdr:row>62</xdr:row>
      <xdr:rowOff>23368</xdr:rowOff>
    </xdr:to>
    <xdr:sp macro="" textlink="">
      <xdr:nvSpPr>
        <xdr:cNvPr id="496" name="フローチャート: 判断 495">
          <a:extLst>
            <a:ext uri="{FF2B5EF4-FFF2-40B4-BE49-F238E27FC236}">
              <a16:creationId xmlns:a16="http://schemas.microsoft.com/office/drawing/2014/main" id="{00000000-0008-0000-0F00-0000F0010000}"/>
            </a:ext>
          </a:extLst>
        </xdr:cNvPr>
        <xdr:cNvSpPr/>
      </xdr:nvSpPr>
      <xdr:spPr>
        <a:xfrm>
          <a:off x="19494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157226</xdr:rowOff>
    </xdr:from>
    <xdr:to>
      <xdr:col>98</xdr:col>
      <xdr:colOff>38100</xdr:colOff>
      <xdr:row>62</xdr:row>
      <xdr:rowOff>87376</xdr:rowOff>
    </xdr:to>
    <xdr:sp macro="" textlink="">
      <xdr:nvSpPr>
        <xdr:cNvPr id="497" name="フローチャート: 判断 496">
          <a:extLst>
            <a:ext uri="{FF2B5EF4-FFF2-40B4-BE49-F238E27FC236}">
              <a16:creationId xmlns:a16="http://schemas.microsoft.com/office/drawing/2014/main" id="{00000000-0008-0000-0F00-0000F1010000}"/>
            </a:ext>
          </a:extLst>
        </xdr:cNvPr>
        <xdr:cNvSpPr/>
      </xdr:nvSpPr>
      <xdr:spPr>
        <a:xfrm>
          <a:off x="18605500" y="1061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148082</xdr:rowOff>
    </xdr:from>
    <xdr:to>
      <xdr:col>116</xdr:col>
      <xdr:colOff>114300</xdr:colOff>
      <xdr:row>56</xdr:row>
      <xdr:rowOff>78232</xdr:rowOff>
    </xdr:to>
    <xdr:sp macro="" textlink="">
      <xdr:nvSpPr>
        <xdr:cNvPr id="503" name="楕円 502">
          <a:extLst>
            <a:ext uri="{FF2B5EF4-FFF2-40B4-BE49-F238E27FC236}">
              <a16:creationId xmlns:a16="http://schemas.microsoft.com/office/drawing/2014/main" id="{00000000-0008-0000-0F00-0000F7010000}"/>
            </a:ext>
          </a:extLst>
        </xdr:cNvPr>
        <xdr:cNvSpPr/>
      </xdr:nvSpPr>
      <xdr:spPr>
        <a:xfrm>
          <a:off x="22110700" y="957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101109</xdr:rowOff>
    </xdr:from>
    <xdr:ext cx="469744" cy="259045"/>
    <xdr:sp macro="" textlink="">
      <xdr:nvSpPr>
        <xdr:cNvPr id="504" name="【保健センター・保健所】&#10;一人当たり面積該当値テキスト">
          <a:extLst>
            <a:ext uri="{FF2B5EF4-FFF2-40B4-BE49-F238E27FC236}">
              <a16:creationId xmlns:a16="http://schemas.microsoft.com/office/drawing/2014/main" id="{00000000-0008-0000-0F00-0000F8010000}"/>
            </a:ext>
          </a:extLst>
        </xdr:cNvPr>
        <xdr:cNvSpPr txBox="1"/>
      </xdr:nvSpPr>
      <xdr:spPr>
        <a:xfrm>
          <a:off x="22199600" y="953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4064</xdr:rowOff>
    </xdr:from>
    <xdr:to>
      <xdr:col>112</xdr:col>
      <xdr:colOff>38100</xdr:colOff>
      <xdr:row>56</xdr:row>
      <xdr:rowOff>105664</xdr:rowOff>
    </xdr:to>
    <xdr:sp macro="" textlink="">
      <xdr:nvSpPr>
        <xdr:cNvPr id="505" name="楕円 504">
          <a:extLst>
            <a:ext uri="{FF2B5EF4-FFF2-40B4-BE49-F238E27FC236}">
              <a16:creationId xmlns:a16="http://schemas.microsoft.com/office/drawing/2014/main" id="{00000000-0008-0000-0F00-0000F9010000}"/>
            </a:ext>
          </a:extLst>
        </xdr:cNvPr>
        <xdr:cNvSpPr/>
      </xdr:nvSpPr>
      <xdr:spPr>
        <a:xfrm>
          <a:off x="21272500" y="960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27432</xdr:rowOff>
    </xdr:from>
    <xdr:to>
      <xdr:col>116</xdr:col>
      <xdr:colOff>63500</xdr:colOff>
      <xdr:row>56</xdr:row>
      <xdr:rowOff>54864</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flipV="1">
          <a:off x="21323300" y="962863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31496</xdr:rowOff>
    </xdr:from>
    <xdr:to>
      <xdr:col>107</xdr:col>
      <xdr:colOff>101600</xdr:colOff>
      <xdr:row>56</xdr:row>
      <xdr:rowOff>133096</xdr:rowOff>
    </xdr:to>
    <xdr:sp macro="" textlink="">
      <xdr:nvSpPr>
        <xdr:cNvPr id="507" name="楕円 506">
          <a:extLst>
            <a:ext uri="{FF2B5EF4-FFF2-40B4-BE49-F238E27FC236}">
              <a16:creationId xmlns:a16="http://schemas.microsoft.com/office/drawing/2014/main" id="{00000000-0008-0000-0F00-0000FB010000}"/>
            </a:ext>
          </a:extLst>
        </xdr:cNvPr>
        <xdr:cNvSpPr/>
      </xdr:nvSpPr>
      <xdr:spPr>
        <a:xfrm>
          <a:off x="20383500" y="963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54864</xdr:rowOff>
    </xdr:from>
    <xdr:to>
      <xdr:col>111</xdr:col>
      <xdr:colOff>177800</xdr:colOff>
      <xdr:row>56</xdr:row>
      <xdr:rowOff>82296</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flipV="1">
          <a:off x="20434300" y="96560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54356</xdr:rowOff>
    </xdr:from>
    <xdr:to>
      <xdr:col>102</xdr:col>
      <xdr:colOff>165100</xdr:colOff>
      <xdr:row>56</xdr:row>
      <xdr:rowOff>155956</xdr:rowOff>
    </xdr:to>
    <xdr:sp macro="" textlink="">
      <xdr:nvSpPr>
        <xdr:cNvPr id="509" name="楕円 508">
          <a:extLst>
            <a:ext uri="{FF2B5EF4-FFF2-40B4-BE49-F238E27FC236}">
              <a16:creationId xmlns:a16="http://schemas.microsoft.com/office/drawing/2014/main" id="{00000000-0008-0000-0F00-0000FD010000}"/>
            </a:ext>
          </a:extLst>
        </xdr:cNvPr>
        <xdr:cNvSpPr/>
      </xdr:nvSpPr>
      <xdr:spPr>
        <a:xfrm>
          <a:off x="19494500" y="965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82296</xdr:rowOff>
    </xdr:from>
    <xdr:to>
      <xdr:col>107</xdr:col>
      <xdr:colOff>50800</xdr:colOff>
      <xdr:row>56</xdr:row>
      <xdr:rowOff>105156</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flipV="1">
          <a:off x="19545300" y="96834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77216</xdr:rowOff>
    </xdr:from>
    <xdr:to>
      <xdr:col>98</xdr:col>
      <xdr:colOff>38100</xdr:colOff>
      <xdr:row>57</xdr:row>
      <xdr:rowOff>7366</xdr:rowOff>
    </xdr:to>
    <xdr:sp macro="" textlink="">
      <xdr:nvSpPr>
        <xdr:cNvPr id="511" name="楕円 510">
          <a:extLst>
            <a:ext uri="{FF2B5EF4-FFF2-40B4-BE49-F238E27FC236}">
              <a16:creationId xmlns:a16="http://schemas.microsoft.com/office/drawing/2014/main" id="{00000000-0008-0000-0F00-0000FF010000}"/>
            </a:ext>
          </a:extLst>
        </xdr:cNvPr>
        <xdr:cNvSpPr/>
      </xdr:nvSpPr>
      <xdr:spPr>
        <a:xfrm>
          <a:off x="18605500" y="967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105156</xdr:rowOff>
    </xdr:from>
    <xdr:to>
      <xdr:col>102</xdr:col>
      <xdr:colOff>114300</xdr:colOff>
      <xdr:row>56</xdr:row>
      <xdr:rowOff>128016</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flipV="1">
          <a:off x="18656300" y="97063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23639</xdr:rowOff>
    </xdr:from>
    <xdr:ext cx="469744" cy="259045"/>
    <xdr:sp macro="" textlink="">
      <xdr:nvSpPr>
        <xdr:cNvPr id="513" name="n_1aveValue【保健センター・保健所】&#10;一人当たり面積">
          <a:extLst>
            <a:ext uri="{FF2B5EF4-FFF2-40B4-BE49-F238E27FC236}">
              <a16:creationId xmlns:a16="http://schemas.microsoft.com/office/drawing/2014/main" id="{00000000-0008-0000-0F00-000001020000}"/>
            </a:ext>
          </a:extLst>
        </xdr:cNvPr>
        <xdr:cNvSpPr txBox="1"/>
      </xdr:nvSpPr>
      <xdr:spPr>
        <a:xfrm>
          <a:off x="21075727" y="1065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167657</xdr:rowOff>
    </xdr:from>
    <xdr:ext cx="469744" cy="259045"/>
    <xdr:sp macro="" textlink="">
      <xdr:nvSpPr>
        <xdr:cNvPr id="514" name="n_2aveValue【保健センター・保健所】&#10;一人当たり面積">
          <a:extLst>
            <a:ext uri="{FF2B5EF4-FFF2-40B4-BE49-F238E27FC236}">
              <a16:creationId xmlns:a16="http://schemas.microsoft.com/office/drawing/2014/main" id="{00000000-0008-0000-0F00-000002020000}"/>
            </a:ext>
          </a:extLst>
        </xdr:cNvPr>
        <xdr:cNvSpPr txBox="1"/>
      </xdr:nvSpPr>
      <xdr:spPr>
        <a:xfrm>
          <a:off x="20199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14495</xdr:rowOff>
    </xdr:from>
    <xdr:ext cx="469744" cy="259045"/>
    <xdr:sp macro="" textlink="">
      <xdr:nvSpPr>
        <xdr:cNvPr id="515" name="n_3aveValue【保健センター・保健所】&#10;一人当たり面積">
          <a:extLst>
            <a:ext uri="{FF2B5EF4-FFF2-40B4-BE49-F238E27FC236}">
              <a16:creationId xmlns:a16="http://schemas.microsoft.com/office/drawing/2014/main" id="{00000000-0008-0000-0F00-000003020000}"/>
            </a:ext>
          </a:extLst>
        </xdr:cNvPr>
        <xdr:cNvSpPr txBox="1"/>
      </xdr:nvSpPr>
      <xdr:spPr>
        <a:xfrm>
          <a:off x="19310427" y="1064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78503</xdr:rowOff>
    </xdr:from>
    <xdr:ext cx="469744" cy="259045"/>
    <xdr:sp macro="" textlink="">
      <xdr:nvSpPr>
        <xdr:cNvPr id="516" name="n_4aveValue【保健センター・保健所】&#10;一人当たり面積">
          <a:extLst>
            <a:ext uri="{FF2B5EF4-FFF2-40B4-BE49-F238E27FC236}">
              <a16:creationId xmlns:a16="http://schemas.microsoft.com/office/drawing/2014/main" id="{00000000-0008-0000-0F00-000004020000}"/>
            </a:ext>
          </a:extLst>
        </xdr:cNvPr>
        <xdr:cNvSpPr txBox="1"/>
      </xdr:nvSpPr>
      <xdr:spPr>
        <a:xfrm>
          <a:off x="18421427" y="1070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122191</xdr:rowOff>
    </xdr:from>
    <xdr:ext cx="469744" cy="259045"/>
    <xdr:sp macro="" textlink="">
      <xdr:nvSpPr>
        <xdr:cNvPr id="517" name="n_1mainValue【保健センター・保健所】&#10;一人当たり面積">
          <a:extLst>
            <a:ext uri="{FF2B5EF4-FFF2-40B4-BE49-F238E27FC236}">
              <a16:creationId xmlns:a16="http://schemas.microsoft.com/office/drawing/2014/main" id="{00000000-0008-0000-0F00-000005020000}"/>
            </a:ext>
          </a:extLst>
        </xdr:cNvPr>
        <xdr:cNvSpPr txBox="1"/>
      </xdr:nvSpPr>
      <xdr:spPr>
        <a:xfrm>
          <a:off x="21075727" y="9380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149623</xdr:rowOff>
    </xdr:from>
    <xdr:ext cx="469744" cy="259045"/>
    <xdr:sp macro="" textlink="">
      <xdr:nvSpPr>
        <xdr:cNvPr id="518" name="n_2mainValue【保健センター・保健所】&#10;一人当たり面積">
          <a:extLst>
            <a:ext uri="{FF2B5EF4-FFF2-40B4-BE49-F238E27FC236}">
              <a16:creationId xmlns:a16="http://schemas.microsoft.com/office/drawing/2014/main" id="{00000000-0008-0000-0F00-000006020000}"/>
            </a:ext>
          </a:extLst>
        </xdr:cNvPr>
        <xdr:cNvSpPr txBox="1"/>
      </xdr:nvSpPr>
      <xdr:spPr>
        <a:xfrm>
          <a:off x="20199427" y="940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1033</xdr:rowOff>
    </xdr:from>
    <xdr:ext cx="469744" cy="259045"/>
    <xdr:sp macro="" textlink="">
      <xdr:nvSpPr>
        <xdr:cNvPr id="519" name="n_3mainValue【保健センター・保健所】&#10;一人当たり面積">
          <a:extLst>
            <a:ext uri="{FF2B5EF4-FFF2-40B4-BE49-F238E27FC236}">
              <a16:creationId xmlns:a16="http://schemas.microsoft.com/office/drawing/2014/main" id="{00000000-0008-0000-0F00-000007020000}"/>
            </a:ext>
          </a:extLst>
        </xdr:cNvPr>
        <xdr:cNvSpPr txBox="1"/>
      </xdr:nvSpPr>
      <xdr:spPr>
        <a:xfrm>
          <a:off x="19310427" y="943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23893</xdr:rowOff>
    </xdr:from>
    <xdr:ext cx="469744" cy="259045"/>
    <xdr:sp macro="" textlink="">
      <xdr:nvSpPr>
        <xdr:cNvPr id="520" name="n_4mainValue【保健センター・保健所】&#10;一人当たり面積">
          <a:extLst>
            <a:ext uri="{FF2B5EF4-FFF2-40B4-BE49-F238E27FC236}">
              <a16:creationId xmlns:a16="http://schemas.microsoft.com/office/drawing/2014/main" id="{00000000-0008-0000-0F00-000008020000}"/>
            </a:ext>
          </a:extLst>
        </xdr:cNvPr>
        <xdr:cNvSpPr txBox="1"/>
      </xdr:nvSpPr>
      <xdr:spPr>
        <a:xfrm>
          <a:off x="18421427" y="945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1" name="正方形/長方形 520">
          <a:extLst>
            <a:ext uri="{FF2B5EF4-FFF2-40B4-BE49-F238E27FC236}">
              <a16:creationId xmlns:a16="http://schemas.microsoft.com/office/drawing/2014/main" id="{00000000-0008-0000-0F00-000009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2" name="正方形/長方形 521">
          <a:extLst>
            <a:ext uri="{FF2B5EF4-FFF2-40B4-BE49-F238E27FC236}">
              <a16:creationId xmlns:a16="http://schemas.microsoft.com/office/drawing/2014/main" id="{00000000-0008-0000-0F00-00000A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3" name="正方形/長方形 522">
          <a:extLst>
            <a:ext uri="{FF2B5EF4-FFF2-40B4-BE49-F238E27FC236}">
              <a16:creationId xmlns:a16="http://schemas.microsoft.com/office/drawing/2014/main" id="{00000000-0008-0000-0F00-00000B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4" name="正方形/長方形 523">
          <a:extLst>
            <a:ext uri="{FF2B5EF4-FFF2-40B4-BE49-F238E27FC236}">
              <a16:creationId xmlns:a16="http://schemas.microsoft.com/office/drawing/2014/main" id="{00000000-0008-0000-0F00-00000C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5" name="正方形/長方形 524">
          <a:extLst>
            <a:ext uri="{FF2B5EF4-FFF2-40B4-BE49-F238E27FC236}">
              <a16:creationId xmlns:a16="http://schemas.microsoft.com/office/drawing/2014/main" id="{00000000-0008-0000-0F00-00000D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6" name="正方形/長方形 525">
          <a:extLst>
            <a:ext uri="{FF2B5EF4-FFF2-40B4-BE49-F238E27FC236}">
              <a16:creationId xmlns:a16="http://schemas.microsoft.com/office/drawing/2014/main" id="{00000000-0008-0000-0F00-00000E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7" name="正方形/長方形 526">
          <a:extLst>
            <a:ext uri="{FF2B5EF4-FFF2-40B4-BE49-F238E27FC236}">
              <a16:creationId xmlns:a16="http://schemas.microsoft.com/office/drawing/2014/main" id="{00000000-0008-0000-0F00-00000F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8" name="正方形/長方形 527">
          <a:extLst>
            <a:ext uri="{FF2B5EF4-FFF2-40B4-BE49-F238E27FC236}">
              <a16:creationId xmlns:a16="http://schemas.microsoft.com/office/drawing/2014/main" id="{00000000-0008-0000-0F00-000010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6" name="【消防施設】&#10;有形固定資産減価償却率グラフ枠">
          <a:extLst>
            <a:ext uri="{FF2B5EF4-FFF2-40B4-BE49-F238E27FC236}">
              <a16:creationId xmlns:a16="http://schemas.microsoft.com/office/drawing/2014/main" id="{00000000-0008-0000-0F00-000022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137705</xdr:rowOff>
    </xdr:from>
    <xdr:to>
      <xdr:col>85</xdr:col>
      <xdr:colOff>126364</xdr:colOff>
      <xdr:row>87</xdr:row>
      <xdr:rowOff>39732</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flipV="1">
          <a:off x="16318864" y="13339355"/>
          <a:ext cx="0" cy="1616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43559</xdr:rowOff>
    </xdr:from>
    <xdr:ext cx="405111" cy="259045"/>
    <xdr:sp macro="" textlink="">
      <xdr:nvSpPr>
        <xdr:cNvPr id="548" name="【消防施設】&#10;有形固定資産減価償却率最小値テキスト">
          <a:extLst>
            <a:ext uri="{FF2B5EF4-FFF2-40B4-BE49-F238E27FC236}">
              <a16:creationId xmlns:a16="http://schemas.microsoft.com/office/drawing/2014/main" id="{00000000-0008-0000-0F00-000024020000}"/>
            </a:ext>
          </a:extLst>
        </xdr:cNvPr>
        <xdr:cNvSpPr txBox="1"/>
      </xdr:nvSpPr>
      <xdr:spPr>
        <a:xfrm>
          <a:off x="16357600" y="14959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39732</xdr:rowOff>
    </xdr:from>
    <xdr:to>
      <xdr:col>86</xdr:col>
      <xdr:colOff>25400</xdr:colOff>
      <xdr:row>87</xdr:row>
      <xdr:rowOff>39732</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a:off x="16230600" y="1495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84382</xdr:rowOff>
    </xdr:from>
    <xdr:ext cx="405111" cy="259045"/>
    <xdr:sp macro="" textlink="">
      <xdr:nvSpPr>
        <xdr:cNvPr id="550" name="【消防施設】&#10;有形固定資産減価償却率最大値テキスト">
          <a:extLst>
            <a:ext uri="{FF2B5EF4-FFF2-40B4-BE49-F238E27FC236}">
              <a16:creationId xmlns:a16="http://schemas.microsoft.com/office/drawing/2014/main" id="{00000000-0008-0000-0F00-000026020000}"/>
            </a:ext>
          </a:extLst>
        </xdr:cNvPr>
        <xdr:cNvSpPr txBox="1"/>
      </xdr:nvSpPr>
      <xdr:spPr>
        <a:xfrm>
          <a:off x="16357600" y="1311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137705</xdr:rowOff>
    </xdr:from>
    <xdr:to>
      <xdr:col>86</xdr:col>
      <xdr:colOff>25400</xdr:colOff>
      <xdr:row>77</xdr:row>
      <xdr:rowOff>137705</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a:off x="16230600" y="1333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153506</xdr:rowOff>
    </xdr:from>
    <xdr:ext cx="405111" cy="259045"/>
    <xdr:sp macro="" textlink="">
      <xdr:nvSpPr>
        <xdr:cNvPr id="552" name="【消防施設】&#10;有形固定資産減価償却率平均値テキスト">
          <a:extLst>
            <a:ext uri="{FF2B5EF4-FFF2-40B4-BE49-F238E27FC236}">
              <a16:creationId xmlns:a16="http://schemas.microsoft.com/office/drawing/2014/main" id="{00000000-0008-0000-0F00-000028020000}"/>
            </a:ext>
          </a:extLst>
        </xdr:cNvPr>
        <xdr:cNvSpPr txBox="1"/>
      </xdr:nvSpPr>
      <xdr:spPr>
        <a:xfrm>
          <a:off x="16357600" y="14040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3629</xdr:rowOff>
    </xdr:from>
    <xdr:to>
      <xdr:col>85</xdr:col>
      <xdr:colOff>177800</xdr:colOff>
      <xdr:row>82</xdr:row>
      <xdr:rowOff>105229</xdr:rowOff>
    </xdr:to>
    <xdr:sp macro="" textlink="">
      <xdr:nvSpPr>
        <xdr:cNvPr id="553" name="フローチャート: 判断 552">
          <a:extLst>
            <a:ext uri="{FF2B5EF4-FFF2-40B4-BE49-F238E27FC236}">
              <a16:creationId xmlns:a16="http://schemas.microsoft.com/office/drawing/2014/main" id="{00000000-0008-0000-0F00-000029020000}"/>
            </a:ext>
          </a:extLst>
        </xdr:cNvPr>
        <xdr:cNvSpPr/>
      </xdr:nvSpPr>
      <xdr:spPr>
        <a:xfrm>
          <a:off x="162687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113030</xdr:rowOff>
    </xdr:from>
    <xdr:to>
      <xdr:col>81</xdr:col>
      <xdr:colOff>101600</xdr:colOff>
      <xdr:row>82</xdr:row>
      <xdr:rowOff>43180</xdr:rowOff>
    </xdr:to>
    <xdr:sp macro="" textlink="">
      <xdr:nvSpPr>
        <xdr:cNvPr id="554" name="フローチャート: 判断 553">
          <a:extLst>
            <a:ext uri="{FF2B5EF4-FFF2-40B4-BE49-F238E27FC236}">
              <a16:creationId xmlns:a16="http://schemas.microsoft.com/office/drawing/2014/main" id="{00000000-0008-0000-0F00-00002A020000}"/>
            </a:ext>
          </a:extLst>
        </xdr:cNvPr>
        <xdr:cNvSpPr/>
      </xdr:nvSpPr>
      <xdr:spPr>
        <a:xfrm>
          <a:off x="15430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11793</xdr:rowOff>
    </xdr:from>
    <xdr:to>
      <xdr:col>76</xdr:col>
      <xdr:colOff>165100</xdr:colOff>
      <xdr:row>81</xdr:row>
      <xdr:rowOff>113393</xdr:rowOff>
    </xdr:to>
    <xdr:sp macro="" textlink="">
      <xdr:nvSpPr>
        <xdr:cNvPr id="555" name="フローチャート: 判断 554">
          <a:extLst>
            <a:ext uri="{FF2B5EF4-FFF2-40B4-BE49-F238E27FC236}">
              <a16:creationId xmlns:a16="http://schemas.microsoft.com/office/drawing/2014/main" id="{00000000-0008-0000-0F00-00002B020000}"/>
            </a:ext>
          </a:extLst>
        </xdr:cNvPr>
        <xdr:cNvSpPr/>
      </xdr:nvSpPr>
      <xdr:spPr>
        <a:xfrm>
          <a:off x="14541500" y="1389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5262</xdr:rowOff>
    </xdr:from>
    <xdr:to>
      <xdr:col>72</xdr:col>
      <xdr:colOff>38100</xdr:colOff>
      <xdr:row>81</xdr:row>
      <xdr:rowOff>106862</xdr:rowOff>
    </xdr:to>
    <xdr:sp macro="" textlink="">
      <xdr:nvSpPr>
        <xdr:cNvPr id="556" name="フローチャート: 判断 555">
          <a:extLst>
            <a:ext uri="{FF2B5EF4-FFF2-40B4-BE49-F238E27FC236}">
              <a16:creationId xmlns:a16="http://schemas.microsoft.com/office/drawing/2014/main" id="{00000000-0008-0000-0F00-00002C020000}"/>
            </a:ext>
          </a:extLst>
        </xdr:cNvPr>
        <xdr:cNvSpPr/>
      </xdr:nvSpPr>
      <xdr:spPr>
        <a:xfrm>
          <a:off x="13652500" y="1389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78739</xdr:rowOff>
    </xdr:from>
    <xdr:to>
      <xdr:col>67</xdr:col>
      <xdr:colOff>101600</xdr:colOff>
      <xdr:row>81</xdr:row>
      <xdr:rowOff>8889</xdr:rowOff>
    </xdr:to>
    <xdr:sp macro="" textlink="">
      <xdr:nvSpPr>
        <xdr:cNvPr id="557" name="フローチャート: 判断 556">
          <a:extLst>
            <a:ext uri="{FF2B5EF4-FFF2-40B4-BE49-F238E27FC236}">
              <a16:creationId xmlns:a16="http://schemas.microsoft.com/office/drawing/2014/main" id="{00000000-0008-0000-0F00-00002D020000}"/>
            </a:ext>
          </a:extLst>
        </xdr:cNvPr>
        <xdr:cNvSpPr/>
      </xdr:nvSpPr>
      <xdr:spPr>
        <a:xfrm>
          <a:off x="12763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106499</xdr:rowOff>
    </xdr:from>
    <xdr:to>
      <xdr:col>85</xdr:col>
      <xdr:colOff>177800</xdr:colOff>
      <xdr:row>82</xdr:row>
      <xdr:rowOff>36649</xdr:rowOff>
    </xdr:to>
    <xdr:sp macro="" textlink="">
      <xdr:nvSpPr>
        <xdr:cNvPr id="563" name="楕円 562">
          <a:extLst>
            <a:ext uri="{FF2B5EF4-FFF2-40B4-BE49-F238E27FC236}">
              <a16:creationId xmlns:a16="http://schemas.microsoft.com/office/drawing/2014/main" id="{00000000-0008-0000-0F00-000033020000}"/>
            </a:ext>
          </a:extLst>
        </xdr:cNvPr>
        <xdr:cNvSpPr/>
      </xdr:nvSpPr>
      <xdr:spPr>
        <a:xfrm>
          <a:off x="16268700" y="1399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129376</xdr:rowOff>
    </xdr:from>
    <xdr:ext cx="405111" cy="259045"/>
    <xdr:sp macro="" textlink="">
      <xdr:nvSpPr>
        <xdr:cNvPr id="564" name="【消防施設】&#10;有形固定資産減価償却率該当値テキスト">
          <a:extLst>
            <a:ext uri="{FF2B5EF4-FFF2-40B4-BE49-F238E27FC236}">
              <a16:creationId xmlns:a16="http://schemas.microsoft.com/office/drawing/2014/main" id="{00000000-0008-0000-0F00-000034020000}"/>
            </a:ext>
          </a:extLst>
        </xdr:cNvPr>
        <xdr:cNvSpPr txBox="1"/>
      </xdr:nvSpPr>
      <xdr:spPr>
        <a:xfrm>
          <a:off x="16357600" y="13845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135889</xdr:rowOff>
    </xdr:from>
    <xdr:to>
      <xdr:col>81</xdr:col>
      <xdr:colOff>101600</xdr:colOff>
      <xdr:row>82</xdr:row>
      <xdr:rowOff>66039</xdr:rowOff>
    </xdr:to>
    <xdr:sp macro="" textlink="">
      <xdr:nvSpPr>
        <xdr:cNvPr id="565" name="楕円 564">
          <a:extLst>
            <a:ext uri="{FF2B5EF4-FFF2-40B4-BE49-F238E27FC236}">
              <a16:creationId xmlns:a16="http://schemas.microsoft.com/office/drawing/2014/main" id="{00000000-0008-0000-0F00-000035020000}"/>
            </a:ext>
          </a:extLst>
        </xdr:cNvPr>
        <xdr:cNvSpPr/>
      </xdr:nvSpPr>
      <xdr:spPr>
        <a:xfrm>
          <a:off x="15430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157299</xdr:rowOff>
    </xdr:from>
    <xdr:to>
      <xdr:col>85</xdr:col>
      <xdr:colOff>127000</xdr:colOff>
      <xdr:row>82</xdr:row>
      <xdr:rowOff>15239</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flipV="1">
          <a:off x="15481300" y="14044749"/>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363</xdr:rowOff>
    </xdr:from>
    <xdr:to>
      <xdr:col>76</xdr:col>
      <xdr:colOff>165100</xdr:colOff>
      <xdr:row>82</xdr:row>
      <xdr:rowOff>101963</xdr:rowOff>
    </xdr:to>
    <xdr:sp macro="" textlink="">
      <xdr:nvSpPr>
        <xdr:cNvPr id="567" name="楕円 566">
          <a:extLst>
            <a:ext uri="{FF2B5EF4-FFF2-40B4-BE49-F238E27FC236}">
              <a16:creationId xmlns:a16="http://schemas.microsoft.com/office/drawing/2014/main" id="{00000000-0008-0000-0F00-000037020000}"/>
            </a:ext>
          </a:extLst>
        </xdr:cNvPr>
        <xdr:cNvSpPr/>
      </xdr:nvSpPr>
      <xdr:spPr>
        <a:xfrm>
          <a:off x="14541500" y="1405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15239</xdr:rowOff>
    </xdr:from>
    <xdr:to>
      <xdr:col>81</xdr:col>
      <xdr:colOff>50800</xdr:colOff>
      <xdr:row>82</xdr:row>
      <xdr:rowOff>51163</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flipV="1">
          <a:off x="14592300" y="1407413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55880</xdr:rowOff>
    </xdr:from>
    <xdr:to>
      <xdr:col>72</xdr:col>
      <xdr:colOff>38100</xdr:colOff>
      <xdr:row>84</xdr:row>
      <xdr:rowOff>157480</xdr:rowOff>
    </xdr:to>
    <xdr:sp macro="" textlink="">
      <xdr:nvSpPr>
        <xdr:cNvPr id="569" name="楕円 568">
          <a:extLst>
            <a:ext uri="{FF2B5EF4-FFF2-40B4-BE49-F238E27FC236}">
              <a16:creationId xmlns:a16="http://schemas.microsoft.com/office/drawing/2014/main" id="{00000000-0008-0000-0F00-000039020000}"/>
            </a:ext>
          </a:extLst>
        </xdr:cNvPr>
        <xdr:cNvSpPr/>
      </xdr:nvSpPr>
      <xdr:spPr>
        <a:xfrm>
          <a:off x="13652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51163</xdr:rowOff>
    </xdr:from>
    <xdr:to>
      <xdr:col>76</xdr:col>
      <xdr:colOff>114300</xdr:colOff>
      <xdr:row>84</xdr:row>
      <xdr:rowOff>106680</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flipV="1">
          <a:off x="13703300" y="14110063"/>
          <a:ext cx="889000" cy="39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39551</xdr:rowOff>
    </xdr:from>
    <xdr:to>
      <xdr:col>67</xdr:col>
      <xdr:colOff>101600</xdr:colOff>
      <xdr:row>84</xdr:row>
      <xdr:rowOff>141151</xdr:rowOff>
    </xdr:to>
    <xdr:sp macro="" textlink="">
      <xdr:nvSpPr>
        <xdr:cNvPr id="571" name="楕円 570">
          <a:extLst>
            <a:ext uri="{FF2B5EF4-FFF2-40B4-BE49-F238E27FC236}">
              <a16:creationId xmlns:a16="http://schemas.microsoft.com/office/drawing/2014/main" id="{00000000-0008-0000-0F00-00003B020000}"/>
            </a:ext>
          </a:extLst>
        </xdr:cNvPr>
        <xdr:cNvSpPr/>
      </xdr:nvSpPr>
      <xdr:spPr>
        <a:xfrm>
          <a:off x="12763500" y="1444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90351</xdr:rowOff>
    </xdr:from>
    <xdr:to>
      <xdr:col>71</xdr:col>
      <xdr:colOff>177800</xdr:colOff>
      <xdr:row>84</xdr:row>
      <xdr:rowOff>106680</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12814300" y="1449215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59707</xdr:rowOff>
    </xdr:from>
    <xdr:ext cx="405111" cy="259045"/>
    <xdr:sp macro="" textlink="">
      <xdr:nvSpPr>
        <xdr:cNvPr id="573" name="n_1aveValue【消防施設】&#10;有形固定資産減価償却率">
          <a:extLst>
            <a:ext uri="{FF2B5EF4-FFF2-40B4-BE49-F238E27FC236}">
              <a16:creationId xmlns:a16="http://schemas.microsoft.com/office/drawing/2014/main" id="{00000000-0008-0000-0F00-00003D020000}"/>
            </a:ext>
          </a:extLst>
        </xdr:cNvPr>
        <xdr:cNvSpPr txBox="1"/>
      </xdr:nvSpPr>
      <xdr:spPr>
        <a:xfrm>
          <a:off x="152660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129920</xdr:rowOff>
    </xdr:from>
    <xdr:ext cx="405111" cy="259045"/>
    <xdr:sp macro="" textlink="">
      <xdr:nvSpPr>
        <xdr:cNvPr id="574" name="n_2aveValue【消防施設】&#10;有形固定資産減価償却率">
          <a:extLst>
            <a:ext uri="{FF2B5EF4-FFF2-40B4-BE49-F238E27FC236}">
              <a16:creationId xmlns:a16="http://schemas.microsoft.com/office/drawing/2014/main" id="{00000000-0008-0000-0F00-00003E020000}"/>
            </a:ext>
          </a:extLst>
        </xdr:cNvPr>
        <xdr:cNvSpPr txBox="1"/>
      </xdr:nvSpPr>
      <xdr:spPr>
        <a:xfrm>
          <a:off x="14389744" y="1367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123389</xdr:rowOff>
    </xdr:from>
    <xdr:ext cx="405111" cy="259045"/>
    <xdr:sp macro="" textlink="">
      <xdr:nvSpPr>
        <xdr:cNvPr id="575" name="n_3aveValue【消防施設】&#10;有形固定資産減価償却率">
          <a:extLst>
            <a:ext uri="{FF2B5EF4-FFF2-40B4-BE49-F238E27FC236}">
              <a16:creationId xmlns:a16="http://schemas.microsoft.com/office/drawing/2014/main" id="{00000000-0008-0000-0F00-00003F020000}"/>
            </a:ext>
          </a:extLst>
        </xdr:cNvPr>
        <xdr:cNvSpPr txBox="1"/>
      </xdr:nvSpPr>
      <xdr:spPr>
        <a:xfrm>
          <a:off x="13500744" y="1366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25416</xdr:rowOff>
    </xdr:from>
    <xdr:ext cx="405111" cy="259045"/>
    <xdr:sp macro="" textlink="">
      <xdr:nvSpPr>
        <xdr:cNvPr id="576" name="n_4aveValue【消防施設】&#10;有形固定資産減価償却率">
          <a:extLst>
            <a:ext uri="{FF2B5EF4-FFF2-40B4-BE49-F238E27FC236}">
              <a16:creationId xmlns:a16="http://schemas.microsoft.com/office/drawing/2014/main" id="{00000000-0008-0000-0F00-000040020000}"/>
            </a:ext>
          </a:extLst>
        </xdr:cNvPr>
        <xdr:cNvSpPr txBox="1"/>
      </xdr:nvSpPr>
      <xdr:spPr>
        <a:xfrm>
          <a:off x="12611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57166</xdr:rowOff>
    </xdr:from>
    <xdr:ext cx="405111" cy="259045"/>
    <xdr:sp macro="" textlink="">
      <xdr:nvSpPr>
        <xdr:cNvPr id="577" name="n_1mainValue【消防施設】&#10;有形固定資産減価償却率">
          <a:extLst>
            <a:ext uri="{FF2B5EF4-FFF2-40B4-BE49-F238E27FC236}">
              <a16:creationId xmlns:a16="http://schemas.microsoft.com/office/drawing/2014/main" id="{00000000-0008-0000-0F00-000041020000}"/>
            </a:ext>
          </a:extLst>
        </xdr:cNvPr>
        <xdr:cNvSpPr txBox="1"/>
      </xdr:nvSpPr>
      <xdr:spPr>
        <a:xfrm>
          <a:off x="152660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93090</xdr:rowOff>
    </xdr:from>
    <xdr:ext cx="405111" cy="259045"/>
    <xdr:sp macro="" textlink="">
      <xdr:nvSpPr>
        <xdr:cNvPr id="578" name="n_2mainValue【消防施設】&#10;有形固定資産減価償却率">
          <a:extLst>
            <a:ext uri="{FF2B5EF4-FFF2-40B4-BE49-F238E27FC236}">
              <a16:creationId xmlns:a16="http://schemas.microsoft.com/office/drawing/2014/main" id="{00000000-0008-0000-0F00-000042020000}"/>
            </a:ext>
          </a:extLst>
        </xdr:cNvPr>
        <xdr:cNvSpPr txBox="1"/>
      </xdr:nvSpPr>
      <xdr:spPr>
        <a:xfrm>
          <a:off x="14389744" y="1415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148607</xdr:rowOff>
    </xdr:from>
    <xdr:ext cx="405111" cy="259045"/>
    <xdr:sp macro="" textlink="">
      <xdr:nvSpPr>
        <xdr:cNvPr id="579" name="n_3mainValue【消防施設】&#10;有形固定資産減価償却率">
          <a:extLst>
            <a:ext uri="{FF2B5EF4-FFF2-40B4-BE49-F238E27FC236}">
              <a16:creationId xmlns:a16="http://schemas.microsoft.com/office/drawing/2014/main" id="{00000000-0008-0000-0F00-000043020000}"/>
            </a:ext>
          </a:extLst>
        </xdr:cNvPr>
        <xdr:cNvSpPr txBox="1"/>
      </xdr:nvSpPr>
      <xdr:spPr>
        <a:xfrm>
          <a:off x="13500744" y="1455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132278</xdr:rowOff>
    </xdr:from>
    <xdr:ext cx="405111" cy="259045"/>
    <xdr:sp macro="" textlink="">
      <xdr:nvSpPr>
        <xdr:cNvPr id="580" name="n_4mainValue【消防施設】&#10;有形固定資産減価償却率">
          <a:extLst>
            <a:ext uri="{FF2B5EF4-FFF2-40B4-BE49-F238E27FC236}">
              <a16:creationId xmlns:a16="http://schemas.microsoft.com/office/drawing/2014/main" id="{00000000-0008-0000-0F00-000044020000}"/>
            </a:ext>
          </a:extLst>
        </xdr:cNvPr>
        <xdr:cNvSpPr txBox="1"/>
      </xdr:nvSpPr>
      <xdr:spPr>
        <a:xfrm>
          <a:off x="12611744" y="1453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1" name="正方形/長方形 580">
          <a:extLst>
            <a:ext uri="{FF2B5EF4-FFF2-40B4-BE49-F238E27FC236}">
              <a16:creationId xmlns:a16="http://schemas.microsoft.com/office/drawing/2014/main" id="{00000000-0008-0000-0F00-00004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2" name="正方形/長方形 581">
          <a:extLst>
            <a:ext uri="{FF2B5EF4-FFF2-40B4-BE49-F238E27FC236}">
              <a16:creationId xmlns:a16="http://schemas.microsoft.com/office/drawing/2014/main" id="{00000000-0008-0000-0F00-00004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3" name="正方形/長方形 582">
          <a:extLst>
            <a:ext uri="{FF2B5EF4-FFF2-40B4-BE49-F238E27FC236}">
              <a16:creationId xmlns:a16="http://schemas.microsoft.com/office/drawing/2014/main" id="{00000000-0008-0000-0F00-00004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4" name="正方形/長方形 583">
          <a:extLst>
            <a:ext uri="{FF2B5EF4-FFF2-40B4-BE49-F238E27FC236}">
              <a16:creationId xmlns:a16="http://schemas.microsoft.com/office/drawing/2014/main" id="{00000000-0008-0000-0F00-00004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5" name="正方形/長方形 584">
          <a:extLst>
            <a:ext uri="{FF2B5EF4-FFF2-40B4-BE49-F238E27FC236}">
              <a16:creationId xmlns:a16="http://schemas.microsoft.com/office/drawing/2014/main" id="{00000000-0008-0000-0F00-00004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6" name="正方形/長方形 585">
          <a:extLst>
            <a:ext uri="{FF2B5EF4-FFF2-40B4-BE49-F238E27FC236}">
              <a16:creationId xmlns:a16="http://schemas.microsoft.com/office/drawing/2014/main" id="{00000000-0008-0000-0F00-00004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7" name="正方形/長方形 586">
          <a:extLst>
            <a:ext uri="{FF2B5EF4-FFF2-40B4-BE49-F238E27FC236}">
              <a16:creationId xmlns:a16="http://schemas.microsoft.com/office/drawing/2014/main" id="{00000000-0008-0000-0F00-00004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8" name="正方形/長方形 587">
          <a:extLst>
            <a:ext uri="{FF2B5EF4-FFF2-40B4-BE49-F238E27FC236}">
              <a16:creationId xmlns:a16="http://schemas.microsoft.com/office/drawing/2014/main" id="{00000000-0008-0000-0F00-00004C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8" name="テキスト ボックス 597">
          <a:extLst>
            <a:ext uri="{FF2B5EF4-FFF2-40B4-BE49-F238E27FC236}">
              <a16:creationId xmlns:a16="http://schemas.microsoft.com/office/drawing/2014/main" id="{00000000-0008-0000-0F00-000056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2" name="テキスト ボックス 601">
          <a:extLst>
            <a:ext uri="{FF2B5EF4-FFF2-40B4-BE49-F238E27FC236}">
              <a16:creationId xmlns:a16="http://schemas.microsoft.com/office/drawing/2014/main" id="{00000000-0008-0000-0F00-00005A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消防施設】&#10;一人当たり面積グラフ枠">
          <a:extLst>
            <a:ext uri="{FF2B5EF4-FFF2-40B4-BE49-F238E27FC236}">
              <a16:creationId xmlns:a16="http://schemas.microsoft.com/office/drawing/2014/main" id="{00000000-0008-0000-0F00-00005D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76</xdr:row>
      <xdr:rowOff>162198</xdr:rowOff>
    </xdr:from>
    <xdr:to>
      <xdr:col>116</xdr:col>
      <xdr:colOff>62864</xdr:colOff>
      <xdr:row>86</xdr:row>
      <xdr:rowOff>41366</xdr:rowOff>
    </xdr:to>
    <xdr:cxnSp macro="">
      <xdr:nvCxnSpPr>
        <xdr:cNvPr id="606" name="直線コネクタ 605">
          <a:extLst>
            <a:ext uri="{FF2B5EF4-FFF2-40B4-BE49-F238E27FC236}">
              <a16:creationId xmlns:a16="http://schemas.microsoft.com/office/drawing/2014/main" id="{00000000-0008-0000-0F00-00005E020000}"/>
            </a:ext>
          </a:extLst>
        </xdr:cNvPr>
        <xdr:cNvCxnSpPr/>
      </xdr:nvCxnSpPr>
      <xdr:spPr>
        <a:xfrm flipV="1">
          <a:off x="22160864" y="13192398"/>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45193</xdr:rowOff>
    </xdr:from>
    <xdr:ext cx="469744" cy="259045"/>
    <xdr:sp macro="" textlink="">
      <xdr:nvSpPr>
        <xdr:cNvPr id="607" name="【消防施設】&#10;一人当たり面積最小値テキスト">
          <a:extLst>
            <a:ext uri="{FF2B5EF4-FFF2-40B4-BE49-F238E27FC236}">
              <a16:creationId xmlns:a16="http://schemas.microsoft.com/office/drawing/2014/main" id="{00000000-0008-0000-0F00-00005F020000}"/>
            </a:ext>
          </a:extLst>
        </xdr:cNvPr>
        <xdr:cNvSpPr txBox="1"/>
      </xdr:nvSpPr>
      <xdr:spPr>
        <a:xfrm>
          <a:off x="22199600" y="1478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41366</xdr:rowOff>
    </xdr:from>
    <xdr:to>
      <xdr:col>116</xdr:col>
      <xdr:colOff>152400</xdr:colOff>
      <xdr:row>86</xdr:row>
      <xdr:rowOff>41366</xdr:rowOff>
    </xdr:to>
    <xdr:cxnSp macro="">
      <xdr:nvCxnSpPr>
        <xdr:cNvPr id="608" name="直線コネクタ 607">
          <a:extLst>
            <a:ext uri="{FF2B5EF4-FFF2-40B4-BE49-F238E27FC236}">
              <a16:creationId xmlns:a16="http://schemas.microsoft.com/office/drawing/2014/main" id="{00000000-0008-0000-0F00-000060020000}"/>
            </a:ext>
          </a:extLst>
        </xdr:cNvPr>
        <xdr:cNvCxnSpPr/>
      </xdr:nvCxnSpPr>
      <xdr:spPr>
        <a:xfrm>
          <a:off x="22072600" y="1478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108874</xdr:rowOff>
    </xdr:from>
    <xdr:ext cx="469744" cy="259045"/>
    <xdr:sp macro="" textlink="">
      <xdr:nvSpPr>
        <xdr:cNvPr id="609" name="【消防施設】&#10;一人当たり面積最大値テキスト">
          <a:extLst>
            <a:ext uri="{FF2B5EF4-FFF2-40B4-BE49-F238E27FC236}">
              <a16:creationId xmlns:a16="http://schemas.microsoft.com/office/drawing/2014/main" id="{00000000-0008-0000-0F00-000061020000}"/>
            </a:ext>
          </a:extLst>
        </xdr:cNvPr>
        <xdr:cNvSpPr txBox="1"/>
      </xdr:nvSpPr>
      <xdr:spPr>
        <a:xfrm>
          <a:off x="22199600" y="1296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76</xdr:row>
      <xdr:rowOff>162198</xdr:rowOff>
    </xdr:from>
    <xdr:to>
      <xdr:col>116</xdr:col>
      <xdr:colOff>152400</xdr:colOff>
      <xdr:row>76</xdr:row>
      <xdr:rowOff>162198</xdr:rowOff>
    </xdr:to>
    <xdr:cxnSp macro="">
      <xdr:nvCxnSpPr>
        <xdr:cNvPr id="610" name="直線コネクタ 609">
          <a:extLst>
            <a:ext uri="{FF2B5EF4-FFF2-40B4-BE49-F238E27FC236}">
              <a16:creationId xmlns:a16="http://schemas.microsoft.com/office/drawing/2014/main" id="{00000000-0008-0000-0F00-000062020000}"/>
            </a:ext>
          </a:extLst>
        </xdr:cNvPr>
        <xdr:cNvCxnSpPr/>
      </xdr:nvCxnSpPr>
      <xdr:spPr>
        <a:xfrm>
          <a:off x="22072600" y="13192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112684</xdr:rowOff>
    </xdr:from>
    <xdr:ext cx="469744" cy="259045"/>
    <xdr:sp macro="" textlink="">
      <xdr:nvSpPr>
        <xdr:cNvPr id="611" name="【消防施設】&#10;一人当たり面積平均値テキスト">
          <a:extLst>
            <a:ext uri="{FF2B5EF4-FFF2-40B4-BE49-F238E27FC236}">
              <a16:creationId xmlns:a16="http://schemas.microsoft.com/office/drawing/2014/main" id="{00000000-0008-0000-0F00-000063020000}"/>
            </a:ext>
          </a:extLst>
        </xdr:cNvPr>
        <xdr:cNvSpPr txBox="1"/>
      </xdr:nvSpPr>
      <xdr:spPr>
        <a:xfrm>
          <a:off x="22199600" y="14171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134257</xdr:rowOff>
    </xdr:from>
    <xdr:to>
      <xdr:col>116</xdr:col>
      <xdr:colOff>114300</xdr:colOff>
      <xdr:row>83</xdr:row>
      <xdr:rowOff>64407</xdr:rowOff>
    </xdr:to>
    <xdr:sp macro="" textlink="">
      <xdr:nvSpPr>
        <xdr:cNvPr id="612" name="フローチャート: 判断 611">
          <a:extLst>
            <a:ext uri="{FF2B5EF4-FFF2-40B4-BE49-F238E27FC236}">
              <a16:creationId xmlns:a16="http://schemas.microsoft.com/office/drawing/2014/main" id="{00000000-0008-0000-0F00-000064020000}"/>
            </a:ext>
          </a:extLst>
        </xdr:cNvPr>
        <xdr:cNvSpPr/>
      </xdr:nvSpPr>
      <xdr:spPr>
        <a:xfrm>
          <a:off x="221107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157118</xdr:rowOff>
    </xdr:from>
    <xdr:to>
      <xdr:col>112</xdr:col>
      <xdr:colOff>38100</xdr:colOff>
      <xdr:row>83</xdr:row>
      <xdr:rowOff>87268</xdr:rowOff>
    </xdr:to>
    <xdr:sp macro="" textlink="">
      <xdr:nvSpPr>
        <xdr:cNvPr id="613" name="フローチャート: 判断 612">
          <a:extLst>
            <a:ext uri="{FF2B5EF4-FFF2-40B4-BE49-F238E27FC236}">
              <a16:creationId xmlns:a16="http://schemas.microsoft.com/office/drawing/2014/main" id="{00000000-0008-0000-0F00-000065020000}"/>
            </a:ext>
          </a:extLst>
        </xdr:cNvPr>
        <xdr:cNvSpPr/>
      </xdr:nvSpPr>
      <xdr:spPr>
        <a:xfrm>
          <a:off x="212725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11793</xdr:rowOff>
    </xdr:from>
    <xdr:to>
      <xdr:col>107</xdr:col>
      <xdr:colOff>101600</xdr:colOff>
      <xdr:row>83</xdr:row>
      <xdr:rowOff>113393</xdr:rowOff>
    </xdr:to>
    <xdr:sp macro="" textlink="">
      <xdr:nvSpPr>
        <xdr:cNvPr id="614" name="フローチャート: 判断 613">
          <a:extLst>
            <a:ext uri="{FF2B5EF4-FFF2-40B4-BE49-F238E27FC236}">
              <a16:creationId xmlns:a16="http://schemas.microsoft.com/office/drawing/2014/main" id="{00000000-0008-0000-0F00-000066020000}"/>
            </a:ext>
          </a:extLst>
        </xdr:cNvPr>
        <xdr:cNvSpPr/>
      </xdr:nvSpPr>
      <xdr:spPr>
        <a:xfrm>
          <a:off x="20383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50981</xdr:rowOff>
    </xdr:from>
    <xdr:to>
      <xdr:col>102</xdr:col>
      <xdr:colOff>165100</xdr:colOff>
      <xdr:row>83</xdr:row>
      <xdr:rowOff>152581</xdr:rowOff>
    </xdr:to>
    <xdr:sp macro="" textlink="">
      <xdr:nvSpPr>
        <xdr:cNvPr id="615" name="フローチャート: 判断 614">
          <a:extLst>
            <a:ext uri="{FF2B5EF4-FFF2-40B4-BE49-F238E27FC236}">
              <a16:creationId xmlns:a16="http://schemas.microsoft.com/office/drawing/2014/main" id="{00000000-0008-0000-0F00-000067020000}"/>
            </a:ext>
          </a:extLst>
        </xdr:cNvPr>
        <xdr:cNvSpPr/>
      </xdr:nvSpPr>
      <xdr:spPr>
        <a:xfrm>
          <a:off x="19494500" y="1428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77107</xdr:rowOff>
    </xdr:from>
    <xdr:to>
      <xdr:col>98</xdr:col>
      <xdr:colOff>38100</xdr:colOff>
      <xdr:row>84</xdr:row>
      <xdr:rowOff>7257</xdr:rowOff>
    </xdr:to>
    <xdr:sp macro="" textlink="">
      <xdr:nvSpPr>
        <xdr:cNvPr id="616" name="フローチャート: 判断 615">
          <a:extLst>
            <a:ext uri="{FF2B5EF4-FFF2-40B4-BE49-F238E27FC236}">
              <a16:creationId xmlns:a16="http://schemas.microsoft.com/office/drawing/2014/main" id="{00000000-0008-0000-0F00-000068020000}"/>
            </a:ext>
          </a:extLst>
        </xdr:cNvPr>
        <xdr:cNvSpPr/>
      </xdr:nvSpPr>
      <xdr:spPr>
        <a:xfrm>
          <a:off x="18605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163649</xdr:rowOff>
    </xdr:from>
    <xdr:to>
      <xdr:col>116</xdr:col>
      <xdr:colOff>114300</xdr:colOff>
      <xdr:row>81</xdr:row>
      <xdr:rowOff>93799</xdr:rowOff>
    </xdr:to>
    <xdr:sp macro="" textlink="">
      <xdr:nvSpPr>
        <xdr:cNvPr id="622" name="楕円 621">
          <a:extLst>
            <a:ext uri="{FF2B5EF4-FFF2-40B4-BE49-F238E27FC236}">
              <a16:creationId xmlns:a16="http://schemas.microsoft.com/office/drawing/2014/main" id="{00000000-0008-0000-0F00-00006E020000}"/>
            </a:ext>
          </a:extLst>
        </xdr:cNvPr>
        <xdr:cNvSpPr/>
      </xdr:nvSpPr>
      <xdr:spPr>
        <a:xfrm>
          <a:off x="22110700" y="1387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15076</xdr:rowOff>
    </xdr:from>
    <xdr:ext cx="469744" cy="259045"/>
    <xdr:sp macro="" textlink="">
      <xdr:nvSpPr>
        <xdr:cNvPr id="623" name="【消防施設】&#10;一人当たり面積該当値テキスト">
          <a:extLst>
            <a:ext uri="{FF2B5EF4-FFF2-40B4-BE49-F238E27FC236}">
              <a16:creationId xmlns:a16="http://schemas.microsoft.com/office/drawing/2014/main" id="{00000000-0008-0000-0F00-00006F020000}"/>
            </a:ext>
          </a:extLst>
        </xdr:cNvPr>
        <xdr:cNvSpPr txBox="1"/>
      </xdr:nvSpPr>
      <xdr:spPr>
        <a:xfrm>
          <a:off x="22199600" y="1373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11793</xdr:rowOff>
    </xdr:from>
    <xdr:to>
      <xdr:col>112</xdr:col>
      <xdr:colOff>38100</xdr:colOff>
      <xdr:row>81</xdr:row>
      <xdr:rowOff>113393</xdr:rowOff>
    </xdr:to>
    <xdr:sp macro="" textlink="">
      <xdr:nvSpPr>
        <xdr:cNvPr id="624" name="楕円 623">
          <a:extLst>
            <a:ext uri="{FF2B5EF4-FFF2-40B4-BE49-F238E27FC236}">
              <a16:creationId xmlns:a16="http://schemas.microsoft.com/office/drawing/2014/main" id="{00000000-0008-0000-0F00-000070020000}"/>
            </a:ext>
          </a:extLst>
        </xdr:cNvPr>
        <xdr:cNvSpPr/>
      </xdr:nvSpPr>
      <xdr:spPr>
        <a:xfrm>
          <a:off x="212725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42999</xdr:rowOff>
    </xdr:from>
    <xdr:to>
      <xdr:col>116</xdr:col>
      <xdr:colOff>63500</xdr:colOff>
      <xdr:row>81</xdr:row>
      <xdr:rowOff>62593</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flipV="1">
          <a:off x="21323300" y="13930449"/>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31387</xdr:rowOff>
    </xdr:from>
    <xdr:to>
      <xdr:col>107</xdr:col>
      <xdr:colOff>101600</xdr:colOff>
      <xdr:row>81</xdr:row>
      <xdr:rowOff>132987</xdr:rowOff>
    </xdr:to>
    <xdr:sp macro="" textlink="">
      <xdr:nvSpPr>
        <xdr:cNvPr id="626" name="楕円 625">
          <a:extLst>
            <a:ext uri="{FF2B5EF4-FFF2-40B4-BE49-F238E27FC236}">
              <a16:creationId xmlns:a16="http://schemas.microsoft.com/office/drawing/2014/main" id="{00000000-0008-0000-0F00-000072020000}"/>
            </a:ext>
          </a:extLst>
        </xdr:cNvPr>
        <xdr:cNvSpPr/>
      </xdr:nvSpPr>
      <xdr:spPr>
        <a:xfrm>
          <a:off x="20383500" y="1391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62593</xdr:rowOff>
    </xdr:from>
    <xdr:to>
      <xdr:col>111</xdr:col>
      <xdr:colOff>177800</xdr:colOff>
      <xdr:row>81</xdr:row>
      <xdr:rowOff>82187</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flipV="1">
          <a:off x="20434300" y="1395004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85271</xdr:rowOff>
    </xdr:from>
    <xdr:to>
      <xdr:col>102</xdr:col>
      <xdr:colOff>165100</xdr:colOff>
      <xdr:row>83</xdr:row>
      <xdr:rowOff>15421</xdr:rowOff>
    </xdr:to>
    <xdr:sp macro="" textlink="">
      <xdr:nvSpPr>
        <xdr:cNvPr id="628" name="楕円 627">
          <a:extLst>
            <a:ext uri="{FF2B5EF4-FFF2-40B4-BE49-F238E27FC236}">
              <a16:creationId xmlns:a16="http://schemas.microsoft.com/office/drawing/2014/main" id="{00000000-0008-0000-0F00-000074020000}"/>
            </a:ext>
          </a:extLst>
        </xdr:cNvPr>
        <xdr:cNvSpPr/>
      </xdr:nvSpPr>
      <xdr:spPr>
        <a:xfrm>
          <a:off x="194945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82187</xdr:rowOff>
    </xdr:from>
    <xdr:to>
      <xdr:col>107</xdr:col>
      <xdr:colOff>50800</xdr:colOff>
      <xdr:row>82</xdr:row>
      <xdr:rowOff>136071</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flipV="1">
          <a:off x="19545300" y="13969637"/>
          <a:ext cx="889000" cy="22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98334</xdr:rowOff>
    </xdr:from>
    <xdr:to>
      <xdr:col>98</xdr:col>
      <xdr:colOff>38100</xdr:colOff>
      <xdr:row>83</xdr:row>
      <xdr:rowOff>28484</xdr:rowOff>
    </xdr:to>
    <xdr:sp macro="" textlink="">
      <xdr:nvSpPr>
        <xdr:cNvPr id="630" name="楕円 629">
          <a:extLst>
            <a:ext uri="{FF2B5EF4-FFF2-40B4-BE49-F238E27FC236}">
              <a16:creationId xmlns:a16="http://schemas.microsoft.com/office/drawing/2014/main" id="{00000000-0008-0000-0F00-000076020000}"/>
            </a:ext>
          </a:extLst>
        </xdr:cNvPr>
        <xdr:cNvSpPr/>
      </xdr:nvSpPr>
      <xdr:spPr>
        <a:xfrm>
          <a:off x="18605500" y="1415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136071</xdr:rowOff>
    </xdr:from>
    <xdr:to>
      <xdr:col>102</xdr:col>
      <xdr:colOff>114300</xdr:colOff>
      <xdr:row>82</xdr:row>
      <xdr:rowOff>149134</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flipV="1">
          <a:off x="18656300" y="1419497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78395</xdr:rowOff>
    </xdr:from>
    <xdr:ext cx="469744" cy="259045"/>
    <xdr:sp macro="" textlink="">
      <xdr:nvSpPr>
        <xdr:cNvPr id="632" name="n_1aveValue【消防施設】&#10;一人当たり面積">
          <a:extLst>
            <a:ext uri="{FF2B5EF4-FFF2-40B4-BE49-F238E27FC236}">
              <a16:creationId xmlns:a16="http://schemas.microsoft.com/office/drawing/2014/main" id="{00000000-0008-0000-0F00-000078020000}"/>
            </a:ext>
          </a:extLst>
        </xdr:cNvPr>
        <xdr:cNvSpPr txBox="1"/>
      </xdr:nvSpPr>
      <xdr:spPr>
        <a:xfrm>
          <a:off x="21075727" y="14308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104520</xdr:rowOff>
    </xdr:from>
    <xdr:ext cx="469744" cy="259045"/>
    <xdr:sp macro="" textlink="">
      <xdr:nvSpPr>
        <xdr:cNvPr id="633" name="n_2aveValue【消防施設】&#10;一人当たり面積">
          <a:extLst>
            <a:ext uri="{FF2B5EF4-FFF2-40B4-BE49-F238E27FC236}">
              <a16:creationId xmlns:a16="http://schemas.microsoft.com/office/drawing/2014/main" id="{00000000-0008-0000-0F00-000079020000}"/>
            </a:ext>
          </a:extLst>
        </xdr:cNvPr>
        <xdr:cNvSpPr txBox="1"/>
      </xdr:nvSpPr>
      <xdr:spPr>
        <a:xfrm>
          <a:off x="20199427" y="1433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143708</xdr:rowOff>
    </xdr:from>
    <xdr:ext cx="469744" cy="259045"/>
    <xdr:sp macro="" textlink="">
      <xdr:nvSpPr>
        <xdr:cNvPr id="634" name="n_3aveValue【消防施設】&#10;一人当たり面積">
          <a:extLst>
            <a:ext uri="{FF2B5EF4-FFF2-40B4-BE49-F238E27FC236}">
              <a16:creationId xmlns:a16="http://schemas.microsoft.com/office/drawing/2014/main" id="{00000000-0008-0000-0F00-00007A020000}"/>
            </a:ext>
          </a:extLst>
        </xdr:cNvPr>
        <xdr:cNvSpPr txBox="1"/>
      </xdr:nvSpPr>
      <xdr:spPr>
        <a:xfrm>
          <a:off x="19310427" y="14374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169834</xdr:rowOff>
    </xdr:from>
    <xdr:ext cx="469744" cy="259045"/>
    <xdr:sp macro="" textlink="">
      <xdr:nvSpPr>
        <xdr:cNvPr id="635" name="n_4aveValue【消防施設】&#10;一人当たり面積">
          <a:extLst>
            <a:ext uri="{FF2B5EF4-FFF2-40B4-BE49-F238E27FC236}">
              <a16:creationId xmlns:a16="http://schemas.microsoft.com/office/drawing/2014/main" id="{00000000-0008-0000-0F00-00007B020000}"/>
            </a:ext>
          </a:extLst>
        </xdr:cNvPr>
        <xdr:cNvSpPr txBox="1"/>
      </xdr:nvSpPr>
      <xdr:spPr>
        <a:xfrm>
          <a:off x="18421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129920</xdr:rowOff>
    </xdr:from>
    <xdr:ext cx="469744" cy="259045"/>
    <xdr:sp macro="" textlink="">
      <xdr:nvSpPr>
        <xdr:cNvPr id="636" name="n_1mainValue【消防施設】&#10;一人当たり面積">
          <a:extLst>
            <a:ext uri="{FF2B5EF4-FFF2-40B4-BE49-F238E27FC236}">
              <a16:creationId xmlns:a16="http://schemas.microsoft.com/office/drawing/2014/main" id="{00000000-0008-0000-0F00-00007C020000}"/>
            </a:ext>
          </a:extLst>
        </xdr:cNvPr>
        <xdr:cNvSpPr txBox="1"/>
      </xdr:nvSpPr>
      <xdr:spPr>
        <a:xfrm>
          <a:off x="21075727" y="1367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149514</xdr:rowOff>
    </xdr:from>
    <xdr:ext cx="469744" cy="259045"/>
    <xdr:sp macro="" textlink="">
      <xdr:nvSpPr>
        <xdr:cNvPr id="637" name="n_2mainValue【消防施設】&#10;一人当たり面積">
          <a:extLst>
            <a:ext uri="{FF2B5EF4-FFF2-40B4-BE49-F238E27FC236}">
              <a16:creationId xmlns:a16="http://schemas.microsoft.com/office/drawing/2014/main" id="{00000000-0008-0000-0F00-00007D020000}"/>
            </a:ext>
          </a:extLst>
        </xdr:cNvPr>
        <xdr:cNvSpPr txBox="1"/>
      </xdr:nvSpPr>
      <xdr:spPr>
        <a:xfrm>
          <a:off x="20199427" y="1369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31948</xdr:rowOff>
    </xdr:from>
    <xdr:ext cx="469744" cy="259045"/>
    <xdr:sp macro="" textlink="">
      <xdr:nvSpPr>
        <xdr:cNvPr id="638" name="n_3mainValue【消防施設】&#10;一人当たり面積">
          <a:extLst>
            <a:ext uri="{FF2B5EF4-FFF2-40B4-BE49-F238E27FC236}">
              <a16:creationId xmlns:a16="http://schemas.microsoft.com/office/drawing/2014/main" id="{00000000-0008-0000-0F00-00007E020000}"/>
            </a:ext>
          </a:extLst>
        </xdr:cNvPr>
        <xdr:cNvSpPr txBox="1"/>
      </xdr:nvSpPr>
      <xdr:spPr>
        <a:xfrm>
          <a:off x="193104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45011</xdr:rowOff>
    </xdr:from>
    <xdr:ext cx="469744" cy="259045"/>
    <xdr:sp macro="" textlink="">
      <xdr:nvSpPr>
        <xdr:cNvPr id="639" name="n_4mainValue【消防施設】&#10;一人当たり面積">
          <a:extLst>
            <a:ext uri="{FF2B5EF4-FFF2-40B4-BE49-F238E27FC236}">
              <a16:creationId xmlns:a16="http://schemas.microsoft.com/office/drawing/2014/main" id="{00000000-0008-0000-0F00-00007F020000}"/>
            </a:ext>
          </a:extLst>
        </xdr:cNvPr>
        <xdr:cNvSpPr txBox="1"/>
      </xdr:nvSpPr>
      <xdr:spPr>
        <a:xfrm>
          <a:off x="18421427" y="1393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00000000-0008-0000-0F00-00008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00000000-0008-0000-0F00-00008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00000000-0008-0000-0F00-00008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00000000-0008-0000-0F00-00008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00000000-0008-0000-0F00-00008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00000000-0008-0000-0F00-00008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00000000-0008-0000-0F00-00008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00000000-0008-0000-0F00-00008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00000000-0008-0000-0F00-00009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庁舎】&#10;有形固定資産減価償却率グラフ枠">
          <a:extLst>
            <a:ext uri="{FF2B5EF4-FFF2-40B4-BE49-F238E27FC236}">
              <a16:creationId xmlns:a16="http://schemas.microsoft.com/office/drawing/2014/main" id="{00000000-0008-0000-0F00-00009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146413</xdr:rowOff>
    </xdr:from>
    <xdr:to>
      <xdr:col>85</xdr:col>
      <xdr:colOff>126364</xdr:colOff>
      <xdr:row>107</xdr:row>
      <xdr:rowOff>151312</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flipV="1">
          <a:off x="16318864" y="17119963"/>
          <a:ext cx="0" cy="1376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155139</xdr:rowOff>
    </xdr:from>
    <xdr:ext cx="405111" cy="259045"/>
    <xdr:sp macro="" textlink="">
      <xdr:nvSpPr>
        <xdr:cNvPr id="666" name="【庁舎】&#10;有形固定資産減価償却率最小値テキスト">
          <a:extLst>
            <a:ext uri="{FF2B5EF4-FFF2-40B4-BE49-F238E27FC236}">
              <a16:creationId xmlns:a16="http://schemas.microsoft.com/office/drawing/2014/main" id="{00000000-0008-0000-0F00-00009A020000}"/>
            </a:ext>
          </a:extLst>
        </xdr:cNvPr>
        <xdr:cNvSpPr txBox="1"/>
      </xdr:nvSpPr>
      <xdr:spPr>
        <a:xfrm>
          <a:off x="16357600" y="18500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151312</xdr:rowOff>
    </xdr:from>
    <xdr:to>
      <xdr:col>86</xdr:col>
      <xdr:colOff>25400</xdr:colOff>
      <xdr:row>107</xdr:row>
      <xdr:rowOff>151312</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a:off x="16230600" y="18496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93090</xdr:rowOff>
    </xdr:from>
    <xdr:ext cx="340478" cy="259045"/>
    <xdr:sp macro="" textlink="">
      <xdr:nvSpPr>
        <xdr:cNvPr id="668" name="【庁舎】&#10;有形固定資産減価償却率最大値テキスト">
          <a:extLst>
            <a:ext uri="{FF2B5EF4-FFF2-40B4-BE49-F238E27FC236}">
              <a16:creationId xmlns:a16="http://schemas.microsoft.com/office/drawing/2014/main" id="{00000000-0008-0000-0F00-00009C020000}"/>
            </a:ext>
          </a:extLst>
        </xdr:cNvPr>
        <xdr:cNvSpPr txBox="1"/>
      </xdr:nvSpPr>
      <xdr:spPr>
        <a:xfrm>
          <a:off x="16357600" y="168951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146413</xdr:rowOff>
    </xdr:from>
    <xdr:to>
      <xdr:col>86</xdr:col>
      <xdr:colOff>25400</xdr:colOff>
      <xdr:row>99</xdr:row>
      <xdr:rowOff>146413</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a:off x="16230600" y="1711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160945</xdr:rowOff>
    </xdr:from>
    <xdr:ext cx="405111" cy="259045"/>
    <xdr:sp macro="" textlink="">
      <xdr:nvSpPr>
        <xdr:cNvPr id="670" name="【庁舎】&#10;有形固定資産減価償却率平均値テキスト">
          <a:extLst>
            <a:ext uri="{FF2B5EF4-FFF2-40B4-BE49-F238E27FC236}">
              <a16:creationId xmlns:a16="http://schemas.microsoft.com/office/drawing/2014/main" id="{00000000-0008-0000-0F00-00009E020000}"/>
            </a:ext>
          </a:extLst>
        </xdr:cNvPr>
        <xdr:cNvSpPr txBox="1"/>
      </xdr:nvSpPr>
      <xdr:spPr>
        <a:xfrm>
          <a:off x="16357600" y="176488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138068</xdr:rowOff>
    </xdr:from>
    <xdr:to>
      <xdr:col>85</xdr:col>
      <xdr:colOff>177800</xdr:colOff>
      <xdr:row>104</xdr:row>
      <xdr:rowOff>68218</xdr:rowOff>
    </xdr:to>
    <xdr:sp macro="" textlink="">
      <xdr:nvSpPr>
        <xdr:cNvPr id="671" name="フローチャート: 判断 670">
          <a:extLst>
            <a:ext uri="{FF2B5EF4-FFF2-40B4-BE49-F238E27FC236}">
              <a16:creationId xmlns:a16="http://schemas.microsoft.com/office/drawing/2014/main" id="{00000000-0008-0000-0F00-00009F020000}"/>
            </a:ext>
          </a:extLst>
        </xdr:cNvPr>
        <xdr:cNvSpPr/>
      </xdr:nvSpPr>
      <xdr:spPr>
        <a:xfrm>
          <a:off x="16268700" y="1779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141332</xdr:rowOff>
    </xdr:from>
    <xdr:to>
      <xdr:col>81</xdr:col>
      <xdr:colOff>101600</xdr:colOff>
      <xdr:row>104</xdr:row>
      <xdr:rowOff>71482</xdr:rowOff>
    </xdr:to>
    <xdr:sp macro="" textlink="">
      <xdr:nvSpPr>
        <xdr:cNvPr id="672" name="フローチャート: 判断 671">
          <a:extLst>
            <a:ext uri="{FF2B5EF4-FFF2-40B4-BE49-F238E27FC236}">
              <a16:creationId xmlns:a16="http://schemas.microsoft.com/office/drawing/2014/main" id="{00000000-0008-0000-0F00-0000A0020000}"/>
            </a:ext>
          </a:extLst>
        </xdr:cNvPr>
        <xdr:cNvSpPr/>
      </xdr:nvSpPr>
      <xdr:spPr>
        <a:xfrm>
          <a:off x="15430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149498</xdr:rowOff>
    </xdr:from>
    <xdr:to>
      <xdr:col>76</xdr:col>
      <xdr:colOff>165100</xdr:colOff>
      <xdr:row>104</xdr:row>
      <xdr:rowOff>79648</xdr:rowOff>
    </xdr:to>
    <xdr:sp macro="" textlink="">
      <xdr:nvSpPr>
        <xdr:cNvPr id="673" name="フローチャート: 判断 672">
          <a:extLst>
            <a:ext uri="{FF2B5EF4-FFF2-40B4-BE49-F238E27FC236}">
              <a16:creationId xmlns:a16="http://schemas.microsoft.com/office/drawing/2014/main" id="{00000000-0008-0000-0F00-0000A1020000}"/>
            </a:ext>
          </a:extLst>
        </xdr:cNvPr>
        <xdr:cNvSpPr/>
      </xdr:nvSpPr>
      <xdr:spPr>
        <a:xfrm>
          <a:off x="14541500" y="1780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141332</xdr:rowOff>
    </xdr:from>
    <xdr:to>
      <xdr:col>72</xdr:col>
      <xdr:colOff>38100</xdr:colOff>
      <xdr:row>104</xdr:row>
      <xdr:rowOff>71482</xdr:rowOff>
    </xdr:to>
    <xdr:sp macro="" textlink="">
      <xdr:nvSpPr>
        <xdr:cNvPr id="674" name="フローチャート: 判断 673">
          <a:extLst>
            <a:ext uri="{FF2B5EF4-FFF2-40B4-BE49-F238E27FC236}">
              <a16:creationId xmlns:a16="http://schemas.microsoft.com/office/drawing/2014/main" id="{00000000-0008-0000-0F00-0000A2020000}"/>
            </a:ext>
          </a:extLst>
        </xdr:cNvPr>
        <xdr:cNvSpPr/>
      </xdr:nvSpPr>
      <xdr:spPr>
        <a:xfrm>
          <a:off x="13652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115207</xdr:rowOff>
    </xdr:from>
    <xdr:to>
      <xdr:col>67</xdr:col>
      <xdr:colOff>101600</xdr:colOff>
      <xdr:row>104</xdr:row>
      <xdr:rowOff>45357</xdr:rowOff>
    </xdr:to>
    <xdr:sp macro="" textlink="">
      <xdr:nvSpPr>
        <xdr:cNvPr id="675" name="フローチャート: 判断 674">
          <a:extLst>
            <a:ext uri="{FF2B5EF4-FFF2-40B4-BE49-F238E27FC236}">
              <a16:creationId xmlns:a16="http://schemas.microsoft.com/office/drawing/2014/main" id="{00000000-0008-0000-0F00-0000A3020000}"/>
            </a:ext>
          </a:extLst>
        </xdr:cNvPr>
        <xdr:cNvSpPr/>
      </xdr:nvSpPr>
      <xdr:spPr>
        <a:xfrm>
          <a:off x="12763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159294</xdr:rowOff>
    </xdr:from>
    <xdr:to>
      <xdr:col>85</xdr:col>
      <xdr:colOff>177800</xdr:colOff>
      <xdr:row>106</xdr:row>
      <xdr:rowOff>89444</xdr:rowOff>
    </xdr:to>
    <xdr:sp macro="" textlink="">
      <xdr:nvSpPr>
        <xdr:cNvPr id="681" name="楕円 680">
          <a:extLst>
            <a:ext uri="{FF2B5EF4-FFF2-40B4-BE49-F238E27FC236}">
              <a16:creationId xmlns:a16="http://schemas.microsoft.com/office/drawing/2014/main" id="{00000000-0008-0000-0F00-0000A9020000}"/>
            </a:ext>
          </a:extLst>
        </xdr:cNvPr>
        <xdr:cNvSpPr/>
      </xdr:nvSpPr>
      <xdr:spPr>
        <a:xfrm>
          <a:off x="16268700" y="181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137721</xdr:rowOff>
    </xdr:from>
    <xdr:ext cx="405111" cy="259045"/>
    <xdr:sp macro="" textlink="">
      <xdr:nvSpPr>
        <xdr:cNvPr id="682" name="【庁舎】&#10;有形固定資産減価償却率該当値テキスト">
          <a:extLst>
            <a:ext uri="{FF2B5EF4-FFF2-40B4-BE49-F238E27FC236}">
              <a16:creationId xmlns:a16="http://schemas.microsoft.com/office/drawing/2014/main" id="{00000000-0008-0000-0F00-0000AA020000}"/>
            </a:ext>
          </a:extLst>
        </xdr:cNvPr>
        <xdr:cNvSpPr txBox="1"/>
      </xdr:nvSpPr>
      <xdr:spPr>
        <a:xfrm>
          <a:off x="16357600" y="1813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125005</xdr:rowOff>
    </xdr:from>
    <xdr:to>
      <xdr:col>81</xdr:col>
      <xdr:colOff>101600</xdr:colOff>
      <xdr:row>106</xdr:row>
      <xdr:rowOff>55155</xdr:rowOff>
    </xdr:to>
    <xdr:sp macro="" textlink="">
      <xdr:nvSpPr>
        <xdr:cNvPr id="683" name="楕円 682">
          <a:extLst>
            <a:ext uri="{FF2B5EF4-FFF2-40B4-BE49-F238E27FC236}">
              <a16:creationId xmlns:a16="http://schemas.microsoft.com/office/drawing/2014/main" id="{00000000-0008-0000-0F00-0000AB020000}"/>
            </a:ext>
          </a:extLst>
        </xdr:cNvPr>
        <xdr:cNvSpPr/>
      </xdr:nvSpPr>
      <xdr:spPr>
        <a:xfrm>
          <a:off x="15430500" y="181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4355</xdr:rowOff>
    </xdr:from>
    <xdr:to>
      <xdr:col>85</xdr:col>
      <xdr:colOff>127000</xdr:colOff>
      <xdr:row>106</xdr:row>
      <xdr:rowOff>38644</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5481300" y="1817805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90714</xdr:rowOff>
    </xdr:from>
    <xdr:to>
      <xdr:col>76</xdr:col>
      <xdr:colOff>165100</xdr:colOff>
      <xdr:row>106</xdr:row>
      <xdr:rowOff>20864</xdr:rowOff>
    </xdr:to>
    <xdr:sp macro="" textlink="">
      <xdr:nvSpPr>
        <xdr:cNvPr id="685" name="楕円 684">
          <a:extLst>
            <a:ext uri="{FF2B5EF4-FFF2-40B4-BE49-F238E27FC236}">
              <a16:creationId xmlns:a16="http://schemas.microsoft.com/office/drawing/2014/main" id="{00000000-0008-0000-0F00-0000AD020000}"/>
            </a:ext>
          </a:extLst>
        </xdr:cNvPr>
        <xdr:cNvSpPr/>
      </xdr:nvSpPr>
      <xdr:spPr>
        <a:xfrm>
          <a:off x="14541500" y="180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141514</xdr:rowOff>
    </xdr:from>
    <xdr:to>
      <xdr:col>81</xdr:col>
      <xdr:colOff>50800</xdr:colOff>
      <xdr:row>106</xdr:row>
      <xdr:rowOff>4355</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4592300" y="1814376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58057</xdr:rowOff>
    </xdr:from>
    <xdr:to>
      <xdr:col>72</xdr:col>
      <xdr:colOff>38100</xdr:colOff>
      <xdr:row>105</xdr:row>
      <xdr:rowOff>159657</xdr:rowOff>
    </xdr:to>
    <xdr:sp macro="" textlink="">
      <xdr:nvSpPr>
        <xdr:cNvPr id="687" name="楕円 686">
          <a:extLst>
            <a:ext uri="{FF2B5EF4-FFF2-40B4-BE49-F238E27FC236}">
              <a16:creationId xmlns:a16="http://schemas.microsoft.com/office/drawing/2014/main" id="{00000000-0008-0000-0F00-0000AF020000}"/>
            </a:ext>
          </a:extLst>
        </xdr:cNvPr>
        <xdr:cNvSpPr/>
      </xdr:nvSpPr>
      <xdr:spPr>
        <a:xfrm>
          <a:off x="13652500" y="180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108857</xdr:rowOff>
    </xdr:from>
    <xdr:to>
      <xdr:col>76</xdr:col>
      <xdr:colOff>114300</xdr:colOff>
      <xdr:row>105</xdr:row>
      <xdr:rowOff>141514</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13703300" y="1811110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53158</xdr:rowOff>
    </xdr:from>
    <xdr:to>
      <xdr:col>67</xdr:col>
      <xdr:colOff>101600</xdr:colOff>
      <xdr:row>105</xdr:row>
      <xdr:rowOff>154758</xdr:rowOff>
    </xdr:to>
    <xdr:sp macro="" textlink="">
      <xdr:nvSpPr>
        <xdr:cNvPr id="689" name="楕円 688">
          <a:extLst>
            <a:ext uri="{FF2B5EF4-FFF2-40B4-BE49-F238E27FC236}">
              <a16:creationId xmlns:a16="http://schemas.microsoft.com/office/drawing/2014/main" id="{00000000-0008-0000-0F00-0000B1020000}"/>
            </a:ext>
          </a:extLst>
        </xdr:cNvPr>
        <xdr:cNvSpPr/>
      </xdr:nvSpPr>
      <xdr:spPr>
        <a:xfrm>
          <a:off x="127635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103958</xdr:rowOff>
    </xdr:from>
    <xdr:to>
      <xdr:col>71</xdr:col>
      <xdr:colOff>177800</xdr:colOff>
      <xdr:row>105</xdr:row>
      <xdr:rowOff>108857</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a:off x="12814300" y="18106208"/>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88009</xdr:rowOff>
    </xdr:from>
    <xdr:ext cx="405111" cy="259045"/>
    <xdr:sp macro="" textlink="">
      <xdr:nvSpPr>
        <xdr:cNvPr id="691" name="n_1aveValue【庁舎】&#10;有形固定資産減価償却率">
          <a:extLst>
            <a:ext uri="{FF2B5EF4-FFF2-40B4-BE49-F238E27FC236}">
              <a16:creationId xmlns:a16="http://schemas.microsoft.com/office/drawing/2014/main" id="{00000000-0008-0000-0F00-0000B3020000}"/>
            </a:ext>
          </a:extLst>
        </xdr:cNvPr>
        <xdr:cNvSpPr txBox="1"/>
      </xdr:nvSpPr>
      <xdr:spPr>
        <a:xfrm>
          <a:off x="152660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96175</xdr:rowOff>
    </xdr:from>
    <xdr:ext cx="405111" cy="259045"/>
    <xdr:sp macro="" textlink="">
      <xdr:nvSpPr>
        <xdr:cNvPr id="692" name="n_2aveValue【庁舎】&#10;有形固定資産減価償却率">
          <a:extLst>
            <a:ext uri="{FF2B5EF4-FFF2-40B4-BE49-F238E27FC236}">
              <a16:creationId xmlns:a16="http://schemas.microsoft.com/office/drawing/2014/main" id="{00000000-0008-0000-0F00-0000B4020000}"/>
            </a:ext>
          </a:extLst>
        </xdr:cNvPr>
        <xdr:cNvSpPr txBox="1"/>
      </xdr:nvSpPr>
      <xdr:spPr>
        <a:xfrm>
          <a:off x="14389744" y="17584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88009</xdr:rowOff>
    </xdr:from>
    <xdr:ext cx="405111" cy="259045"/>
    <xdr:sp macro="" textlink="">
      <xdr:nvSpPr>
        <xdr:cNvPr id="693" name="n_3aveValue【庁舎】&#10;有形固定資産減価償却率">
          <a:extLst>
            <a:ext uri="{FF2B5EF4-FFF2-40B4-BE49-F238E27FC236}">
              <a16:creationId xmlns:a16="http://schemas.microsoft.com/office/drawing/2014/main" id="{00000000-0008-0000-0F00-0000B5020000}"/>
            </a:ext>
          </a:extLst>
        </xdr:cNvPr>
        <xdr:cNvSpPr txBox="1"/>
      </xdr:nvSpPr>
      <xdr:spPr>
        <a:xfrm>
          <a:off x="13500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61884</xdr:rowOff>
    </xdr:from>
    <xdr:ext cx="405111" cy="259045"/>
    <xdr:sp macro="" textlink="">
      <xdr:nvSpPr>
        <xdr:cNvPr id="694" name="n_4aveValue【庁舎】&#10;有形固定資産減価償却率">
          <a:extLst>
            <a:ext uri="{FF2B5EF4-FFF2-40B4-BE49-F238E27FC236}">
              <a16:creationId xmlns:a16="http://schemas.microsoft.com/office/drawing/2014/main" id="{00000000-0008-0000-0F00-0000B6020000}"/>
            </a:ext>
          </a:extLst>
        </xdr:cNvPr>
        <xdr:cNvSpPr txBox="1"/>
      </xdr:nvSpPr>
      <xdr:spPr>
        <a:xfrm>
          <a:off x="12611744" y="1754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46282</xdr:rowOff>
    </xdr:from>
    <xdr:ext cx="405111" cy="259045"/>
    <xdr:sp macro="" textlink="">
      <xdr:nvSpPr>
        <xdr:cNvPr id="695" name="n_1mainValue【庁舎】&#10;有形固定資産減価償却率">
          <a:extLst>
            <a:ext uri="{FF2B5EF4-FFF2-40B4-BE49-F238E27FC236}">
              <a16:creationId xmlns:a16="http://schemas.microsoft.com/office/drawing/2014/main" id="{00000000-0008-0000-0F00-0000B7020000}"/>
            </a:ext>
          </a:extLst>
        </xdr:cNvPr>
        <xdr:cNvSpPr txBox="1"/>
      </xdr:nvSpPr>
      <xdr:spPr>
        <a:xfrm>
          <a:off x="15266044" y="1821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11991</xdr:rowOff>
    </xdr:from>
    <xdr:ext cx="405111" cy="259045"/>
    <xdr:sp macro="" textlink="">
      <xdr:nvSpPr>
        <xdr:cNvPr id="696" name="n_2mainValue【庁舎】&#10;有形固定資産減価償却率">
          <a:extLst>
            <a:ext uri="{FF2B5EF4-FFF2-40B4-BE49-F238E27FC236}">
              <a16:creationId xmlns:a16="http://schemas.microsoft.com/office/drawing/2014/main" id="{00000000-0008-0000-0F00-0000B8020000}"/>
            </a:ext>
          </a:extLst>
        </xdr:cNvPr>
        <xdr:cNvSpPr txBox="1"/>
      </xdr:nvSpPr>
      <xdr:spPr>
        <a:xfrm>
          <a:off x="14389744" y="1818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150784</xdr:rowOff>
    </xdr:from>
    <xdr:ext cx="405111" cy="259045"/>
    <xdr:sp macro="" textlink="">
      <xdr:nvSpPr>
        <xdr:cNvPr id="697" name="n_3mainValue【庁舎】&#10;有形固定資産減価償却率">
          <a:extLst>
            <a:ext uri="{FF2B5EF4-FFF2-40B4-BE49-F238E27FC236}">
              <a16:creationId xmlns:a16="http://schemas.microsoft.com/office/drawing/2014/main" id="{00000000-0008-0000-0F00-0000B9020000}"/>
            </a:ext>
          </a:extLst>
        </xdr:cNvPr>
        <xdr:cNvSpPr txBox="1"/>
      </xdr:nvSpPr>
      <xdr:spPr>
        <a:xfrm>
          <a:off x="1350074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145885</xdr:rowOff>
    </xdr:from>
    <xdr:ext cx="405111" cy="259045"/>
    <xdr:sp macro="" textlink="">
      <xdr:nvSpPr>
        <xdr:cNvPr id="698" name="n_4mainValue【庁舎】&#10;有形固定資産減価償却率">
          <a:extLst>
            <a:ext uri="{FF2B5EF4-FFF2-40B4-BE49-F238E27FC236}">
              <a16:creationId xmlns:a16="http://schemas.microsoft.com/office/drawing/2014/main" id="{00000000-0008-0000-0F00-0000BA020000}"/>
            </a:ext>
          </a:extLst>
        </xdr:cNvPr>
        <xdr:cNvSpPr txBox="1"/>
      </xdr:nvSpPr>
      <xdr:spPr>
        <a:xfrm>
          <a:off x="126117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00000000-0008-0000-0F00-0000BB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00000000-0008-0000-0F00-0000BC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00000000-0008-0000-0F00-0000BD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00000000-0008-0000-0F00-0000BE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00000000-0008-0000-0F00-0000BF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00000000-0008-0000-0F00-0000C0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00000000-0008-0000-0F00-0000C1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00000000-0008-0000-0F00-0000C2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4" name="テキスト ボックス 713">
          <a:extLst>
            <a:ext uri="{FF2B5EF4-FFF2-40B4-BE49-F238E27FC236}">
              <a16:creationId xmlns:a16="http://schemas.microsoft.com/office/drawing/2014/main" id="{00000000-0008-0000-0F00-0000CA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6" name="テキスト ボックス 715">
          <a:extLst>
            <a:ext uri="{FF2B5EF4-FFF2-40B4-BE49-F238E27FC236}">
              <a16:creationId xmlns:a16="http://schemas.microsoft.com/office/drawing/2014/main" id="{00000000-0008-0000-0F00-0000CC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a:extLst>
            <a:ext uri="{FF2B5EF4-FFF2-40B4-BE49-F238E27FC236}">
              <a16:creationId xmlns:a16="http://schemas.microsoft.com/office/drawing/2014/main" id="{00000000-0008-0000-0F00-0000D2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庁舎】&#10;一人当たり面積グラフ枠">
          <a:extLst>
            <a:ext uri="{FF2B5EF4-FFF2-40B4-BE49-F238E27FC236}">
              <a16:creationId xmlns:a16="http://schemas.microsoft.com/office/drawing/2014/main" id="{00000000-0008-0000-0F00-0000D3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33201</xdr:rowOff>
    </xdr:from>
    <xdr:to>
      <xdr:col>116</xdr:col>
      <xdr:colOff>62864</xdr:colOff>
      <xdr:row>108</xdr:row>
      <xdr:rowOff>34834</xdr:rowOff>
    </xdr:to>
    <xdr:cxnSp macro="">
      <xdr:nvCxnSpPr>
        <xdr:cNvPr id="724" name="直線コネクタ 723">
          <a:extLst>
            <a:ext uri="{FF2B5EF4-FFF2-40B4-BE49-F238E27FC236}">
              <a16:creationId xmlns:a16="http://schemas.microsoft.com/office/drawing/2014/main" id="{00000000-0008-0000-0F00-0000D4020000}"/>
            </a:ext>
          </a:extLst>
        </xdr:cNvPr>
        <xdr:cNvCxnSpPr/>
      </xdr:nvCxnSpPr>
      <xdr:spPr>
        <a:xfrm flipV="1">
          <a:off x="22160864" y="17006751"/>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38661</xdr:rowOff>
    </xdr:from>
    <xdr:ext cx="469744" cy="259045"/>
    <xdr:sp macro="" textlink="">
      <xdr:nvSpPr>
        <xdr:cNvPr id="725" name="【庁舎】&#10;一人当たり面積最小値テキスト">
          <a:extLst>
            <a:ext uri="{FF2B5EF4-FFF2-40B4-BE49-F238E27FC236}">
              <a16:creationId xmlns:a16="http://schemas.microsoft.com/office/drawing/2014/main" id="{00000000-0008-0000-0F00-0000D5020000}"/>
            </a:ext>
          </a:extLst>
        </xdr:cNvPr>
        <xdr:cNvSpPr txBox="1"/>
      </xdr:nvSpPr>
      <xdr:spPr>
        <a:xfrm>
          <a:off x="22199600" y="1855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34834</xdr:rowOff>
    </xdr:from>
    <xdr:to>
      <xdr:col>116</xdr:col>
      <xdr:colOff>152400</xdr:colOff>
      <xdr:row>108</xdr:row>
      <xdr:rowOff>34834</xdr:rowOff>
    </xdr:to>
    <xdr:cxnSp macro="">
      <xdr:nvCxnSpPr>
        <xdr:cNvPr id="726" name="直線コネクタ 725">
          <a:extLst>
            <a:ext uri="{FF2B5EF4-FFF2-40B4-BE49-F238E27FC236}">
              <a16:creationId xmlns:a16="http://schemas.microsoft.com/office/drawing/2014/main" id="{00000000-0008-0000-0F00-0000D6020000}"/>
            </a:ext>
          </a:extLst>
        </xdr:cNvPr>
        <xdr:cNvCxnSpPr/>
      </xdr:nvCxnSpPr>
      <xdr:spPr>
        <a:xfrm>
          <a:off x="22072600" y="1855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151328</xdr:rowOff>
    </xdr:from>
    <xdr:ext cx="469744" cy="259045"/>
    <xdr:sp macro="" textlink="">
      <xdr:nvSpPr>
        <xdr:cNvPr id="727" name="【庁舎】&#10;一人当たり面積最大値テキスト">
          <a:extLst>
            <a:ext uri="{FF2B5EF4-FFF2-40B4-BE49-F238E27FC236}">
              <a16:creationId xmlns:a16="http://schemas.microsoft.com/office/drawing/2014/main" id="{00000000-0008-0000-0F00-0000D7020000}"/>
            </a:ext>
          </a:extLst>
        </xdr:cNvPr>
        <xdr:cNvSpPr txBox="1"/>
      </xdr:nvSpPr>
      <xdr:spPr>
        <a:xfrm>
          <a:off x="22199600" y="1678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33201</xdr:rowOff>
    </xdr:from>
    <xdr:to>
      <xdr:col>116</xdr:col>
      <xdr:colOff>152400</xdr:colOff>
      <xdr:row>99</xdr:row>
      <xdr:rowOff>33201</xdr:rowOff>
    </xdr:to>
    <xdr:cxnSp macro="">
      <xdr:nvCxnSpPr>
        <xdr:cNvPr id="728" name="直線コネクタ 727">
          <a:extLst>
            <a:ext uri="{FF2B5EF4-FFF2-40B4-BE49-F238E27FC236}">
              <a16:creationId xmlns:a16="http://schemas.microsoft.com/office/drawing/2014/main" id="{00000000-0008-0000-0F00-0000D8020000}"/>
            </a:ext>
          </a:extLst>
        </xdr:cNvPr>
        <xdr:cNvCxnSpPr/>
      </xdr:nvCxnSpPr>
      <xdr:spPr>
        <a:xfrm>
          <a:off x="22072600" y="17006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53720</xdr:rowOff>
    </xdr:from>
    <xdr:ext cx="469744" cy="259045"/>
    <xdr:sp macro="" textlink="">
      <xdr:nvSpPr>
        <xdr:cNvPr id="729" name="【庁舎】&#10;一人当たり面積平均値テキスト">
          <a:extLst>
            <a:ext uri="{FF2B5EF4-FFF2-40B4-BE49-F238E27FC236}">
              <a16:creationId xmlns:a16="http://schemas.microsoft.com/office/drawing/2014/main" id="{00000000-0008-0000-0F00-0000D9020000}"/>
            </a:ext>
          </a:extLst>
        </xdr:cNvPr>
        <xdr:cNvSpPr txBox="1"/>
      </xdr:nvSpPr>
      <xdr:spPr>
        <a:xfrm>
          <a:off x="22199600" y="18055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30843</xdr:rowOff>
    </xdr:from>
    <xdr:to>
      <xdr:col>116</xdr:col>
      <xdr:colOff>114300</xdr:colOff>
      <xdr:row>106</xdr:row>
      <xdr:rowOff>132443</xdr:rowOff>
    </xdr:to>
    <xdr:sp macro="" textlink="">
      <xdr:nvSpPr>
        <xdr:cNvPr id="730" name="フローチャート: 判断 729">
          <a:extLst>
            <a:ext uri="{FF2B5EF4-FFF2-40B4-BE49-F238E27FC236}">
              <a16:creationId xmlns:a16="http://schemas.microsoft.com/office/drawing/2014/main" id="{00000000-0008-0000-0F00-0000DA020000}"/>
            </a:ext>
          </a:extLst>
        </xdr:cNvPr>
        <xdr:cNvSpPr/>
      </xdr:nvSpPr>
      <xdr:spPr>
        <a:xfrm>
          <a:off x="22110700" y="182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56969</xdr:rowOff>
    </xdr:from>
    <xdr:to>
      <xdr:col>112</xdr:col>
      <xdr:colOff>38100</xdr:colOff>
      <xdr:row>106</xdr:row>
      <xdr:rowOff>158569</xdr:rowOff>
    </xdr:to>
    <xdr:sp macro="" textlink="">
      <xdr:nvSpPr>
        <xdr:cNvPr id="731" name="フローチャート: 判断 730">
          <a:extLst>
            <a:ext uri="{FF2B5EF4-FFF2-40B4-BE49-F238E27FC236}">
              <a16:creationId xmlns:a16="http://schemas.microsoft.com/office/drawing/2014/main" id="{00000000-0008-0000-0F00-0000DB020000}"/>
            </a:ext>
          </a:extLst>
        </xdr:cNvPr>
        <xdr:cNvSpPr/>
      </xdr:nvSpPr>
      <xdr:spPr>
        <a:xfrm>
          <a:off x="21272500" y="1823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64588</xdr:rowOff>
    </xdr:from>
    <xdr:to>
      <xdr:col>107</xdr:col>
      <xdr:colOff>101600</xdr:colOff>
      <xdr:row>106</xdr:row>
      <xdr:rowOff>166188</xdr:rowOff>
    </xdr:to>
    <xdr:sp macro="" textlink="">
      <xdr:nvSpPr>
        <xdr:cNvPr id="732" name="フローチャート: 判断 731">
          <a:extLst>
            <a:ext uri="{FF2B5EF4-FFF2-40B4-BE49-F238E27FC236}">
              <a16:creationId xmlns:a16="http://schemas.microsoft.com/office/drawing/2014/main" id="{00000000-0008-0000-0F00-0000DC020000}"/>
            </a:ext>
          </a:extLst>
        </xdr:cNvPr>
        <xdr:cNvSpPr/>
      </xdr:nvSpPr>
      <xdr:spPr>
        <a:xfrm>
          <a:off x="203835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78739</xdr:rowOff>
    </xdr:from>
    <xdr:to>
      <xdr:col>102</xdr:col>
      <xdr:colOff>165100</xdr:colOff>
      <xdr:row>107</xdr:row>
      <xdr:rowOff>8889</xdr:rowOff>
    </xdr:to>
    <xdr:sp macro="" textlink="">
      <xdr:nvSpPr>
        <xdr:cNvPr id="733" name="フローチャート: 判断 732">
          <a:extLst>
            <a:ext uri="{FF2B5EF4-FFF2-40B4-BE49-F238E27FC236}">
              <a16:creationId xmlns:a16="http://schemas.microsoft.com/office/drawing/2014/main" id="{00000000-0008-0000-0F00-0000DD020000}"/>
            </a:ext>
          </a:extLst>
        </xdr:cNvPr>
        <xdr:cNvSpPr/>
      </xdr:nvSpPr>
      <xdr:spPr>
        <a:xfrm>
          <a:off x="19494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87449</xdr:rowOff>
    </xdr:from>
    <xdr:to>
      <xdr:col>98</xdr:col>
      <xdr:colOff>38100</xdr:colOff>
      <xdr:row>107</xdr:row>
      <xdr:rowOff>17599</xdr:rowOff>
    </xdr:to>
    <xdr:sp macro="" textlink="">
      <xdr:nvSpPr>
        <xdr:cNvPr id="734" name="フローチャート: 判断 733">
          <a:extLst>
            <a:ext uri="{FF2B5EF4-FFF2-40B4-BE49-F238E27FC236}">
              <a16:creationId xmlns:a16="http://schemas.microsoft.com/office/drawing/2014/main" id="{00000000-0008-0000-0F00-0000DE020000}"/>
            </a:ext>
          </a:extLst>
        </xdr:cNvPr>
        <xdr:cNvSpPr/>
      </xdr:nvSpPr>
      <xdr:spPr>
        <a:xfrm>
          <a:off x="18605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146231</xdr:rowOff>
    </xdr:from>
    <xdr:to>
      <xdr:col>116</xdr:col>
      <xdr:colOff>114300</xdr:colOff>
      <xdr:row>107</xdr:row>
      <xdr:rowOff>76381</xdr:rowOff>
    </xdr:to>
    <xdr:sp macro="" textlink="">
      <xdr:nvSpPr>
        <xdr:cNvPr id="740" name="楕円 739">
          <a:extLst>
            <a:ext uri="{FF2B5EF4-FFF2-40B4-BE49-F238E27FC236}">
              <a16:creationId xmlns:a16="http://schemas.microsoft.com/office/drawing/2014/main" id="{00000000-0008-0000-0F00-0000E4020000}"/>
            </a:ext>
          </a:extLst>
        </xdr:cNvPr>
        <xdr:cNvSpPr/>
      </xdr:nvSpPr>
      <xdr:spPr>
        <a:xfrm>
          <a:off x="221107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124658</xdr:rowOff>
    </xdr:from>
    <xdr:ext cx="469744" cy="259045"/>
    <xdr:sp macro="" textlink="">
      <xdr:nvSpPr>
        <xdr:cNvPr id="741" name="【庁舎】&#10;一人当たり面積該当値テキスト">
          <a:extLst>
            <a:ext uri="{FF2B5EF4-FFF2-40B4-BE49-F238E27FC236}">
              <a16:creationId xmlns:a16="http://schemas.microsoft.com/office/drawing/2014/main" id="{00000000-0008-0000-0F00-0000E5020000}"/>
            </a:ext>
          </a:extLst>
        </xdr:cNvPr>
        <xdr:cNvSpPr txBox="1"/>
      </xdr:nvSpPr>
      <xdr:spPr>
        <a:xfrm>
          <a:off x="22199600" y="1829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153851</xdr:rowOff>
    </xdr:from>
    <xdr:to>
      <xdr:col>112</xdr:col>
      <xdr:colOff>38100</xdr:colOff>
      <xdr:row>107</xdr:row>
      <xdr:rowOff>84001</xdr:rowOff>
    </xdr:to>
    <xdr:sp macro="" textlink="">
      <xdr:nvSpPr>
        <xdr:cNvPr id="742" name="楕円 741">
          <a:extLst>
            <a:ext uri="{FF2B5EF4-FFF2-40B4-BE49-F238E27FC236}">
              <a16:creationId xmlns:a16="http://schemas.microsoft.com/office/drawing/2014/main" id="{00000000-0008-0000-0F00-0000E6020000}"/>
            </a:ext>
          </a:extLst>
        </xdr:cNvPr>
        <xdr:cNvSpPr/>
      </xdr:nvSpPr>
      <xdr:spPr>
        <a:xfrm>
          <a:off x="21272500" y="1832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25581</xdr:rowOff>
    </xdr:from>
    <xdr:to>
      <xdr:col>116</xdr:col>
      <xdr:colOff>63500</xdr:colOff>
      <xdr:row>107</xdr:row>
      <xdr:rowOff>33201</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flipV="1">
          <a:off x="21323300" y="18370731"/>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160382</xdr:rowOff>
    </xdr:from>
    <xdr:to>
      <xdr:col>107</xdr:col>
      <xdr:colOff>101600</xdr:colOff>
      <xdr:row>107</xdr:row>
      <xdr:rowOff>90532</xdr:rowOff>
    </xdr:to>
    <xdr:sp macro="" textlink="">
      <xdr:nvSpPr>
        <xdr:cNvPr id="744" name="楕円 743">
          <a:extLst>
            <a:ext uri="{FF2B5EF4-FFF2-40B4-BE49-F238E27FC236}">
              <a16:creationId xmlns:a16="http://schemas.microsoft.com/office/drawing/2014/main" id="{00000000-0008-0000-0F00-0000E8020000}"/>
            </a:ext>
          </a:extLst>
        </xdr:cNvPr>
        <xdr:cNvSpPr/>
      </xdr:nvSpPr>
      <xdr:spPr>
        <a:xfrm>
          <a:off x="20383500" y="1833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33201</xdr:rowOff>
    </xdr:from>
    <xdr:to>
      <xdr:col>111</xdr:col>
      <xdr:colOff>177800</xdr:colOff>
      <xdr:row>107</xdr:row>
      <xdr:rowOff>39732</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flipV="1">
          <a:off x="20434300" y="1837835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80373</xdr:rowOff>
    </xdr:from>
    <xdr:to>
      <xdr:col>102</xdr:col>
      <xdr:colOff>165100</xdr:colOff>
      <xdr:row>108</xdr:row>
      <xdr:rowOff>10523</xdr:rowOff>
    </xdr:to>
    <xdr:sp macro="" textlink="">
      <xdr:nvSpPr>
        <xdr:cNvPr id="746" name="楕円 745">
          <a:extLst>
            <a:ext uri="{FF2B5EF4-FFF2-40B4-BE49-F238E27FC236}">
              <a16:creationId xmlns:a16="http://schemas.microsoft.com/office/drawing/2014/main" id="{00000000-0008-0000-0F00-0000EA020000}"/>
            </a:ext>
          </a:extLst>
        </xdr:cNvPr>
        <xdr:cNvSpPr/>
      </xdr:nvSpPr>
      <xdr:spPr>
        <a:xfrm>
          <a:off x="19494500" y="1842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39732</xdr:rowOff>
    </xdr:from>
    <xdr:to>
      <xdr:col>107</xdr:col>
      <xdr:colOff>50800</xdr:colOff>
      <xdr:row>107</xdr:row>
      <xdr:rowOff>131173</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flipV="1">
          <a:off x="19545300" y="18384882"/>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84727</xdr:rowOff>
    </xdr:from>
    <xdr:to>
      <xdr:col>98</xdr:col>
      <xdr:colOff>38100</xdr:colOff>
      <xdr:row>108</xdr:row>
      <xdr:rowOff>14877</xdr:rowOff>
    </xdr:to>
    <xdr:sp macro="" textlink="">
      <xdr:nvSpPr>
        <xdr:cNvPr id="748" name="楕円 747">
          <a:extLst>
            <a:ext uri="{FF2B5EF4-FFF2-40B4-BE49-F238E27FC236}">
              <a16:creationId xmlns:a16="http://schemas.microsoft.com/office/drawing/2014/main" id="{00000000-0008-0000-0F00-0000EC020000}"/>
            </a:ext>
          </a:extLst>
        </xdr:cNvPr>
        <xdr:cNvSpPr/>
      </xdr:nvSpPr>
      <xdr:spPr>
        <a:xfrm>
          <a:off x="18605500" y="1842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131173</xdr:rowOff>
    </xdr:from>
    <xdr:to>
      <xdr:col>102</xdr:col>
      <xdr:colOff>114300</xdr:colOff>
      <xdr:row>107</xdr:row>
      <xdr:rowOff>135527</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flipV="1">
          <a:off x="18656300" y="18476323"/>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3646</xdr:rowOff>
    </xdr:from>
    <xdr:ext cx="469744" cy="259045"/>
    <xdr:sp macro="" textlink="">
      <xdr:nvSpPr>
        <xdr:cNvPr id="750" name="n_1aveValue【庁舎】&#10;一人当たり面積">
          <a:extLst>
            <a:ext uri="{FF2B5EF4-FFF2-40B4-BE49-F238E27FC236}">
              <a16:creationId xmlns:a16="http://schemas.microsoft.com/office/drawing/2014/main" id="{00000000-0008-0000-0F00-0000EE020000}"/>
            </a:ext>
          </a:extLst>
        </xdr:cNvPr>
        <xdr:cNvSpPr txBox="1"/>
      </xdr:nvSpPr>
      <xdr:spPr>
        <a:xfrm>
          <a:off x="21075727" y="18005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11265</xdr:rowOff>
    </xdr:from>
    <xdr:ext cx="469744" cy="259045"/>
    <xdr:sp macro="" textlink="">
      <xdr:nvSpPr>
        <xdr:cNvPr id="751" name="n_2aveValue【庁舎】&#10;一人当たり面積">
          <a:extLst>
            <a:ext uri="{FF2B5EF4-FFF2-40B4-BE49-F238E27FC236}">
              <a16:creationId xmlns:a16="http://schemas.microsoft.com/office/drawing/2014/main" id="{00000000-0008-0000-0F00-0000EF020000}"/>
            </a:ext>
          </a:extLst>
        </xdr:cNvPr>
        <xdr:cNvSpPr txBox="1"/>
      </xdr:nvSpPr>
      <xdr:spPr>
        <a:xfrm>
          <a:off x="20199427" y="1801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25416</xdr:rowOff>
    </xdr:from>
    <xdr:ext cx="469744" cy="259045"/>
    <xdr:sp macro="" textlink="">
      <xdr:nvSpPr>
        <xdr:cNvPr id="752" name="n_3aveValue【庁舎】&#10;一人当たり面積">
          <a:extLst>
            <a:ext uri="{FF2B5EF4-FFF2-40B4-BE49-F238E27FC236}">
              <a16:creationId xmlns:a16="http://schemas.microsoft.com/office/drawing/2014/main" id="{00000000-0008-0000-0F00-0000F0020000}"/>
            </a:ext>
          </a:extLst>
        </xdr:cNvPr>
        <xdr:cNvSpPr txBox="1"/>
      </xdr:nvSpPr>
      <xdr:spPr>
        <a:xfrm>
          <a:off x="193104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34126</xdr:rowOff>
    </xdr:from>
    <xdr:ext cx="469744" cy="259045"/>
    <xdr:sp macro="" textlink="">
      <xdr:nvSpPr>
        <xdr:cNvPr id="753" name="n_4aveValue【庁舎】&#10;一人当たり面積">
          <a:extLst>
            <a:ext uri="{FF2B5EF4-FFF2-40B4-BE49-F238E27FC236}">
              <a16:creationId xmlns:a16="http://schemas.microsoft.com/office/drawing/2014/main" id="{00000000-0008-0000-0F00-0000F1020000}"/>
            </a:ext>
          </a:extLst>
        </xdr:cNvPr>
        <xdr:cNvSpPr txBox="1"/>
      </xdr:nvSpPr>
      <xdr:spPr>
        <a:xfrm>
          <a:off x="18421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75128</xdr:rowOff>
    </xdr:from>
    <xdr:ext cx="469744" cy="259045"/>
    <xdr:sp macro="" textlink="">
      <xdr:nvSpPr>
        <xdr:cNvPr id="754" name="n_1mainValue【庁舎】&#10;一人当たり面積">
          <a:extLst>
            <a:ext uri="{FF2B5EF4-FFF2-40B4-BE49-F238E27FC236}">
              <a16:creationId xmlns:a16="http://schemas.microsoft.com/office/drawing/2014/main" id="{00000000-0008-0000-0F00-0000F2020000}"/>
            </a:ext>
          </a:extLst>
        </xdr:cNvPr>
        <xdr:cNvSpPr txBox="1"/>
      </xdr:nvSpPr>
      <xdr:spPr>
        <a:xfrm>
          <a:off x="21075727" y="18420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81659</xdr:rowOff>
    </xdr:from>
    <xdr:ext cx="469744" cy="259045"/>
    <xdr:sp macro="" textlink="">
      <xdr:nvSpPr>
        <xdr:cNvPr id="755" name="n_2mainValue【庁舎】&#10;一人当たり面積">
          <a:extLst>
            <a:ext uri="{FF2B5EF4-FFF2-40B4-BE49-F238E27FC236}">
              <a16:creationId xmlns:a16="http://schemas.microsoft.com/office/drawing/2014/main" id="{00000000-0008-0000-0F00-0000F3020000}"/>
            </a:ext>
          </a:extLst>
        </xdr:cNvPr>
        <xdr:cNvSpPr txBox="1"/>
      </xdr:nvSpPr>
      <xdr:spPr>
        <a:xfrm>
          <a:off x="20199427" y="18426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1650</xdr:rowOff>
    </xdr:from>
    <xdr:ext cx="469744" cy="259045"/>
    <xdr:sp macro="" textlink="">
      <xdr:nvSpPr>
        <xdr:cNvPr id="756" name="n_3mainValue【庁舎】&#10;一人当たり面積">
          <a:extLst>
            <a:ext uri="{FF2B5EF4-FFF2-40B4-BE49-F238E27FC236}">
              <a16:creationId xmlns:a16="http://schemas.microsoft.com/office/drawing/2014/main" id="{00000000-0008-0000-0F00-0000F4020000}"/>
            </a:ext>
          </a:extLst>
        </xdr:cNvPr>
        <xdr:cNvSpPr txBox="1"/>
      </xdr:nvSpPr>
      <xdr:spPr>
        <a:xfrm>
          <a:off x="19310427" y="1851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6004</xdr:rowOff>
    </xdr:from>
    <xdr:ext cx="469744" cy="259045"/>
    <xdr:sp macro="" textlink="">
      <xdr:nvSpPr>
        <xdr:cNvPr id="757" name="n_4mainValue【庁舎】&#10;一人当たり面積">
          <a:extLst>
            <a:ext uri="{FF2B5EF4-FFF2-40B4-BE49-F238E27FC236}">
              <a16:creationId xmlns:a16="http://schemas.microsoft.com/office/drawing/2014/main" id="{00000000-0008-0000-0F00-0000F5020000}"/>
            </a:ext>
          </a:extLst>
        </xdr:cNvPr>
        <xdr:cNvSpPr txBox="1"/>
      </xdr:nvSpPr>
      <xdr:spPr>
        <a:xfrm>
          <a:off x="18421427" y="1852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a:extLst>
            <a:ext uri="{FF2B5EF4-FFF2-40B4-BE49-F238E27FC236}">
              <a16:creationId xmlns:a16="http://schemas.microsoft.com/office/drawing/2014/main" id="{00000000-0008-0000-0F00-0000F6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a:extLst>
            <a:ext uri="{FF2B5EF4-FFF2-40B4-BE49-F238E27FC236}">
              <a16:creationId xmlns:a16="http://schemas.microsoft.com/office/drawing/2014/main" id="{00000000-0008-0000-0F00-0000F7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体育館・プールについては総合体育館の建設のため減価償却率が</a:t>
          </a:r>
          <a:r>
            <a:rPr kumimoji="1" lang="ja-JP" altLang="en-US" sz="1100">
              <a:solidFill>
                <a:sysClr val="windowText" lastClr="000000"/>
              </a:solidFill>
              <a:effectLst/>
              <a:latin typeface="+mn-lt"/>
              <a:ea typeface="+mn-ea"/>
              <a:cs typeface="+mn-cs"/>
            </a:rPr>
            <a:t>大幅に低下した</a:t>
          </a:r>
          <a:r>
            <a:rPr kumimoji="1" lang="ja-JP" altLang="ja-JP" sz="1100">
              <a:solidFill>
                <a:sysClr val="windowText" lastClr="000000"/>
              </a:solidFill>
              <a:effectLst/>
              <a:latin typeface="+mn-lt"/>
              <a:ea typeface="+mn-ea"/>
              <a:cs typeface="+mn-cs"/>
            </a:rPr>
            <a:t>ものの、老朽化施設の対策を検討する必要がある。福祉施設については減価償却率が高く、市民一人当たりの面積も</a:t>
          </a:r>
          <a:r>
            <a:rPr kumimoji="1" lang="ja-JP" altLang="en-US" sz="1100">
              <a:solidFill>
                <a:sysClr val="windowText" lastClr="000000"/>
              </a:solidFill>
              <a:effectLst/>
              <a:latin typeface="+mn-lt"/>
              <a:ea typeface="+mn-ea"/>
              <a:cs typeface="+mn-cs"/>
            </a:rPr>
            <a:t>大きい</a:t>
          </a:r>
          <a:r>
            <a:rPr kumimoji="1" lang="ja-JP" altLang="ja-JP" sz="1100">
              <a:solidFill>
                <a:sysClr val="windowText" lastClr="000000"/>
              </a:solidFill>
              <a:effectLst/>
              <a:latin typeface="+mn-lt"/>
              <a:ea typeface="+mn-ea"/>
              <a:cs typeface="+mn-cs"/>
            </a:rPr>
            <a:t>ことから、施設の統廃合や集約化を検討する必要がある。庁舎については類似団体と比較すると減価償却率が高い傾向にあるものの、今後は旧施設の解体が予定されており、減価償却率の改善が見込まれる。消防施設については、消防署再編計画により、施設の新規建設が行われ、老朽化施設においても解体されたことから、有形固定資産減価償却率について改善が図られた。</a:t>
          </a:r>
          <a:endParaRPr lang="ja-JP" altLang="ja-JP" sz="14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84</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85</v>
      </c>
      <c r="C2" s="182"/>
      <c r="D2" s="183"/>
    </row>
    <row r="3" spans="1:119" ht="18.75" customHeight="1" thickBot="1" x14ac:dyDescent="0.2">
      <c r="A3" s="181"/>
      <c r="B3" s="416" t="s">
        <v>86</v>
      </c>
      <c r="C3" s="417"/>
      <c r="D3" s="417"/>
      <c r="E3" s="418"/>
      <c r="F3" s="418"/>
      <c r="G3" s="418"/>
      <c r="H3" s="418"/>
      <c r="I3" s="418"/>
      <c r="J3" s="418"/>
      <c r="K3" s="418"/>
      <c r="L3" s="418" t="s">
        <v>87</v>
      </c>
      <c r="M3" s="418"/>
      <c r="N3" s="418"/>
      <c r="O3" s="418"/>
      <c r="P3" s="418"/>
      <c r="Q3" s="418"/>
      <c r="R3" s="425"/>
      <c r="S3" s="425"/>
      <c r="T3" s="425"/>
      <c r="U3" s="425"/>
      <c r="V3" s="426"/>
      <c r="W3" s="400" t="s">
        <v>88</v>
      </c>
      <c r="X3" s="401"/>
      <c r="Y3" s="401"/>
      <c r="Z3" s="401"/>
      <c r="AA3" s="401"/>
      <c r="AB3" s="417"/>
      <c r="AC3" s="425" t="s">
        <v>89</v>
      </c>
      <c r="AD3" s="401"/>
      <c r="AE3" s="401"/>
      <c r="AF3" s="401"/>
      <c r="AG3" s="401"/>
      <c r="AH3" s="401"/>
      <c r="AI3" s="401"/>
      <c r="AJ3" s="401"/>
      <c r="AK3" s="401"/>
      <c r="AL3" s="402"/>
      <c r="AM3" s="400" t="s">
        <v>90</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91</v>
      </c>
      <c r="BO3" s="401"/>
      <c r="BP3" s="401"/>
      <c r="BQ3" s="401"/>
      <c r="BR3" s="401"/>
      <c r="BS3" s="401"/>
      <c r="BT3" s="401"/>
      <c r="BU3" s="402"/>
      <c r="BV3" s="400" t="s">
        <v>92</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93</v>
      </c>
      <c r="CU3" s="401"/>
      <c r="CV3" s="401"/>
      <c r="CW3" s="401"/>
      <c r="CX3" s="401"/>
      <c r="CY3" s="401"/>
      <c r="CZ3" s="401"/>
      <c r="DA3" s="402"/>
      <c r="DB3" s="400" t="s">
        <v>94</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95</v>
      </c>
      <c r="AZ4" s="404"/>
      <c r="BA4" s="404"/>
      <c r="BB4" s="404"/>
      <c r="BC4" s="404"/>
      <c r="BD4" s="404"/>
      <c r="BE4" s="404"/>
      <c r="BF4" s="404"/>
      <c r="BG4" s="404"/>
      <c r="BH4" s="404"/>
      <c r="BI4" s="404"/>
      <c r="BJ4" s="404"/>
      <c r="BK4" s="404"/>
      <c r="BL4" s="404"/>
      <c r="BM4" s="405"/>
      <c r="BN4" s="406">
        <v>28417524</v>
      </c>
      <c r="BO4" s="407"/>
      <c r="BP4" s="407"/>
      <c r="BQ4" s="407"/>
      <c r="BR4" s="407"/>
      <c r="BS4" s="407"/>
      <c r="BT4" s="407"/>
      <c r="BU4" s="408"/>
      <c r="BV4" s="406">
        <v>26556252</v>
      </c>
      <c r="BW4" s="407"/>
      <c r="BX4" s="407"/>
      <c r="BY4" s="407"/>
      <c r="BZ4" s="407"/>
      <c r="CA4" s="407"/>
      <c r="CB4" s="407"/>
      <c r="CC4" s="408"/>
      <c r="CD4" s="409" t="s">
        <v>96</v>
      </c>
      <c r="CE4" s="410"/>
      <c r="CF4" s="410"/>
      <c r="CG4" s="410"/>
      <c r="CH4" s="410"/>
      <c r="CI4" s="410"/>
      <c r="CJ4" s="410"/>
      <c r="CK4" s="410"/>
      <c r="CL4" s="410"/>
      <c r="CM4" s="410"/>
      <c r="CN4" s="410"/>
      <c r="CO4" s="410"/>
      <c r="CP4" s="410"/>
      <c r="CQ4" s="410"/>
      <c r="CR4" s="410"/>
      <c r="CS4" s="411"/>
      <c r="CT4" s="412">
        <v>4.2</v>
      </c>
      <c r="CU4" s="413"/>
      <c r="CV4" s="413"/>
      <c r="CW4" s="413"/>
      <c r="CX4" s="413"/>
      <c r="CY4" s="413"/>
      <c r="CZ4" s="413"/>
      <c r="DA4" s="414"/>
      <c r="DB4" s="412">
        <v>4.7</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97</v>
      </c>
      <c r="AN5" s="473"/>
      <c r="AO5" s="473"/>
      <c r="AP5" s="473"/>
      <c r="AQ5" s="473"/>
      <c r="AR5" s="473"/>
      <c r="AS5" s="473"/>
      <c r="AT5" s="474"/>
      <c r="AU5" s="475" t="s">
        <v>98</v>
      </c>
      <c r="AV5" s="476"/>
      <c r="AW5" s="476"/>
      <c r="AX5" s="476"/>
      <c r="AY5" s="477" t="s">
        <v>99</v>
      </c>
      <c r="AZ5" s="478"/>
      <c r="BA5" s="478"/>
      <c r="BB5" s="478"/>
      <c r="BC5" s="478"/>
      <c r="BD5" s="478"/>
      <c r="BE5" s="478"/>
      <c r="BF5" s="478"/>
      <c r="BG5" s="478"/>
      <c r="BH5" s="478"/>
      <c r="BI5" s="478"/>
      <c r="BJ5" s="478"/>
      <c r="BK5" s="478"/>
      <c r="BL5" s="478"/>
      <c r="BM5" s="479"/>
      <c r="BN5" s="443">
        <v>27845478</v>
      </c>
      <c r="BO5" s="444"/>
      <c r="BP5" s="444"/>
      <c r="BQ5" s="444"/>
      <c r="BR5" s="444"/>
      <c r="BS5" s="444"/>
      <c r="BT5" s="444"/>
      <c r="BU5" s="445"/>
      <c r="BV5" s="443">
        <v>25912815</v>
      </c>
      <c r="BW5" s="444"/>
      <c r="BX5" s="444"/>
      <c r="BY5" s="444"/>
      <c r="BZ5" s="444"/>
      <c r="CA5" s="444"/>
      <c r="CB5" s="444"/>
      <c r="CC5" s="445"/>
      <c r="CD5" s="446" t="s">
        <v>100</v>
      </c>
      <c r="CE5" s="447"/>
      <c r="CF5" s="447"/>
      <c r="CG5" s="447"/>
      <c r="CH5" s="447"/>
      <c r="CI5" s="447"/>
      <c r="CJ5" s="447"/>
      <c r="CK5" s="447"/>
      <c r="CL5" s="447"/>
      <c r="CM5" s="447"/>
      <c r="CN5" s="447"/>
      <c r="CO5" s="447"/>
      <c r="CP5" s="447"/>
      <c r="CQ5" s="447"/>
      <c r="CR5" s="447"/>
      <c r="CS5" s="448"/>
      <c r="CT5" s="440">
        <v>92.7</v>
      </c>
      <c r="CU5" s="441"/>
      <c r="CV5" s="441"/>
      <c r="CW5" s="441"/>
      <c r="CX5" s="441"/>
      <c r="CY5" s="441"/>
      <c r="CZ5" s="441"/>
      <c r="DA5" s="442"/>
      <c r="DB5" s="440">
        <v>90.3</v>
      </c>
      <c r="DC5" s="441"/>
      <c r="DD5" s="441"/>
      <c r="DE5" s="441"/>
      <c r="DF5" s="441"/>
      <c r="DG5" s="441"/>
      <c r="DH5" s="441"/>
      <c r="DI5" s="442"/>
    </row>
    <row r="6" spans="1:119" ht="18.75" customHeight="1" x14ac:dyDescent="0.15">
      <c r="A6" s="181"/>
      <c r="B6" s="449" t="s">
        <v>101</v>
      </c>
      <c r="C6" s="450"/>
      <c r="D6" s="450"/>
      <c r="E6" s="451"/>
      <c r="F6" s="451"/>
      <c r="G6" s="451"/>
      <c r="H6" s="451"/>
      <c r="I6" s="451"/>
      <c r="J6" s="451"/>
      <c r="K6" s="451"/>
      <c r="L6" s="451" t="s">
        <v>102</v>
      </c>
      <c r="M6" s="451"/>
      <c r="N6" s="451"/>
      <c r="O6" s="451"/>
      <c r="P6" s="451"/>
      <c r="Q6" s="451"/>
      <c r="R6" s="455"/>
      <c r="S6" s="455"/>
      <c r="T6" s="455"/>
      <c r="U6" s="455"/>
      <c r="V6" s="456"/>
      <c r="W6" s="459" t="s">
        <v>103</v>
      </c>
      <c r="X6" s="460"/>
      <c r="Y6" s="460"/>
      <c r="Z6" s="460"/>
      <c r="AA6" s="460"/>
      <c r="AB6" s="450"/>
      <c r="AC6" s="463" t="s">
        <v>104</v>
      </c>
      <c r="AD6" s="464"/>
      <c r="AE6" s="464"/>
      <c r="AF6" s="464"/>
      <c r="AG6" s="464"/>
      <c r="AH6" s="464"/>
      <c r="AI6" s="464"/>
      <c r="AJ6" s="464"/>
      <c r="AK6" s="464"/>
      <c r="AL6" s="465"/>
      <c r="AM6" s="472" t="s">
        <v>105</v>
      </c>
      <c r="AN6" s="473"/>
      <c r="AO6" s="473"/>
      <c r="AP6" s="473"/>
      <c r="AQ6" s="473"/>
      <c r="AR6" s="473"/>
      <c r="AS6" s="473"/>
      <c r="AT6" s="474"/>
      <c r="AU6" s="475" t="s">
        <v>98</v>
      </c>
      <c r="AV6" s="476"/>
      <c r="AW6" s="476"/>
      <c r="AX6" s="476"/>
      <c r="AY6" s="477" t="s">
        <v>106</v>
      </c>
      <c r="AZ6" s="478"/>
      <c r="BA6" s="478"/>
      <c r="BB6" s="478"/>
      <c r="BC6" s="478"/>
      <c r="BD6" s="478"/>
      <c r="BE6" s="478"/>
      <c r="BF6" s="478"/>
      <c r="BG6" s="478"/>
      <c r="BH6" s="478"/>
      <c r="BI6" s="478"/>
      <c r="BJ6" s="478"/>
      <c r="BK6" s="478"/>
      <c r="BL6" s="478"/>
      <c r="BM6" s="479"/>
      <c r="BN6" s="443">
        <v>572046</v>
      </c>
      <c r="BO6" s="444"/>
      <c r="BP6" s="444"/>
      <c r="BQ6" s="444"/>
      <c r="BR6" s="444"/>
      <c r="BS6" s="444"/>
      <c r="BT6" s="444"/>
      <c r="BU6" s="445"/>
      <c r="BV6" s="443">
        <v>643437</v>
      </c>
      <c r="BW6" s="444"/>
      <c r="BX6" s="444"/>
      <c r="BY6" s="444"/>
      <c r="BZ6" s="444"/>
      <c r="CA6" s="444"/>
      <c r="CB6" s="444"/>
      <c r="CC6" s="445"/>
      <c r="CD6" s="446" t="s">
        <v>107</v>
      </c>
      <c r="CE6" s="447"/>
      <c r="CF6" s="447"/>
      <c r="CG6" s="447"/>
      <c r="CH6" s="447"/>
      <c r="CI6" s="447"/>
      <c r="CJ6" s="447"/>
      <c r="CK6" s="447"/>
      <c r="CL6" s="447"/>
      <c r="CM6" s="447"/>
      <c r="CN6" s="447"/>
      <c r="CO6" s="447"/>
      <c r="CP6" s="447"/>
      <c r="CQ6" s="447"/>
      <c r="CR6" s="447"/>
      <c r="CS6" s="448"/>
      <c r="CT6" s="480">
        <v>93.5</v>
      </c>
      <c r="CU6" s="481"/>
      <c r="CV6" s="481"/>
      <c r="CW6" s="481"/>
      <c r="CX6" s="481"/>
      <c r="CY6" s="481"/>
      <c r="CZ6" s="481"/>
      <c r="DA6" s="482"/>
      <c r="DB6" s="480">
        <v>92.4</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108</v>
      </c>
      <c r="AN7" s="473"/>
      <c r="AO7" s="473"/>
      <c r="AP7" s="473"/>
      <c r="AQ7" s="473"/>
      <c r="AR7" s="473"/>
      <c r="AS7" s="473"/>
      <c r="AT7" s="474"/>
      <c r="AU7" s="475" t="s">
        <v>109</v>
      </c>
      <c r="AV7" s="476"/>
      <c r="AW7" s="476"/>
      <c r="AX7" s="476"/>
      <c r="AY7" s="477" t="s">
        <v>110</v>
      </c>
      <c r="AZ7" s="478"/>
      <c r="BA7" s="478"/>
      <c r="BB7" s="478"/>
      <c r="BC7" s="478"/>
      <c r="BD7" s="478"/>
      <c r="BE7" s="478"/>
      <c r="BF7" s="478"/>
      <c r="BG7" s="478"/>
      <c r="BH7" s="478"/>
      <c r="BI7" s="478"/>
      <c r="BJ7" s="478"/>
      <c r="BK7" s="478"/>
      <c r="BL7" s="478"/>
      <c r="BM7" s="479"/>
      <c r="BN7" s="443">
        <v>28706</v>
      </c>
      <c r="BO7" s="444"/>
      <c r="BP7" s="444"/>
      <c r="BQ7" s="444"/>
      <c r="BR7" s="444"/>
      <c r="BS7" s="444"/>
      <c r="BT7" s="444"/>
      <c r="BU7" s="445"/>
      <c r="BV7" s="443">
        <v>19293</v>
      </c>
      <c r="BW7" s="444"/>
      <c r="BX7" s="444"/>
      <c r="BY7" s="444"/>
      <c r="BZ7" s="444"/>
      <c r="CA7" s="444"/>
      <c r="CB7" s="444"/>
      <c r="CC7" s="445"/>
      <c r="CD7" s="446" t="s">
        <v>111</v>
      </c>
      <c r="CE7" s="447"/>
      <c r="CF7" s="447"/>
      <c r="CG7" s="447"/>
      <c r="CH7" s="447"/>
      <c r="CI7" s="447"/>
      <c r="CJ7" s="447"/>
      <c r="CK7" s="447"/>
      <c r="CL7" s="447"/>
      <c r="CM7" s="447"/>
      <c r="CN7" s="447"/>
      <c r="CO7" s="447"/>
      <c r="CP7" s="447"/>
      <c r="CQ7" s="447"/>
      <c r="CR7" s="447"/>
      <c r="CS7" s="448"/>
      <c r="CT7" s="443">
        <v>13019001</v>
      </c>
      <c r="CU7" s="444"/>
      <c r="CV7" s="444"/>
      <c r="CW7" s="444"/>
      <c r="CX7" s="444"/>
      <c r="CY7" s="444"/>
      <c r="CZ7" s="444"/>
      <c r="DA7" s="445"/>
      <c r="DB7" s="443">
        <v>13210307</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112</v>
      </c>
      <c r="AN8" s="473"/>
      <c r="AO8" s="473"/>
      <c r="AP8" s="473"/>
      <c r="AQ8" s="473"/>
      <c r="AR8" s="473"/>
      <c r="AS8" s="473"/>
      <c r="AT8" s="474"/>
      <c r="AU8" s="475" t="s">
        <v>113</v>
      </c>
      <c r="AV8" s="476"/>
      <c r="AW8" s="476"/>
      <c r="AX8" s="476"/>
      <c r="AY8" s="477" t="s">
        <v>114</v>
      </c>
      <c r="AZ8" s="478"/>
      <c r="BA8" s="478"/>
      <c r="BB8" s="478"/>
      <c r="BC8" s="478"/>
      <c r="BD8" s="478"/>
      <c r="BE8" s="478"/>
      <c r="BF8" s="478"/>
      <c r="BG8" s="478"/>
      <c r="BH8" s="478"/>
      <c r="BI8" s="478"/>
      <c r="BJ8" s="478"/>
      <c r="BK8" s="478"/>
      <c r="BL8" s="478"/>
      <c r="BM8" s="479"/>
      <c r="BN8" s="443">
        <v>543340</v>
      </c>
      <c r="BO8" s="444"/>
      <c r="BP8" s="444"/>
      <c r="BQ8" s="444"/>
      <c r="BR8" s="444"/>
      <c r="BS8" s="444"/>
      <c r="BT8" s="444"/>
      <c r="BU8" s="445"/>
      <c r="BV8" s="443">
        <v>624144</v>
      </c>
      <c r="BW8" s="444"/>
      <c r="BX8" s="444"/>
      <c r="BY8" s="444"/>
      <c r="BZ8" s="444"/>
      <c r="CA8" s="444"/>
      <c r="CB8" s="444"/>
      <c r="CC8" s="445"/>
      <c r="CD8" s="446" t="s">
        <v>115</v>
      </c>
      <c r="CE8" s="447"/>
      <c r="CF8" s="447"/>
      <c r="CG8" s="447"/>
      <c r="CH8" s="447"/>
      <c r="CI8" s="447"/>
      <c r="CJ8" s="447"/>
      <c r="CK8" s="447"/>
      <c r="CL8" s="447"/>
      <c r="CM8" s="447"/>
      <c r="CN8" s="447"/>
      <c r="CO8" s="447"/>
      <c r="CP8" s="447"/>
      <c r="CQ8" s="447"/>
      <c r="CR8" s="447"/>
      <c r="CS8" s="448"/>
      <c r="CT8" s="483">
        <v>0.25</v>
      </c>
      <c r="CU8" s="484"/>
      <c r="CV8" s="484"/>
      <c r="CW8" s="484"/>
      <c r="CX8" s="484"/>
      <c r="CY8" s="484"/>
      <c r="CZ8" s="484"/>
      <c r="DA8" s="485"/>
      <c r="DB8" s="483">
        <v>0.24</v>
      </c>
      <c r="DC8" s="484"/>
      <c r="DD8" s="484"/>
      <c r="DE8" s="484"/>
      <c r="DF8" s="484"/>
      <c r="DG8" s="484"/>
      <c r="DH8" s="484"/>
      <c r="DI8" s="485"/>
    </row>
    <row r="9" spans="1:119" ht="18.75" customHeight="1" thickBot="1" x14ac:dyDescent="0.2">
      <c r="A9" s="181"/>
      <c r="B9" s="437" t="s">
        <v>116</v>
      </c>
      <c r="C9" s="438"/>
      <c r="D9" s="438"/>
      <c r="E9" s="438"/>
      <c r="F9" s="438"/>
      <c r="G9" s="438"/>
      <c r="H9" s="438"/>
      <c r="I9" s="438"/>
      <c r="J9" s="438"/>
      <c r="K9" s="486"/>
      <c r="L9" s="487" t="s">
        <v>117</v>
      </c>
      <c r="M9" s="488"/>
      <c r="N9" s="488"/>
      <c r="O9" s="488"/>
      <c r="P9" s="488"/>
      <c r="Q9" s="489"/>
      <c r="R9" s="490">
        <v>30934</v>
      </c>
      <c r="S9" s="491"/>
      <c r="T9" s="491"/>
      <c r="U9" s="491"/>
      <c r="V9" s="492"/>
      <c r="W9" s="400" t="s">
        <v>118</v>
      </c>
      <c r="X9" s="401"/>
      <c r="Y9" s="401"/>
      <c r="Z9" s="401"/>
      <c r="AA9" s="401"/>
      <c r="AB9" s="401"/>
      <c r="AC9" s="401"/>
      <c r="AD9" s="401"/>
      <c r="AE9" s="401"/>
      <c r="AF9" s="401"/>
      <c r="AG9" s="401"/>
      <c r="AH9" s="401"/>
      <c r="AI9" s="401"/>
      <c r="AJ9" s="401"/>
      <c r="AK9" s="401"/>
      <c r="AL9" s="402"/>
      <c r="AM9" s="472" t="s">
        <v>119</v>
      </c>
      <c r="AN9" s="473"/>
      <c r="AO9" s="473"/>
      <c r="AP9" s="473"/>
      <c r="AQ9" s="473"/>
      <c r="AR9" s="473"/>
      <c r="AS9" s="473"/>
      <c r="AT9" s="474"/>
      <c r="AU9" s="475" t="s">
        <v>120</v>
      </c>
      <c r="AV9" s="476"/>
      <c r="AW9" s="476"/>
      <c r="AX9" s="476"/>
      <c r="AY9" s="477" t="s">
        <v>121</v>
      </c>
      <c r="AZ9" s="478"/>
      <c r="BA9" s="478"/>
      <c r="BB9" s="478"/>
      <c r="BC9" s="478"/>
      <c r="BD9" s="478"/>
      <c r="BE9" s="478"/>
      <c r="BF9" s="478"/>
      <c r="BG9" s="478"/>
      <c r="BH9" s="478"/>
      <c r="BI9" s="478"/>
      <c r="BJ9" s="478"/>
      <c r="BK9" s="478"/>
      <c r="BL9" s="478"/>
      <c r="BM9" s="479"/>
      <c r="BN9" s="443">
        <v>-80804</v>
      </c>
      <c r="BO9" s="444"/>
      <c r="BP9" s="444"/>
      <c r="BQ9" s="444"/>
      <c r="BR9" s="444"/>
      <c r="BS9" s="444"/>
      <c r="BT9" s="444"/>
      <c r="BU9" s="445"/>
      <c r="BV9" s="443">
        <v>40678</v>
      </c>
      <c r="BW9" s="444"/>
      <c r="BX9" s="444"/>
      <c r="BY9" s="444"/>
      <c r="BZ9" s="444"/>
      <c r="CA9" s="444"/>
      <c r="CB9" s="444"/>
      <c r="CC9" s="445"/>
      <c r="CD9" s="446" t="s">
        <v>122</v>
      </c>
      <c r="CE9" s="447"/>
      <c r="CF9" s="447"/>
      <c r="CG9" s="447"/>
      <c r="CH9" s="447"/>
      <c r="CI9" s="447"/>
      <c r="CJ9" s="447"/>
      <c r="CK9" s="447"/>
      <c r="CL9" s="447"/>
      <c r="CM9" s="447"/>
      <c r="CN9" s="447"/>
      <c r="CO9" s="447"/>
      <c r="CP9" s="447"/>
      <c r="CQ9" s="447"/>
      <c r="CR9" s="447"/>
      <c r="CS9" s="448"/>
      <c r="CT9" s="440">
        <v>21.2</v>
      </c>
      <c r="CU9" s="441"/>
      <c r="CV9" s="441"/>
      <c r="CW9" s="441"/>
      <c r="CX9" s="441"/>
      <c r="CY9" s="441"/>
      <c r="CZ9" s="441"/>
      <c r="DA9" s="442"/>
      <c r="DB9" s="440">
        <v>20.100000000000001</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123</v>
      </c>
      <c r="M10" s="473"/>
      <c r="N10" s="473"/>
      <c r="O10" s="473"/>
      <c r="P10" s="473"/>
      <c r="Q10" s="474"/>
      <c r="R10" s="494">
        <v>33316</v>
      </c>
      <c r="S10" s="495"/>
      <c r="T10" s="495"/>
      <c r="U10" s="495"/>
      <c r="V10" s="496"/>
      <c r="W10" s="431"/>
      <c r="X10" s="432"/>
      <c r="Y10" s="432"/>
      <c r="Z10" s="432"/>
      <c r="AA10" s="432"/>
      <c r="AB10" s="432"/>
      <c r="AC10" s="432"/>
      <c r="AD10" s="432"/>
      <c r="AE10" s="432"/>
      <c r="AF10" s="432"/>
      <c r="AG10" s="432"/>
      <c r="AH10" s="432"/>
      <c r="AI10" s="432"/>
      <c r="AJ10" s="432"/>
      <c r="AK10" s="432"/>
      <c r="AL10" s="435"/>
      <c r="AM10" s="472" t="s">
        <v>124</v>
      </c>
      <c r="AN10" s="473"/>
      <c r="AO10" s="473"/>
      <c r="AP10" s="473"/>
      <c r="AQ10" s="473"/>
      <c r="AR10" s="473"/>
      <c r="AS10" s="473"/>
      <c r="AT10" s="474"/>
      <c r="AU10" s="475" t="s">
        <v>125</v>
      </c>
      <c r="AV10" s="476"/>
      <c r="AW10" s="476"/>
      <c r="AX10" s="476"/>
      <c r="AY10" s="477" t="s">
        <v>126</v>
      </c>
      <c r="AZ10" s="478"/>
      <c r="BA10" s="478"/>
      <c r="BB10" s="478"/>
      <c r="BC10" s="478"/>
      <c r="BD10" s="478"/>
      <c r="BE10" s="478"/>
      <c r="BF10" s="478"/>
      <c r="BG10" s="478"/>
      <c r="BH10" s="478"/>
      <c r="BI10" s="478"/>
      <c r="BJ10" s="478"/>
      <c r="BK10" s="478"/>
      <c r="BL10" s="478"/>
      <c r="BM10" s="479"/>
      <c r="BN10" s="443">
        <v>603</v>
      </c>
      <c r="BO10" s="444"/>
      <c r="BP10" s="444"/>
      <c r="BQ10" s="444"/>
      <c r="BR10" s="444"/>
      <c r="BS10" s="444"/>
      <c r="BT10" s="444"/>
      <c r="BU10" s="445"/>
      <c r="BV10" s="443">
        <v>535712</v>
      </c>
      <c r="BW10" s="444"/>
      <c r="BX10" s="444"/>
      <c r="BY10" s="444"/>
      <c r="BZ10" s="444"/>
      <c r="CA10" s="444"/>
      <c r="CB10" s="444"/>
      <c r="CC10" s="445"/>
      <c r="CD10" s="184" t="s">
        <v>127</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128</v>
      </c>
      <c r="M11" s="498"/>
      <c r="N11" s="498"/>
      <c r="O11" s="498"/>
      <c r="P11" s="498"/>
      <c r="Q11" s="499"/>
      <c r="R11" s="500" t="s">
        <v>129</v>
      </c>
      <c r="S11" s="501"/>
      <c r="T11" s="501"/>
      <c r="U11" s="501"/>
      <c r="V11" s="502"/>
      <c r="W11" s="431"/>
      <c r="X11" s="432"/>
      <c r="Y11" s="432"/>
      <c r="Z11" s="432"/>
      <c r="AA11" s="432"/>
      <c r="AB11" s="432"/>
      <c r="AC11" s="432"/>
      <c r="AD11" s="432"/>
      <c r="AE11" s="432"/>
      <c r="AF11" s="432"/>
      <c r="AG11" s="432"/>
      <c r="AH11" s="432"/>
      <c r="AI11" s="432"/>
      <c r="AJ11" s="432"/>
      <c r="AK11" s="432"/>
      <c r="AL11" s="435"/>
      <c r="AM11" s="472" t="s">
        <v>130</v>
      </c>
      <c r="AN11" s="473"/>
      <c r="AO11" s="473"/>
      <c r="AP11" s="473"/>
      <c r="AQ11" s="473"/>
      <c r="AR11" s="473"/>
      <c r="AS11" s="473"/>
      <c r="AT11" s="474"/>
      <c r="AU11" s="475" t="s">
        <v>98</v>
      </c>
      <c r="AV11" s="476"/>
      <c r="AW11" s="476"/>
      <c r="AX11" s="476"/>
      <c r="AY11" s="477" t="s">
        <v>131</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132</v>
      </c>
      <c r="CE11" s="447"/>
      <c r="CF11" s="447"/>
      <c r="CG11" s="447"/>
      <c r="CH11" s="447"/>
      <c r="CI11" s="447"/>
      <c r="CJ11" s="447"/>
      <c r="CK11" s="447"/>
      <c r="CL11" s="447"/>
      <c r="CM11" s="447"/>
      <c r="CN11" s="447"/>
      <c r="CO11" s="447"/>
      <c r="CP11" s="447"/>
      <c r="CQ11" s="447"/>
      <c r="CR11" s="447"/>
      <c r="CS11" s="448"/>
      <c r="CT11" s="483" t="s">
        <v>133</v>
      </c>
      <c r="CU11" s="484"/>
      <c r="CV11" s="484"/>
      <c r="CW11" s="484"/>
      <c r="CX11" s="484"/>
      <c r="CY11" s="484"/>
      <c r="CZ11" s="484"/>
      <c r="DA11" s="485"/>
      <c r="DB11" s="483" t="s">
        <v>133</v>
      </c>
      <c r="DC11" s="484"/>
      <c r="DD11" s="484"/>
      <c r="DE11" s="484"/>
      <c r="DF11" s="484"/>
      <c r="DG11" s="484"/>
      <c r="DH11" s="484"/>
      <c r="DI11" s="485"/>
    </row>
    <row r="12" spans="1:119" ht="18.75" customHeight="1" x14ac:dyDescent="0.15">
      <c r="A12" s="181"/>
      <c r="B12" s="503" t="s">
        <v>134</v>
      </c>
      <c r="C12" s="504"/>
      <c r="D12" s="504"/>
      <c r="E12" s="504"/>
      <c r="F12" s="504"/>
      <c r="G12" s="504"/>
      <c r="H12" s="504"/>
      <c r="I12" s="504"/>
      <c r="J12" s="504"/>
      <c r="K12" s="505"/>
      <c r="L12" s="512" t="s">
        <v>135</v>
      </c>
      <c r="M12" s="513"/>
      <c r="N12" s="513"/>
      <c r="O12" s="513"/>
      <c r="P12" s="513"/>
      <c r="Q12" s="514"/>
      <c r="R12" s="515">
        <v>30185</v>
      </c>
      <c r="S12" s="516"/>
      <c r="T12" s="516"/>
      <c r="U12" s="516"/>
      <c r="V12" s="517"/>
      <c r="W12" s="518" t="s">
        <v>1</v>
      </c>
      <c r="X12" s="476"/>
      <c r="Y12" s="476"/>
      <c r="Z12" s="476"/>
      <c r="AA12" s="476"/>
      <c r="AB12" s="519"/>
      <c r="AC12" s="520" t="s">
        <v>136</v>
      </c>
      <c r="AD12" s="521"/>
      <c r="AE12" s="521"/>
      <c r="AF12" s="521"/>
      <c r="AG12" s="522"/>
      <c r="AH12" s="520" t="s">
        <v>137</v>
      </c>
      <c r="AI12" s="521"/>
      <c r="AJ12" s="521"/>
      <c r="AK12" s="521"/>
      <c r="AL12" s="523"/>
      <c r="AM12" s="472" t="s">
        <v>138</v>
      </c>
      <c r="AN12" s="473"/>
      <c r="AO12" s="473"/>
      <c r="AP12" s="473"/>
      <c r="AQ12" s="473"/>
      <c r="AR12" s="473"/>
      <c r="AS12" s="473"/>
      <c r="AT12" s="474"/>
      <c r="AU12" s="475" t="s">
        <v>139</v>
      </c>
      <c r="AV12" s="476"/>
      <c r="AW12" s="476"/>
      <c r="AX12" s="476"/>
      <c r="AY12" s="477" t="s">
        <v>140</v>
      </c>
      <c r="AZ12" s="478"/>
      <c r="BA12" s="478"/>
      <c r="BB12" s="478"/>
      <c r="BC12" s="478"/>
      <c r="BD12" s="478"/>
      <c r="BE12" s="478"/>
      <c r="BF12" s="478"/>
      <c r="BG12" s="478"/>
      <c r="BH12" s="478"/>
      <c r="BI12" s="478"/>
      <c r="BJ12" s="478"/>
      <c r="BK12" s="478"/>
      <c r="BL12" s="478"/>
      <c r="BM12" s="479"/>
      <c r="BN12" s="443">
        <v>181145</v>
      </c>
      <c r="BO12" s="444"/>
      <c r="BP12" s="444"/>
      <c r="BQ12" s="444"/>
      <c r="BR12" s="444"/>
      <c r="BS12" s="444"/>
      <c r="BT12" s="444"/>
      <c r="BU12" s="445"/>
      <c r="BV12" s="443">
        <v>0</v>
      </c>
      <c r="BW12" s="444"/>
      <c r="BX12" s="444"/>
      <c r="BY12" s="444"/>
      <c r="BZ12" s="444"/>
      <c r="CA12" s="444"/>
      <c r="CB12" s="444"/>
      <c r="CC12" s="445"/>
      <c r="CD12" s="446" t="s">
        <v>141</v>
      </c>
      <c r="CE12" s="447"/>
      <c r="CF12" s="447"/>
      <c r="CG12" s="447"/>
      <c r="CH12" s="447"/>
      <c r="CI12" s="447"/>
      <c r="CJ12" s="447"/>
      <c r="CK12" s="447"/>
      <c r="CL12" s="447"/>
      <c r="CM12" s="447"/>
      <c r="CN12" s="447"/>
      <c r="CO12" s="447"/>
      <c r="CP12" s="447"/>
      <c r="CQ12" s="447"/>
      <c r="CR12" s="447"/>
      <c r="CS12" s="448"/>
      <c r="CT12" s="483" t="s">
        <v>142</v>
      </c>
      <c r="CU12" s="484"/>
      <c r="CV12" s="484"/>
      <c r="CW12" s="484"/>
      <c r="CX12" s="484"/>
      <c r="CY12" s="484"/>
      <c r="CZ12" s="484"/>
      <c r="DA12" s="485"/>
      <c r="DB12" s="483" t="s">
        <v>142</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143</v>
      </c>
      <c r="N13" s="535"/>
      <c r="O13" s="535"/>
      <c r="P13" s="535"/>
      <c r="Q13" s="536"/>
      <c r="R13" s="527">
        <v>30096</v>
      </c>
      <c r="S13" s="528"/>
      <c r="T13" s="528"/>
      <c r="U13" s="528"/>
      <c r="V13" s="529"/>
      <c r="W13" s="459" t="s">
        <v>144</v>
      </c>
      <c r="X13" s="460"/>
      <c r="Y13" s="460"/>
      <c r="Z13" s="460"/>
      <c r="AA13" s="460"/>
      <c r="AB13" s="450"/>
      <c r="AC13" s="494">
        <v>4559</v>
      </c>
      <c r="AD13" s="495"/>
      <c r="AE13" s="495"/>
      <c r="AF13" s="495"/>
      <c r="AG13" s="537"/>
      <c r="AH13" s="494">
        <v>4681</v>
      </c>
      <c r="AI13" s="495"/>
      <c r="AJ13" s="495"/>
      <c r="AK13" s="495"/>
      <c r="AL13" s="496"/>
      <c r="AM13" s="472" t="s">
        <v>145</v>
      </c>
      <c r="AN13" s="473"/>
      <c r="AO13" s="473"/>
      <c r="AP13" s="473"/>
      <c r="AQ13" s="473"/>
      <c r="AR13" s="473"/>
      <c r="AS13" s="473"/>
      <c r="AT13" s="474"/>
      <c r="AU13" s="475" t="s">
        <v>146</v>
      </c>
      <c r="AV13" s="476"/>
      <c r="AW13" s="476"/>
      <c r="AX13" s="476"/>
      <c r="AY13" s="477" t="s">
        <v>147</v>
      </c>
      <c r="AZ13" s="478"/>
      <c r="BA13" s="478"/>
      <c r="BB13" s="478"/>
      <c r="BC13" s="478"/>
      <c r="BD13" s="478"/>
      <c r="BE13" s="478"/>
      <c r="BF13" s="478"/>
      <c r="BG13" s="478"/>
      <c r="BH13" s="478"/>
      <c r="BI13" s="478"/>
      <c r="BJ13" s="478"/>
      <c r="BK13" s="478"/>
      <c r="BL13" s="478"/>
      <c r="BM13" s="479"/>
      <c r="BN13" s="443">
        <v>-261346</v>
      </c>
      <c r="BO13" s="444"/>
      <c r="BP13" s="444"/>
      <c r="BQ13" s="444"/>
      <c r="BR13" s="444"/>
      <c r="BS13" s="444"/>
      <c r="BT13" s="444"/>
      <c r="BU13" s="445"/>
      <c r="BV13" s="443">
        <v>576390</v>
      </c>
      <c r="BW13" s="444"/>
      <c r="BX13" s="444"/>
      <c r="BY13" s="444"/>
      <c r="BZ13" s="444"/>
      <c r="CA13" s="444"/>
      <c r="CB13" s="444"/>
      <c r="CC13" s="445"/>
      <c r="CD13" s="446" t="s">
        <v>148</v>
      </c>
      <c r="CE13" s="447"/>
      <c r="CF13" s="447"/>
      <c r="CG13" s="447"/>
      <c r="CH13" s="447"/>
      <c r="CI13" s="447"/>
      <c r="CJ13" s="447"/>
      <c r="CK13" s="447"/>
      <c r="CL13" s="447"/>
      <c r="CM13" s="447"/>
      <c r="CN13" s="447"/>
      <c r="CO13" s="447"/>
      <c r="CP13" s="447"/>
      <c r="CQ13" s="447"/>
      <c r="CR13" s="447"/>
      <c r="CS13" s="448"/>
      <c r="CT13" s="440">
        <v>12.1</v>
      </c>
      <c r="CU13" s="441"/>
      <c r="CV13" s="441"/>
      <c r="CW13" s="441"/>
      <c r="CX13" s="441"/>
      <c r="CY13" s="441"/>
      <c r="CZ13" s="441"/>
      <c r="DA13" s="442"/>
      <c r="DB13" s="440">
        <v>12.3</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149</v>
      </c>
      <c r="M14" s="525"/>
      <c r="N14" s="525"/>
      <c r="O14" s="525"/>
      <c r="P14" s="525"/>
      <c r="Q14" s="526"/>
      <c r="R14" s="527">
        <v>30777</v>
      </c>
      <c r="S14" s="528"/>
      <c r="T14" s="528"/>
      <c r="U14" s="528"/>
      <c r="V14" s="529"/>
      <c r="W14" s="433"/>
      <c r="X14" s="434"/>
      <c r="Y14" s="434"/>
      <c r="Z14" s="434"/>
      <c r="AA14" s="434"/>
      <c r="AB14" s="423"/>
      <c r="AC14" s="530">
        <v>29.9</v>
      </c>
      <c r="AD14" s="531"/>
      <c r="AE14" s="531"/>
      <c r="AF14" s="531"/>
      <c r="AG14" s="532"/>
      <c r="AH14" s="530">
        <v>30.3</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150</v>
      </c>
      <c r="CE14" s="539"/>
      <c r="CF14" s="539"/>
      <c r="CG14" s="539"/>
      <c r="CH14" s="539"/>
      <c r="CI14" s="539"/>
      <c r="CJ14" s="539"/>
      <c r="CK14" s="539"/>
      <c r="CL14" s="539"/>
      <c r="CM14" s="539"/>
      <c r="CN14" s="539"/>
      <c r="CO14" s="539"/>
      <c r="CP14" s="539"/>
      <c r="CQ14" s="539"/>
      <c r="CR14" s="539"/>
      <c r="CS14" s="540"/>
      <c r="CT14" s="541">
        <v>125.7</v>
      </c>
      <c r="CU14" s="542"/>
      <c r="CV14" s="542"/>
      <c r="CW14" s="542"/>
      <c r="CX14" s="542"/>
      <c r="CY14" s="542"/>
      <c r="CZ14" s="542"/>
      <c r="DA14" s="543"/>
      <c r="DB14" s="541">
        <v>118.6</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143</v>
      </c>
      <c r="N15" s="535"/>
      <c r="O15" s="535"/>
      <c r="P15" s="535"/>
      <c r="Q15" s="536"/>
      <c r="R15" s="527">
        <v>30676</v>
      </c>
      <c r="S15" s="528"/>
      <c r="T15" s="528"/>
      <c r="U15" s="528"/>
      <c r="V15" s="529"/>
      <c r="W15" s="459" t="s">
        <v>151</v>
      </c>
      <c r="X15" s="460"/>
      <c r="Y15" s="460"/>
      <c r="Z15" s="460"/>
      <c r="AA15" s="460"/>
      <c r="AB15" s="450"/>
      <c r="AC15" s="494">
        <v>2676</v>
      </c>
      <c r="AD15" s="495"/>
      <c r="AE15" s="495"/>
      <c r="AF15" s="495"/>
      <c r="AG15" s="537"/>
      <c r="AH15" s="494">
        <v>2872</v>
      </c>
      <c r="AI15" s="495"/>
      <c r="AJ15" s="495"/>
      <c r="AK15" s="495"/>
      <c r="AL15" s="496"/>
      <c r="AM15" s="472"/>
      <c r="AN15" s="473"/>
      <c r="AO15" s="473"/>
      <c r="AP15" s="473"/>
      <c r="AQ15" s="473"/>
      <c r="AR15" s="473"/>
      <c r="AS15" s="473"/>
      <c r="AT15" s="474"/>
      <c r="AU15" s="475"/>
      <c r="AV15" s="476"/>
      <c r="AW15" s="476"/>
      <c r="AX15" s="476"/>
      <c r="AY15" s="403" t="s">
        <v>152</v>
      </c>
      <c r="AZ15" s="404"/>
      <c r="BA15" s="404"/>
      <c r="BB15" s="404"/>
      <c r="BC15" s="404"/>
      <c r="BD15" s="404"/>
      <c r="BE15" s="404"/>
      <c r="BF15" s="404"/>
      <c r="BG15" s="404"/>
      <c r="BH15" s="404"/>
      <c r="BI15" s="404"/>
      <c r="BJ15" s="404"/>
      <c r="BK15" s="404"/>
      <c r="BL15" s="404"/>
      <c r="BM15" s="405"/>
      <c r="BN15" s="406">
        <v>3065152</v>
      </c>
      <c r="BO15" s="407"/>
      <c r="BP15" s="407"/>
      <c r="BQ15" s="407"/>
      <c r="BR15" s="407"/>
      <c r="BS15" s="407"/>
      <c r="BT15" s="407"/>
      <c r="BU15" s="408"/>
      <c r="BV15" s="406">
        <v>2996079</v>
      </c>
      <c r="BW15" s="407"/>
      <c r="BX15" s="407"/>
      <c r="BY15" s="407"/>
      <c r="BZ15" s="407"/>
      <c r="CA15" s="407"/>
      <c r="CB15" s="407"/>
      <c r="CC15" s="408"/>
      <c r="CD15" s="544" t="s">
        <v>153</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154</v>
      </c>
      <c r="M16" s="547"/>
      <c r="N16" s="547"/>
      <c r="O16" s="547"/>
      <c r="P16" s="547"/>
      <c r="Q16" s="548"/>
      <c r="R16" s="549" t="s">
        <v>155</v>
      </c>
      <c r="S16" s="550"/>
      <c r="T16" s="550"/>
      <c r="U16" s="550"/>
      <c r="V16" s="551"/>
      <c r="W16" s="433"/>
      <c r="X16" s="434"/>
      <c r="Y16" s="434"/>
      <c r="Z16" s="434"/>
      <c r="AA16" s="434"/>
      <c r="AB16" s="423"/>
      <c r="AC16" s="530">
        <v>17.5</v>
      </c>
      <c r="AD16" s="531"/>
      <c r="AE16" s="531"/>
      <c r="AF16" s="531"/>
      <c r="AG16" s="532"/>
      <c r="AH16" s="530">
        <v>18.600000000000001</v>
      </c>
      <c r="AI16" s="531"/>
      <c r="AJ16" s="531"/>
      <c r="AK16" s="531"/>
      <c r="AL16" s="533"/>
      <c r="AM16" s="472"/>
      <c r="AN16" s="473"/>
      <c r="AO16" s="473"/>
      <c r="AP16" s="473"/>
      <c r="AQ16" s="473"/>
      <c r="AR16" s="473"/>
      <c r="AS16" s="473"/>
      <c r="AT16" s="474"/>
      <c r="AU16" s="475"/>
      <c r="AV16" s="476"/>
      <c r="AW16" s="476"/>
      <c r="AX16" s="476"/>
      <c r="AY16" s="477" t="s">
        <v>156</v>
      </c>
      <c r="AZ16" s="478"/>
      <c r="BA16" s="478"/>
      <c r="BB16" s="478"/>
      <c r="BC16" s="478"/>
      <c r="BD16" s="478"/>
      <c r="BE16" s="478"/>
      <c r="BF16" s="478"/>
      <c r="BG16" s="478"/>
      <c r="BH16" s="478"/>
      <c r="BI16" s="478"/>
      <c r="BJ16" s="478"/>
      <c r="BK16" s="478"/>
      <c r="BL16" s="478"/>
      <c r="BM16" s="479"/>
      <c r="BN16" s="443">
        <v>12150692</v>
      </c>
      <c r="BO16" s="444"/>
      <c r="BP16" s="444"/>
      <c r="BQ16" s="444"/>
      <c r="BR16" s="444"/>
      <c r="BS16" s="444"/>
      <c r="BT16" s="444"/>
      <c r="BU16" s="445"/>
      <c r="BV16" s="443">
        <v>12051150</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157</v>
      </c>
      <c r="N17" s="555"/>
      <c r="O17" s="555"/>
      <c r="P17" s="555"/>
      <c r="Q17" s="556"/>
      <c r="R17" s="549" t="s">
        <v>155</v>
      </c>
      <c r="S17" s="550"/>
      <c r="T17" s="550"/>
      <c r="U17" s="550"/>
      <c r="V17" s="551"/>
      <c r="W17" s="459" t="s">
        <v>158</v>
      </c>
      <c r="X17" s="460"/>
      <c r="Y17" s="460"/>
      <c r="Z17" s="460"/>
      <c r="AA17" s="460"/>
      <c r="AB17" s="450"/>
      <c r="AC17" s="494">
        <v>8034</v>
      </c>
      <c r="AD17" s="495"/>
      <c r="AE17" s="495"/>
      <c r="AF17" s="495"/>
      <c r="AG17" s="537"/>
      <c r="AH17" s="494">
        <v>7911</v>
      </c>
      <c r="AI17" s="495"/>
      <c r="AJ17" s="495"/>
      <c r="AK17" s="495"/>
      <c r="AL17" s="496"/>
      <c r="AM17" s="472"/>
      <c r="AN17" s="473"/>
      <c r="AO17" s="473"/>
      <c r="AP17" s="473"/>
      <c r="AQ17" s="473"/>
      <c r="AR17" s="473"/>
      <c r="AS17" s="473"/>
      <c r="AT17" s="474"/>
      <c r="AU17" s="475"/>
      <c r="AV17" s="476"/>
      <c r="AW17" s="476"/>
      <c r="AX17" s="476"/>
      <c r="AY17" s="477" t="s">
        <v>159</v>
      </c>
      <c r="AZ17" s="478"/>
      <c r="BA17" s="478"/>
      <c r="BB17" s="478"/>
      <c r="BC17" s="478"/>
      <c r="BD17" s="478"/>
      <c r="BE17" s="478"/>
      <c r="BF17" s="478"/>
      <c r="BG17" s="478"/>
      <c r="BH17" s="478"/>
      <c r="BI17" s="478"/>
      <c r="BJ17" s="478"/>
      <c r="BK17" s="478"/>
      <c r="BL17" s="478"/>
      <c r="BM17" s="479"/>
      <c r="BN17" s="443">
        <v>3814998</v>
      </c>
      <c r="BO17" s="444"/>
      <c r="BP17" s="444"/>
      <c r="BQ17" s="444"/>
      <c r="BR17" s="444"/>
      <c r="BS17" s="444"/>
      <c r="BT17" s="444"/>
      <c r="BU17" s="445"/>
      <c r="BV17" s="443">
        <v>3725330</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8" t="s">
        <v>160</v>
      </c>
      <c r="C18" s="486"/>
      <c r="D18" s="486"/>
      <c r="E18" s="569"/>
      <c r="F18" s="569"/>
      <c r="G18" s="569"/>
      <c r="H18" s="569"/>
      <c r="I18" s="569"/>
      <c r="J18" s="569"/>
      <c r="K18" s="569"/>
      <c r="L18" s="570">
        <v>253.55</v>
      </c>
      <c r="M18" s="570"/>
      <c r="N18" s="570"/>
      <c r="O18" s="570"/>
      <c r="P18" s="570"/>
      <c r="Q18" s="570"/>
      <c r="R18" s="571"/>
      <c r="S18" s="571"/>
      <c r="T18" s="571"/>
      <c r="U18" s="571"/>
      <c r="V18" s="572"/>
      <c r="W18" s="461"/>
      <c r="X18" s="462"/>
      <c r="Y18" s="462"/>
      <c r="Z18" s="462"/>
      <c r="AA18" s="462"/>
      <c r="AB18" s="453"/>
      <c r="AC18" s="573">
        <v>52.6</v>
      </c>
      <c r="AD18" s="574"/>
      <c r="AE18" s="574"/>
      <c r="AF18" s="574"/>
      <c r="AG18" s="575"/>
      <c r="AH18" s="573">
        <v>51.2</v>
      </c>
      <c r="AI18" s="574"/>
      <c r="AJ18" s="574"/>
      <c r="AK18" s="574"/>
      <c r="AL18" s="576"/>
      <c r="AM18" s="472"/>
      <c r="AN18" s="473"/>
      <c r="AO18" s="473"/>
      <c r="AP18" s="473"/>
      <c r="AQ18" s="473"/>
      <c r="AR18" s="473"/>
      <c r="AS18" s="473"/>
      <c r="AT18" s="474"/>
      <c r="AU18" s="475"/>
      <c r="AV18" s="476"/>
      <c r="AW18" s="476"/>
      <c r="AX18" s="476"/>
      <c r="AY18" s="477" t="s">
        <v>161</v>
      </c>
      <c r="AZ18" s="478"/>
      <c r="BA18" s="478"/>
      <c r="BB18" s="478"/>
      <c r="BC18" s="478"/>
      <c r="BD18" s="478"/>
      <c r="BE18" s="478"/>
      <c r="BF18" s="478"/>
      <c r="BG18" s="478"/>
      <c r="BH18" s="478"/>
      <c r="BI18" s="478"/>
      <c r="BJ18" s="478"/>
      <c r="BK18" s="478"/>
      <c r="BL18" s="478"/>
      <c r="BM18" s="479"/>
      <c r="BN18" s="443">
        <v>12156036</v>
      </c>
      <c r="BO18" s="444"/>
      <c r="BP18" s="444"/>
      <c r="BQ18" s="444"/>
      <c r="BR18" s="444"/>
      <c r="BS18" s="444"/>
      <c r="BT18" s="444"/>
      <c r="BU18" s="445"/>
      <c r="BV18" s="443">
        <v>12044328</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8" t="s">
        <v>162</v>
      </c>
      <c r="C19" s="486"/>
      <c r="D19" s="486"/>
      <c r="E19" s="569"/>
      <c r="F19" s="569"/>
      <c r="G19" s="569"/>
      <c r="H19" s="569"/>
      <c r="I19" s="569"/>
      <c r="J19" s="569"/>
      <c r="K19" s="569"/>
      <c r="L19" s="577">
        <v>122</v>
      </c>
      <c r="M19" s="577"/>
      <c r="N19" s="577"/>
      <c r="O19" s="577"/>
      <c r="P19" s="577"/>
      <c r="Q19" s="577"/>
      <c r="R19" s="578"/>
      <c r="S19" s="578"/>
      <c r="T19" s="578"/>
      <c r="U19" s="578"/>
      <c r="V19" s="579"/>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163</v>
      </c>
      <c r="AZ19" s="478"/>
      <c r="BA19" s="478"/>
      <c r="BB19" s="478"/>
      <c r="BC19" s="478"/>
      <c r="BD19" s="478"/>
      <c r="BE19" s="478"/>
      <c r="BF19" s="478"/>
      <c r="BG19" s="478"/>
      <c r="BH19" s="478"/>
      <c r="BI19" s="478"/>
      <c r="BJ19" s="478"/>
      <c r="BK19" s="478"/>
      <c r="BL19" s="478"/>
      <c r="BM19" s="479"/>
      <c r="BN19" s="443">
        <v>15651422</v>
      </c>
      <c r="BO19" s="444"/>
      <c r="BP19" s="444"/>
      <c r="BQ19" s="444"/>
      <c r="BR19" s="444"/>
      <c r="BS19" s="444"/>
      <c r="BT19" s="444"/>
      <c r="BU19" s="445"/>
      <c r="BV19" s="443">
        <v>16008182</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8" t="s">
        <v>164</v>
      </c>
      <c r="C20" s="486"/>
      <c r="D20" s="486"/>
      <c r="E20" s="569"/>
      <c r="F20" s="569"/>
      <c r="G20" s="569"/>
      <c r="H20" s="569"/>
      <c r="I20" s="569"/>
      <c r="J20" s="569"/>
      <c r="K20" s="569"/>
      <c r="L20" s="577">
        <v>10823</v>
      </c>
      <c r="M20" s="577"/>
      <c r="N20" s="577"/>
      <c r="O20" s="577"/>
      <c r="P20" s="577"/>
      <c r="Q20" s="577"/>
      <c r="R20" s="578"/>
      <c r="S20" s="578"/>
      <c r="T20" s="578"/>
      <c r="U20" s="578"/>
      <c r="V20" s="579"/>
      <c r="W20" s="461"/>
      <c r="X20" s="462"/>
      <c r="Y20" s="462"/>
      <c r="Z20" s="462"/>
      <c r="AA20" s="462"/>
      <c r="AB20" s="462"/>
      <c r="AC20" s="580"/>
      <c r="AD20" s="580"/>
      <c r="AE20" s="580"/>
      <c r="AF20" s="580"/>
      <c r="AG20" s="580"/>
      <c r="AH20" s="580"/>
      <c r="AI20" s="580"/>
      <c r="AJ20" s="580"/>
      <c r="AK20" s="580"/>
      <c r="AL20" s="581"/>
      <c r="AM20" s="582"/>
      <c r="AN20" s="498"/>
      <c r="AO20" s="498"/>
      <c r="AP20" s="498"/>
      <c r="AQ20" s="498"/>
      <c r="AR20" s="498"/>
      <c r="AS20" s="498"/>
      <c r="AT20" s="499"/>
      <c r="AU20" s="583"/>
      <c r="AV20" s="584"/>
      <c r="AW20" s="584"/>
      <c r="AX20" s="585"/>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59" t="s">
        <v>165</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166</v>
      </c>
      <c r="C22" s="587"/>
      <c r="D22" s="588"/>
      <c r="E22" s="455" t="s">
        <v>1</v>
      </c>
      <c r="F22" s="460"/>
      <c r="G22" s="460"/>
      <c r="H22" s="460"/>
      <c r="I22" s="460"/>
      <c r="J22" s="460"/>
      <c r="K22" s="450"/>
      <c r="L22" s="455" t="s">
        <v>167</v>
      </c>
      <c r="M22" s="460"/>
      <c r="N22" s="460"/>
      <c r="O22" s="460"/>
      <c r="P22" s="450"/>
      <c r="Q22" s="618" t="s">
        <v>168</v>
      </c>
      <c r="R22" s="619"/>
      <c r="S22" s="619"/>
      <c r="T22" s="619"/>
      <c r="U22" s="619"/>
      <c r="V22" s="620"/>
      <c r="W22" s="586" t="s">
        <v>169</v>
      </c>
      <c r="X22" s="587"/>
      <c r="Y22" s="588"/>
      <c r="Z22" s="455" t="s">
        <v>1</v>
      </c>
      <c r="AA22" s="460"/>
      <c r="AB22" s="460"/>
      <c r="AC22" s="460"/>
      <c r="AD22" s="460"/>
      <c r="AE22" s="460"/>
      <c r="AF22" s="460"/>
      <c r="AG22" s="450"/>
      <c r="AH22" s="624" t="s">
        <v>170</v>
      </c>
      <c r="AI22" s="460"/>
      <c r="AJ22" s="460"/>
      <c r="AK22" s="460"/>
      <c r="AL22" s="450"/>
      <c r="AM22" s="624" t="s">
        <v>171</v>
      </c>
      <c r="AN22" s="625"/>
      <c r="AO22" s="625"/>
      <c r="AP22" s="625"/>
      <c r="AQ22" s="625"/>
      <c r="AR22" s="626"/>
      <c r="AS22" s="618" t="s">
        <v>168</v>
      </c>
      <c r="AT22" s="619"/>
      <c r="AU22" s="619"/>
      <c r="AV22" s="619"/>
      <c r="AW22" s="619"/>
      <c r="AX22" s="630"/>
      <c r="AY22" s="403" t="s">
        <v>172</v>
      </c>
      <c r="AZ22" s="404"/>
      <c r="BA22" s="404"/>
      <c r="BB22" s="404"/>
      <c r="BC22" s="404"/>
      <c r="BD22" s="404"/>
      <c r="BE22" s="404"/>
      <c r="BF22" s="404"/>
      <c r="BG22" s="404"/>
      <c r="BH22" s="404"/>
      <c r="BI22" s="404"/>
      <c r="BJ22" s="404"/>
      <c r="BK22" s="404"/>
      <c r="BL22" s="404"/>
      <c r="BM22" s="405"/>
      <c r="BN22" s="406">
        <v>42178342</v>
      </c>
      <c r="BO22" s="407"/>
      <c r="BP22" s="407"/>
      <c r="BQ22" s="407"/>
      <c r="BR22" s="407"/>
      <c r="BS22" s="407"/>
      <c r="BT22" s="407"/>
      <c r="BU22" s="408"/>
      <c r="BV22" s="406">
        <v>39567347</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173</v>
      </c>
      <c r="AZ23" s="478"/>
      <c r="BA23" s="478"/>
      <c r="BB23" s="478"/>
      <c r="BC23" s="478"/>
      <c r="BD23" s="478"/>
      <c r="BE23" s="478"/>
      <c r="BF23" s="478"/>
      <c r="BG23" s="478"/>
      <c r="BH23" s="478"/>
      <c r="BI23" s="478"/>
      <c r="BJ23" s="478"/>
      <c r="BK23" s="478"/>
      <c r="BL23" s="478"/>
      <c r="BM23" s="479"/>
      <c r="BN23" s="443">
        <v>27057624</v>
      </c>
      <c r="BO23" s="444"/>
      <c r="BP23" s="444"/>
      <c r="BQ23" s="444"/>
      <c r="BR23" s="444"/>
      <c r="BS23" s="444"/>
      <c r="BT23" s="444"/>
      <c r="BU23" s="445"/>
      <c r="BV23" s="443">
        <v>28495603</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174</v>
      </c>
      <c r="F24" s="473"/>
      <c r="G24" s="473"/>
      <c r="H24" s="473"/>
      <c r="I24" s="473"/>
      <c r="J24" s="473"/>
      <c r="K24" s="474"/>
      <c r="L24" s="494">
        <v>1</v>
      </c>
      <c r="M24" s="495"/>
      <c r="N24" s="495"/>
      <c r="O24" s="495"/>
      <c r="P24" s="537"/>
      <c r="Q24" s="494">
        <v>8200</v>
      </c>
      <c r="R24" s="495"/>
      <c r="S24" s="495"/>
      <c r="T24" s="495"/>
      <c r="U24" s="495"/>
      <c r="V24" s="537"/>
      <c r="W24" s="589"/>
      <c r="X24" s="590"/>
      <c r="Y24" s="591"/>
      <c r="Z24" s="493" t="s">
        <v>175</v>
      </c>
      <c r="AA24" s="473"/>
      <c r="AB24" s="473"/>
      <c r="AC24" s="473"/>
      <c r="AD24" s="473"/>
      <c r="AE24" s="473"/>
      <c r="AF24" s="473"/>
      <c r="AG24" s="474"/>
      <c r="AH24" s="494">
        <v>343</v>
      </c>
      <c r="AI24" s="495"/>
      <c r="AJ24" s="495"/>
      <c r="AK24" s="495"/>
      <c r="AL24" s="537"/>
      <c r="AM24" s="494">
        <v>1039976</v>
      </c>
      <c r="AN24" s="495"/>
      <c r="AO24" s="495"/>
      <c r="AP24" s="495"/>
      <c r="AQ24" s="495"/>
      <c r="AR24" s="537"/>
      <c r="AS24" s="494">
        <v>3032</v>
      </c>
      <c r="AT24" s="495"/>
      <c r="AU24" s="495"/>
      <c r="AV24" s="495"/>
      <c r="AW24" s="495"/>
      <c r="AX24" s="496"/>
      <c r="AY24" s="562" t="s">
        <v>176</v>
      </c>
      <c r="AZ24" s="563"/>
      <c r="BA24" s="563"/>
      <c r="BB24" s="563"/>
      <c r="BC24" s="563"/>
      <c r="BD24" s="563"/>
      <c r="BE24" s="563"/>
      <c r="BF24" s="563"/>
      <c r="BG24" s="563"/>
      <c r="BH24" s="563"/>
      <c r="BI24" s="563"/>
      <c r="BJ24" s="563"/>
      <c r="BK24" s="563"/>
      <c r="BL24" s="563"/>
      <c r="BM24" s="564"/>
      <c r="BN24" s="443">
        <v>35717946</v>
      </c>
      <c r="BO24" s="444"/>
      <c r="BP24" s="444"/>
      <c r="BQ24" s="444"/>
      <c r="BR24" s="444"/>
      <c r="BS24" s="444"/>
      <c r="BT24" s="444"/>
      <c r="BU24" s="445"/>
      <c r="BV24" s="443">
        <v>32585274</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177</v>
      </c>
      <c r="F25" s="473"/>
      <c r="G25" s="473"/>
      <c r="H25" s="473"/>
      <c r="I25" s="473"/>
      <c r="J25" s="473"/>
      <c r="K25" s="474"/>
      <c r="L25" s="494">
        <v>1</v>
      </c>
      <c r="M25" s="495"/>
      <c r="N25" s="495"/>
      <c r="O25" s="495"/>
      <c r="P25" s="537"/>
      <c r="Q25" s="494">
        <v>6500</v>
      </c>
      <c r="R25" s="495"/>
      <c r="S25" s="495"/>
      <c r="T25" s="495"/>
      <c r="U25" s="495"/>
      <c r="V25" s="537"/>
      <c r="W25" s="589"/>
      <c r="X25" s="590"/>
      <c r="Y25" s="591"/>
      <c r="Z25" s="493" t="s">
        <v>178</v>
      </c>
      <c r="AA25" s="473"/>
      <c r="AB25" s="473"/>
      <c r="AC25" s="473"/>
      <c r="AD25" s="473"/>
      <c r="AE25" s="473"/>
      <c r="AF25" s="473"/>
      <c r="AG25" s="474"/>
      <c r="AH25" s="494">
        <v>97</v>
      </c>
      <c r="AI25" s="495"/>
      <c r="AJ25" s="495"/>
      <c r="AK25" s="495"/>
      <c r="AL25" s="537"/>
      <c r="AM25" s="494">
        <v>289836</v>
      </c>
      <c r="AN25" s="495"/>
      <c r="AO25" s="495"/>
      <c r="AP25" s="495"/>
      <c r="AQ25" s="495"/>
      <c r="AR25" s="537"/>
      <c r="AS25" s="494">
        <v>2988</v>
      </c>
      <c r="AT25" s="495"/>
      <c r="AU25" s="495"/>
      <c r="AV25" s="495"/>
      <c r="AW25" s="495"/>
      <c r="AX25" s="496"/>
      <c r="AY25" s="403" t="s">
        <v>179</v>
      </c>
      <c r="AZ25" s="404"/>
      <c r="BA25" s="404"/>
      <c r="BB25" s="404"/>
      <c r="BC25" s="404"/>
      <c r="BD25" s="404"/>
      <c r="BE25" s="404"/>
      <c r="BF25" s="404"/>
      <c r="BG25" s="404"/>
      <c r="BH25" s="404"/>
      <c r="BI25" s="404"/>
      <c r="BJ25" s="404"/>
      <c r="BK25" s="404"/>
      <c r="BL25" s="404"/>
      <c r="BM25" s="405"/>
      <c r="BN25" s="406">
        <v>1356268</v>
      </c>
      <c r="BO25" s="407"/>
      <c r="BP25" s="407"/>
      <c r="BQ25" s="407"/>
      <c r="BR25" s="407"/>
      <c r="BS25" s="407"/>
      <c r="BT25" s="407"/>
      <c r="BU25" s="408"/>
      <c r="BV25" s="406">
        <v>451894</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180</v>
      </c>
      <c r="F26" s="473"/>
      <c r="G26" s="473"/>
      <c r="H26" s="473"/>
      <c r="I26" s="473"/>
      <c r="J26" s="473"/>
      <c r="K26" s="474"/>
      <c r="L26" s="494">
        <v>1</v>
      </c>
      <c r="M26" s="495"/>
      <c r="N26" s="495"/>
      <c r="O26" s="495"/>
      <c r="P26" s="537"/>
      <c r="Q26" s="494">
        <v>6000</v>
      </c>
      <c r="R26" s="495"/>
      <c r="S26" s="495"/>
      <c r="T26" s="495"/>
      <c r="U26" s="495"/>
      <c r="V26" s="537"/>
      <c r="W26" s="589"/>
      <c r="X26" s="590"/>
      <c r="Y26" s="591"/>
      <c r="Z26" s="493" t="s">
        <v>181</v>
      </c>
      <c r="AA26" s="595"/>
      <c r="AB26" s="595"/>
      <c r="AC26" s="595"/>
      <c r="AD26" s="595"/>
      <c r="AE26" s="595"/>
      <c r="AF26" s="595"/>
      <c r="AG26" s="596"/>
      <c r="AH26" s="494">
        <v>10</v>
      </c>
      <c r="AI26" s="495"/>
      <c r="AJ26" s="495"/>
      <c r="AK26" s="495"/>
      <c r="AL26" s="537"/>
      <c r="AM26" s="494">
        <v>34970</v>
      </c>
      <c r="AN26" s="495"/>
      <c r="AO26" s="495"/>
      <c r="AP26" s="495"/>
      <c r="AQ26" s="495"/>
      <c r="AR26" s="537"/>
      <c r="AS26" s="494">
        <v>3497</v>
      </c>
      <c r="AT26" s="495"/>
      <c r="AU26" s="495"/>
      <c r="AV26" s="495"/>
      <c r="AW26" s="495"/>
      <c r="AX26" s="496"/>
      <c r="AY26" s="446" t="s">
        <v>182</v>
      </c>
      <c r="AZ26" s="447"/>
      <c r="BA26" s="447"/>
      <c r="BB26" s="447"/>
      <c r="BC26" s="447"/>
      <c r="BD26" s="447"/>
      <c r="BE26" s="447"/>
      <c r="BF26" s="447"/>
      <c r="BG26" s="447"/>
      <c r="BH26" s="447"/>
      <c r="BI26" s="447"/>
      <c r="BJ26" s="447"/>
      <c r="BK26" s="447"/>
      <c r="BL26" s="447"/>
      <c r="BM26" s="448"/>
      <c r="BN26" s="443" t="s">
        <v>142</v>
      </c>
      <c r="BO26" s="444"/>
      <c r="BP26" s="444"/>
      <c r="BQ26" s="444"/>
      <c r="BR26" s="444"/>
      <c r="BS26" s="444"/>
      <c r="BT26" s="444"/>
      <c r="BU26" s="445"/>
      <c r="BV26" s="443" t="s">
        <v>142</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183</v>
      </c>
      <c r="F27" s="473"/>
      <c r="G27" s="473"/>
      <c r="H27" s="473"/>
      <c r="I27" s="473"/>
      <c r="J27" s="473"/>
      <c r="K27" s="474"/>
      <c r="L27" s="494">
        <v>1</v>
      </c>
      <c r="M27" s="495"/>
      <c r="N27" s="495"/>
      <c r="O27" s="495"/>
      <c r="P27" s="537"/>
      <c r="Q27" s="494">
        <v>4200</v>
      </c>
      <c r="R27" s="495"/>
      <c r="S27" s="495"/>
      <c r="T27" s="495"/>
      <c r="U27" s="495"/>
      <c r="V27" s="537"/>
      <c r="W27" s="589"/>
      <c r="X27" s="590"/>
      <c r="Y27" s="591"/>
      <c r="Z27" s="493" t="s">
        <v>184</v>
      </c>
      <c r="AA27" s="473"/>
      <c r="AB27" s="473"/>
      <c r="AC27" s="473"/>
      <c r="AD27" s="473"/>
      <c r="AE27" s="473"/>
      <c r="AF27" s="473"/>
      <c r="AG27" s="474"/>
      <c r="AH27" s="494">
        <v>6</v>
      </c>
      <c r="AI27" s="495"/>
      <c r="AJ27" s="495"/>
      <c r="AK27" s="495"/>
      <c r="AL27" s="537"/>
      <c r="AM27" s="494">
        <v>22344</v>
      </c>
      <c r="AN27" s="495"/>
      <c r="AO27" s="495"/>
      <c r="AP27" s="495"/>
      <c r="AQ27" s="495"/>
      <c r="AR27" s="537"/>
      <c r="AS27" s="494">
        <v>3724</v>
      </c>
      <c r="AT27" s="495"/>
      <c r="AU27" s="495"/>
      <c r="AV27" s="495"/>
      <c r="AW27" s="495"/>
      <c r="AX27" s="496"/>
      <c r="AY27" s="538" t="s">
        <v>185</v>
      </c>
      <c r="AZ27" s="539"/>
      <c r="BA27" s="539"/>
      <c r="BB27" s="539"/>
      <c r="BC27" s="539"/>
      <c r="BD27" s="539"/>
      <c r="BE27" s="539"/>
      <c r="BF27" s="539"/>
      <c r="BG27" s="539"/>
      <c r="BH27" s="539"/>
      <c r="BI27" s="539"/>
      <c r="BJ27" s="539"/>
      <c r="BK27" s="539"/>
      <c r="BL27" s="539"/>
      <c r="BM27" s="540"/>
      <c r="BN27" s="565" t="s">
        <v>142</v>
      </c>
      <c r="BO27" s="566"/>
      <c r="BP27" s="566"/>
      <c r="BQ27" s="566"/>
      <c r="BR27" s="566"/>
      <c r="BS27" s="566"/>
      <c r="BT27" s="566"/>
      <c r="BU27" s="567"/>
      <c r="BV27" s="565" t="s">
        <v>142</v>
      </c>
      <c r="BW27" s="566"/>
      <c r="BX27" s="566"/>
      <c r="BY27" s="566"/>
      <c r="BZ27" s="566"/>
      <c r="CA27" s="566"/>
      <c r="CB27" s="566"/>
      <c r="CC27" s="567"/>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186</v>
      </c>
      <c r="F28" s="473"/>
      <c r="G28" s="473"/>
      <c r="H28" s="473"/>
      <c r="I28" s="473"/>
      <c r="J28" s="473"/>
      <c r="K28" s="474"/>
      <c r="L28" s="494">
        <v>1</v>
      </c>
      <c r="M28" s="495"/>
      <c r="N28" s="495"/>
      <c r="O28" s="495"/>
      <c r="P28" s="537"/>
      <c r="Q28" s="494">
        <v>3800</v>
      </c>
      <c r="R28" s="495"/>
      <c r="S28" s="495"/>
      <c r="T28" s="495"/>
      <c r="U28" s="495"/>
      <c r="V28" s="537"/>
      <c r="W28" s="589"/>
      <c r="X28" s="590"/>
      <c r="Y28" s="591"/>
      <c r="Z28" s="493" t="s">
        <v>187</v>
      </c>
      <c r="AA28" s="473"/>
      <c r="AB28" s="473"/>
      <c r="AC28" s="473"/>
      <c r="AD28" s="473"/>
      <c r="AE28" s="473"/>
      <c r="AF28" s="473"/>
      <c r="AG28" s="474"/>
      <c r="AH28" s="494" t="s">
        <v>188</v>
      </c>
      <c r="AI28" s="495"/>
      <c r="AJ28" s="495"/>
      <c r="AK28" s="495"/>
      <c r="AL28" s="537"/>
      <c r="AM28" s="494" t="s">
        <v>142</v>
      </c>
      <c r="AN28" s="495"/>
      <c r="AO28" s="495"/>
      <c r="AP28" s="495"/>
      <c r="AQ28" s="495"/>
      <c r="AR28" s="537"/>
      <c r="AS28" s="494" t="s">
        <v>142</v>
      </c>
      <c r="AT28" s="495"/>
      <c r="AU28" s="495"/>
      <c r="AV28" s="495"/>
      <c r="AW28" s="495"/>
      <c r="AX28" s="496"/>
      <c r="AY28" s="597" t="s">
        <v>189</v>
      </c>
      <c r="AZ28" s="598"/>
      <c r="BA28" s="598"/>
      <c r="BB28" s="599"/>
      <c r="BC28" s="403" t="s">
        <v>50</v>
      </c>
      <c r="BD28" s="404"/>
      <c r="BE28" s="404"/>
      <c r="BF28" s="404"/>
      <c r="BG28" s="404"/>
      <c r="BH28" s="404"/>
      <c r="BI28" s="404"/>
      <c r="BJ28" s="404"/>
      <c r="BK28" s="404"/>
      <c r="BL28" s="404"/>
      <c r="BM28" s="405"/>
      <c r="BN28" s="406">
        <v>2531182</v>
      </c>
      <c r="BO28" s="407"/>
      <c r="BP28" s="407"/>
      <c r="BQ28" s="407"/>
      <c r="BR28" s="407"/>
      <c r="BS28" s="407"/>
      <c r="BT28" s="407"/>
      <c r="BU28" s="408"/>
      <c r="BV28" s="406">
        <v>2711724</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190</v>
      </c>
      <c r="F29" s="473"/>
      <c r="G29" s="473"/>
      <c r="H29" s="473"/>
      <c r="I29" s="473"/>
      <c r="J29" s="473"/>
      <c r="K29" s="474"/>
      <c r="L29" s="494">
        <v>16</v>
      </c>
      <c r="M29" s="495"/>
      <c r="N29" s="495"/>
      <c r="O29" s="495"/>
      <c r="P29" s="537"/>
      <c r="Q29" s="494">
        <v>3500</v>
      </c>
      <c r="R29" s="495"/>
      <c r="S29" s="495"/>
      <c r="T29" s="495"/>
      <c r="U29" s="495"/>
      <c r="V29" s="537"/>
      <c r="W29" s="592"/>
      <c r="X29" s="593"/>
      <c r="Y29" s="594"/>
      <c r="Z29" s="493" t="s">
        <v>191</v>
      </c>
      <c r="AA29" s="473"/>
      <c r="AB29" s="473"/>
      <c r="AC29" s="473"/>
      <c r="AD29" s="473"/>
      <c r="AE29" s="473"/>
      <c r="AF29" s="473"/>
      <c r="AG29" s="474"/>
      <c r="AH29" s="494">
        <v>349</v>
      </c>
      <c r="AI29" s="495"/>
      <c r="AJ29" s="495"/>
      <c r="AK29" s="495"/>
      <c r="AL29" s="537"/>
      <c r="AM29" s="494">
        <v>1062320</v>
      </c>
      <c r="AN29" s="495"/>
      <c r="AO29" s="495"/>
      <c r="AP29" s="495"/>
      <c r="AQ29" s="495"/>
      <c r="AR29" s="537"/>
      <c r="AS29" s="494">
        <v>3044</v>
      </c>
      <c r="AT29" s="495"/>
      <c r="AU29" s="495"/>
      <c r="AV29" s="495"/>
      <c r="AW29" s="495"/>
      <c r="AX29" s="496"/>
      <c r="AY29" s="600"/>
      <c r="AZ29" s="601"/>
      <c r="BA29" s="601"/>
      <c r="BB29" s="602"/>
      <c r="BC29" s="477" t="s">
        <v>192</v>
      </c>
      <c r="BD29" s="478"/>
      <c r="BE29" s="478"/>
      <c r="BF29" s="478"/>
      <c r="BG29" s="478"/>
      <c r="BH29" s="478"/>
      <c r="BI29" s="478"/>
      <c r="BJ29" s="478"/>
      <c r="BK29" s="478"/>
      <c r="BL29" s="478"/>
      <c r="BM29" s="479"/>
      <c r="BN29" s="443">
        <v>3347169</v>
      </c>
      <c r="BO29" s="444"/>
      <c r="BP29" s="444"/>
      <c r="BQ29" s="444"/>
      <c r="BR29" s="444"/>
      <c r="BS29" s="444"/>
      <c r="BT29" s="444"/>
      <c r="BU29" s="445"/>
      <c r="BV29" s="443">
        <v>3270456</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193</v>
      </c>
      <c r="X30" s="611"/>
      <c r="Y30" s="611"/>
      <c r="Z30" s="611"/>
      <c r="AA30" s="611"/>
      <c r="AB30" s="611"/>
      <c r="AC30" s="611"/>
      <c r="AD30" s="611"/>
      <c r="AE30" s="611"/>
      <c r="AF30" s="611"/>
      <c r="AG30" s="612"/>
      <c r="AH30" s="573">
        <v>95.4</v>
      </c>
      <c r="AI30" s="574"/>
      <c r="AJ30" s="574"/>
      <c r="AK30" s="574"/>
      <c r="AL30" s="574"/>
      <c r="AM30" s="574"/>
      <c r="AN30" s="574"/>
      <c r="AO30" s="574"/>
      <c r="AP30" s="574"/>
      <c r="AQ30" s="574"/>
      <c r="AR30" s="574"/>
      <c r="AS30" s="574"/>
      <c r="AT30" s="574"/>
      <c r="AU30" s="574"/>
      <c r="AV30" s="574"/>
      <c r="AW30" s="574"/>
      <c r="AX30" s="576"/>
      <c r="AY30" s="603"/>
      <c r="AZ30" s="604"/>
      <c r="BA30" s="604"/>
      <c r="BB30" s="605"/>
      <c r="BC30" s="562" t="s">
        <v>52</v>
      </c>
      <c r="BD30" s="563"/>
      <c r="BE30" s="563"/>
      <c r="BF30" s="563"/>
      <c r="BG30" s="563"/>
      <c r="BH30" s="563"/>
      <c r="BI30" s="563"/>
      <c r="BJ30" s="563"/>
      <c r="BK30" s="563"/>
      <c r="BL30" s="563"/>
      <c r="BM30" s="564"/>
      <c r="BN30" s="565">
        <v>3357495</v>
      </c>
      <c r="BO30" s="566"/>
      <c r="BP30" s="566"/>
      <c r="BQ30" s="566"/>
      <c r="BR30" s="566"/>
      <c r="BS30" s="566"/>
      <c r="BT30" s="566"/>
      <c r="BU30" s="567"/>
      <c r="BV30" s="565">
        <v>3811246</v>
      </c>
      <c r="BW30" s="566"/>
      <c r="BX30" s="566"/>
      <c r="BY30" s="566"/>
      <c r="BZ30" s="566"/>
      <c r="CA30" s="566"/>
      <c r="CB30" s="566"/>
      <c r="CC30" s="567"/>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194</v>
      </c>
      <c r="D32" s="606"/>
      <c r="E32" s="606"/>
      <c r="F32" s="606"/>
      <c r="G32" s="606"/>
      <c r="H32" s="606"/>
      <c r="I32" s="606"/>
      <c r="J32" s="606"/>
      <c r="K32" s="606"/>
      <c r="L32" s="606"/>
      <c r="M32" s="606"/>
      <c r="N32" s="606"/>
      <c r="O32" s="606"/>
      <c r="P32" s="606"/>
      <c r="Q32" s="606"/>
      <c r="R32" s="606"/>
      <c r="S32" s="606"/>
      <c r="U32" s="447" t="s">
        <v>195</v>
      </c>
      <c r="V32" s="447"/>
      <c r="W32" s="447"/>
      <c r="X32" s="447"/>
      <c r="Y32" s="447"/>
      <c r="Z32" s="447"/>
      <c r="AA32" s="447"/>
      <c r="AB32" s="447"/>
      <c r="AC32" s="447"/>
      <c r="AD32" s="447"/>
      <c r="AE32" s="447"/>
      <c r="AF32" s="447"/>
      <c r="AG32" s="447"/>
      <c r="AH32" s="447"/>
      <c r="AI32" s="447"/>
      <c r="AJ32" s="447"/>
      <c r="AK32" s="447"/>
      <c r="AM32" s="447" t="s">
        <v>196</v>
      </c>
      <c r="AN32" s="447"/>
      <c r="AO32" s="447"/>
      <c r="AP32" s="447"/>
      <c r="AQ32" s="447"/>
      <c r="AR32" s="447"/>
      <c r="AS32" s="447"/>
      <c r="AT32" s="447"/>
      <c r="AU32" s="447"/>
      <c r="AV32" s="447"/>
      <c r="AW32" s="447"/>
      <c r="AX32" s="447"/>
      <c r="AY32" s="447"/>
      <c r="AZ32" s="447"/>
      <c r="BA32" s="447"/>
      <c r="BB32" s="447"/>
      <c r="BC32" s="447"/>
      <c r="BE32" s="447" t="s">
        <v>197</v>
      </c>
      <c r="BF32" s="447"/>
      <c r="BG32" s="447"/>
      <c r="BH32" s="447"/>
      <c r="BI32" s="447"/>
      <c r="BJ32" s="447"/>
      <c r="BK32" s="447"/>
      <c r="BL32" s="447"/>
      <c r="BM32" s="447"/>
      <c r="BN32" s="447"/>
      <c r="BO32" s="447"/>
      <c r="BP32" s="447"/>
      <c r="BQ32" s="447"/>
      <c r="BR32" s="447"/>
      <c r="BS32" s="447"/>
      <c r="BT32" s="447"/>
      <c r="BU32" s="447"/>
      <c r="BW32" s="447" t="s">
        <v>198</v>
      </c>
      <c r="BX32" s="447"/>
      <c r="BY32" s="447"/>
      <c r="BZ32" s="447"/>
      <c r="CA32" s="447"/>
      <c r="CB32" s="447"/>
      <c r="CC32" s="447"/>
      <c r="CD32" s="447"/>
      <c r="CE32" s="447"/>
      <c r="CF32" s="447"/>
      <c r="CG32" s="447"/>
      <c r="CH32" s="447"/>
      <c r="CI32" s="447"/>
      <c r="CJ32" s="447"/>
      <c r="CK32" s="447"/>
      <c r="CL32" s="447"/>
      <c r="CM32" s="447"/>
      <c r="CO32" s="447" t="s">
        <v>199</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200</v>
      </c>
      <c r="D33" s="467"/>
      <c r="E33" s="432" t="s">
        <v>201</v>
      </c>
      <c r="F33" s="432"/>
      <c r="G33" s="432"/>
      <c r="H33" s="432"/>
      <c r="I33" s="432"/>
      <c r="J33" s="432"/>
      <c r="K33" s="432"/>
      <c r="L33" s="432"/>
      <c r="M33" s="432"/>
      <c r="N33" s="432"/>
      <c r="O33" s="432"/>
      <c r="P33" s="432"/>
      <c r="Q33" s="432"/>
      <c r="R33" s="432"/>
      <c r="S33" s="432"/>
      <c r="T33" s="206"/>
      <c r="U33" s="467" t="s">
        <v>202</v>
      </c>
      <c r="V33" s="467"/>
      <c r="W33" s="432" t="s">
        <v>203</v>
      </c>
      <c r="X33" s="432"/>
      <c r="Y33" s="432"/>
      <c r="Z33" s="432"/>
      <c r="AA33" s="432"/>
      <c r="AB33" s="432"/>
      <c r="AC33" s="432"/>
      <c r="AD33" s="432"/>
      <c r="AE33" s="432"/>
      <c r="AF33" s="432"/>
      <c r="AG33" s="432"/>
      <c r="AH33" s="432"/>
      <c r="AI33" s="432"/>
      <c r="AJ33" s="432"/>
      <c r="AK33" s="432"/>
      <c r="AL33" s="206"/>
      <c r="AM33" s="467" t="s">
        <v>202</v>
      </c>
      <c r="AN33" s="467"/>
      <c r="AO33" s="432" t="s">
        <v>204</v>
      </c>
      <c r="AP33" s="432"/>
      <c r="AQ33" s="432"/>
      <c r="AR33" s="432"/>
      <c r="AS33" s="432"/>
      <c r="AT33" s="432"/>
      <c r="AU33" s="432"/>
      <c r="AV33" s="432"/>
      <c r="AW33" s="432"/>
      <c r="AX33" s="432"/>
      <c r="AY33" s="432"/>
      <c r="AZ33" s="432"/>
      <c r="BA33" s="432"/>
      <c r="BB33" s="432"/>
      <c r="BC33" s="432"/>
      <c r="BD33" s="207"/>
      <c r="BE33" s="432" t="s">
        <v>205</v>
      </c>
      <c r="BF33" s="432"/>
      <c r="BG33" s="432" t="s">
        <v>206</v>
      </c>
      <c r="BH33" s="432"/>
      <c r="BI33" s="432"/>
      <c r="BJ33" s="432"/>
      <c r="BK33" s="432"/>
      <c r="BL33" s="432"/>
      <c r="BM33" s="432"/>
      <c r="BN33" s="432"/>
      <c r="BO33" s="432"/>
      <c r="BP33" s="432"/>
      <c r="BQ33" s="432"/>
      <c r="BR33" s="432"/>
      <c r="BS33" s="432"/>
      <c r="BT33" s="432"/>
      <c r="BU33" s="432"/>
      <c r="BV33" s="207"/>
      <c r="BW33" s="467" t="s">
        <v>205</v>
      </c>
      <c r="BX33" s="467"/>
      <c r="BY33" s="432" t="s">
        <v>207</v>
      </c>
      <c r="BZ33" s="432"/>
      <c r="CA33" s="432"/>
      <c r="CB33" s="432"/>
      <c r="CC33" s="432"/>
      <c r="CD33" s="432"/>
      <c r="CE33" s="432"/>
      <c r="CF33" s="432"/>
      <c r="CG33" s="432"/>
      <c r="CH33" s="432"/>
      <c r="CI33" s="432"/>
      <c r="CJ33" s="432"/>
      <c r="CK33" s="432"/>
      <c r="CL33" s="432"/>
      <c r="CM33" s="432"/>
      <c r="CN33" s="206"/>
      <c r="CO33" s="467" t="s">
        <v>200</v>
      </c>
      <c r="CP33" s="467"/>
      <c r="CQ33" s="432" t="s">
        <v>208</v>
      </c>
      <c r="CR33" s="432"/>
      <c r="CS33" s="432"/>
      <c r="CT33" s="432"/>
      <c r="CU33" s="432"/>
      <c r="CV33" s="432"/>
      <c r="CW33" s="432"/>
      <c r="CX33" s="432"/>
      <c r="CY33" s="432"/>
      <c r="CZ33" s="432"/>
      <c r="DA33" s="432"/>
      <c r="DB33" s="432"/>
      <c r="DC33" s="432"/>
      <c r="DD33" s="432"/>
      <c r="DE33" s="432"/>
      <c r="DF33" s="206"/>
      <c r="DG33" s="632" t="s">
        <v>209</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2</v>
      </c>
      <c r="V34" s="633"/>
      <c r="W34" s="634" t="str">
        <f>IF('各会計、関係団体の財政状況及び健全化判断比率'!B28="","",'各会計、関係団体の財政状況及び健全化判断比率'!B28)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81"/>
      <c r="AM34" s="633">
        <f>IF(AO34="","",MAX(C34:D43,U34:V43)+1)</f>
        <v>5</v>
      </c>
      <c r="AN34" s="633"/>
      <c r="AO34" s="634" t="str">
        <f>IF('各会計、関係団体の財政状況及び健全化判断比率'!B31="","",'各会計、関係団体の財政状況及び健全化判断比率'!B31)</f>
        <v>下水道事業会計</v>
      </c>
      <c r="AP34" s="634"/>
      <c r="AQ34" s="634"/>
      <c r="AR34" s="634"/>
      <c r="AS34" s="634"/>
      <c r="AT34" s="634"/>
      <c r="AU34" s="634"/>
      <c r="AV34" s="634"/>
      <c r="AW34" s="634"/>
      <c r="AX34" s="634"/>
      <c r="AY34" s="634"/>
      <c r="AZ34" s="634"/>
      <c r="BA34" s="634"/>
      <c r="BB34" s="634"/>
      <c r="BC34" s="634"/>
      <c r="BD34" s="181"/>
      <c r="BE34" s="633" t="str">
        <f>IF(BG34="","",MAX(C34:D43,U34:V43,AM34:AN43)+1)</f>
        <v/>
      </c>
      <c r="BF34" s="633"/>
      <c r="BG34" s="634"/>
      <c r="BH34" s="634"/>
      <c r="BI34" s="634"/>
      <c r="BJ34" s="634"/>
      <c r="BK34" s="634"/>
      <c r="BL34" s="634"/>
      <c r="BM34" s="634"/>
      <c r="BN34" s="634"/>
      <c r="BO34" s="634"/>
      <c r="BP34" s="634"/>
      <c r="BQ34" s="634"/>
      <c r="BR34" s="634"/>
      <c r="BS34" s="634"/>
      <c r="BT34" s="634"/>
      <c r="BU34" s="634"/>
      <c r="BV34" s="181"/>
      <c r="BW34" s="633" t="str">
        <f>IF(BY34="","",MAX(C34:D43,U34:V43,AM34:AN43,BE34:BF43)+1)</f>
        <v/>
      </c>
      <c r="BX34" s="633"/>
      <c r="BY34" s="634" t="str">
        <f>IF('各会計、関係団体の財政状況及び健全化判断比率'!B68="","",'各会計、関係団体の財政状況及び健全化判断比率'!B68)</f>
        <v/>
      </c>
      <c r="BZ34" s="634"/>
      <c r="CA34" s="634"/>
      <c r="CB34" s="634"/>
      <c r="CC34" s="634"/>
      <c r="CD34" s="634"/>
      <c r="CE34" s="634"/>
      <c r="CF34" s="634"/>
      <c r="CG34" s="634"/>
      <c r="CH34" s="634"/>
      <c r="CI34" s="634"/>
      <c r="CJ34" s="634"/>
      <c r="CK34" s="634"/>
      <c r="CL34" s="634"/>
      <c r="CM34" s="634"/>
      <c r="CN34" s="181"/>
      <c r="CO34" s="633" t="str">
        <f>IF(CQ34="","",MAX(C34:D43,U34:V43,AM34:AN43,BE34:BF43,BW34:BX43)+1)</f>
        <v/>
      </c>
      <c r="CP34" s="633"/>
      <c r="CQ34" s="634" t="str">
        <f>IF('各会計、関係団体の財政状況及び健全化判断比率'!BS7="","",'各会計、関係団体の財政状況及び健全化判断比率'!BS7)</f>
        <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81"/>
      <c r="U35" s="633">
        <f>IF(W35="","",U34+1)</f>
        <v>3</v>
      </c>
      <c r="V35" s="633"/>
      <c r="W35" s="634" t="str">
        <f>IF('各会計、関係団体の財政状況及び健全化判断比率'!B29="","",'各会計、関係団体の財政状況及び健全化判断比率'!B29)</f>
        <v>介護保険特別会計</v>
      </c>
      <c r="X35" s="634"/>
      <c r="Y35" s="634"/>
      <c r="Z35" s="634"/>
      <c r="AA35" s="634"/>
      <c r="AB35" s="634"/>
      <c r="AC35" s="634"/>
      <c r="AD35" s="634"/>
      <c r="AE35" s="634"/>
      <c r="AF35" s="634"/>
      <c r="AG35" s="634"/>
      <c r="AH35" s="634"/>
      <c r="AI35" s="634"/>
      <c r="AJ35" s="634"/>
      <c r="AK35" s="634"/>
      <c r="AL35" s="181"/>
      <c r="AM35" s="633" t="str">
        <f t="shared" ref="AM35:AM43" si="0">IF(AO35="","",AM34+1)</f>
        <v/>
      </c>
      <c r="AN35" s="633"/>
      <c r="AO35" s="634"/>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t="str">
        <f t="shared" ref="BW35:BW43" si="2">IF(BY35="","",BW34+1)</f>
        <v/>
      </c>
      <c r="BX35" s="633"/>
      <c r="BY35" s="634" t="str">
        <f>IF('各会計、関係団体の財政状況及び健全化判断比率'!B69="","",'各会計、関係団体の財政状況及び健全化判断比率'!B69)</f>
        <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4</v>
      </c>
      <c r="V36" s="633"/>
      <c r="W36" s="634" t="str">
        <f>IF('各会計、関係団体の財政状況及び健全化判断比率'!B30="","",'各会計、関係団体の財政状況及び健全化判断比率'!B30)</f>
        <v>後期高齢者医療特別会計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t="str">
        <f t="shared" si="2"/>
        <v/>
      </c>
      <c r="BX36" s="633"/>
      <c r="BY36" s="634" t="str">
        <f>IF('各会計、関係団体の財政状況及び健全化判断比率'!B70="","",'各会計、関係団体の財政状況及び健全化判断比率'!B70)</f>
        <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t="str">
        <f t="shared" si="2"/>
        <v/>
      </c>
      <c r="BX37" s="633"/>
      <c r="BY37" s="634" t="str">
        <f>IF('各会計、関係団体の財政状況及び健全化判断比率'!B71="","",'各会計、関係団体の財政状況及び健全化判断比率'!B71)</f>
        <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t="str">
        <f t="shared" si="2"/>
        <v/>
      </c>
      <c r="BX38" s="633"/>
      <c r="BY38" s="634" t="str">
        <f>IF('各会計、関係団体の財政状況及び健全化判断比率'!B72="","",'各会計、関係団体の財政状況及び健全化判断比率'!B72)</f>
        <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t="str">
        <f t="shared" si="2"/>
        <v/>
      </c>
      <c r="BX39" s="633"/>
      <c r="BY39" s="634" t="str">
        <f>IF('各会計、関係団体の財政状況及び健全化判断比率'!B73="","",'各会計、関係団体の財政状況及び健全化判断比率'!B73)</f>
        <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t="str">
        <f t="shared" si="2"/>
        <v/>
      </c>
      <c r="BX40" s="633"/>
      <c r="BY40" s="634" t="str">
        <f>IF('各会計、関係団体の財政状況及び健全化判断比率'!B74="","",'各会計、関係団体の財政状況及び健全化判断比率'!B74)</f>
        <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210</v>
      </c>
      <c r="E46" s="636" t="s">
        <v>211</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212</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213</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214</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215</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216</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217</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218</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5IWRYtK0IzsCYBhtCWqgdFOk8eAZjRkMBe9ykKzpNy12CyV6qBSeLDiVJIMXeqye7XwvBZM0QutCVTRhRukEHQ==" saltValue="wOmgg1GHauqc846AWbyle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219</v>
      </c>
      <c r="DI1" s="639"/>
      <c r="DJ1" s="639"/>
      <c r="DK1" s="639"/>
      <c r="DL1" s="639"/>
      <c r="DM1" s="639"/>
      <c r="DN1" s="640"/>
      <c r="DO1" s="214"/>
      <c r="DP1" s="638" t="s">
        <v>220</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221</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222</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223</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224</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225</v>
      </c>
      <c r="S4" s="642"/>
      <c r="T4" s="642"/>
      <c r="U4" s="642"/>
      <c r="V4" s="642"/>
      <c r="W4" s="642"/>
      <c r="X4" s="642"/>
      <c r="Y4" s="643"/>
      <c r="Z4" s="641" t="s">
        <v>226</v>
      </c>
      <c r="AA4" s="642"/>
      <c r="AB4" s="642"/>
      <c r="AC4" s="643"/>
      <c r="AD4" s="641" t="s">
        <v>227</v>
      </c>
      <c r="AE4" s="642"/>
      <c r="AF4" s="642"/>
      <c r="AG4" s="642"/>
      <c r="AH4" s="642"/>
      <c r="AI4" s="642"/>
      <c r="AJ4" s="642"/>
      <c r="AK4" s="643"/>
      <c r="AL4" s="641" t="s">
        <v>226</v>
      </c>
      <c r="AM4" s="642"/>
      <c r="AN4" s="642"/>
      <c r="AO4" s="643"/>
      <c r="AP4" s="644" t="s">
        <v>228</v>
      </c>
      <c r="AQ4" s="644"/>
      <c r="AR4" s="644"/>
      <c r="AS4" s="644"/>
      <c r="AT4" s="644"/>
      <c r="AU4" s="644"/>
      <c r="AV4" s="644"/>
      <c r="AW4" s="644"/>
      <c r="AX4" s="644"/>
      <c r="AY4" s="644"/>
      <c r="AZ4" s="644"/>
      <c r="BA4" s="644"/>
      <c r="BB4" s="644"/>
      <c r="BC4" s="644"/>
      <c r="BD4" s="644"/>
      <c r="BE4" s="644"/>
      <c r="BF4" s="644"/>
      <c r="BG4" s="644" t="s">
        <v>229</v>
      </c>
      <c r="BH4" s="644"/>
      <c r="BI4" s="644"/>
      <c r="BJ4" s="644"/>
      <c r="BK4" s="644"/>
      <c r="BL4" s="644"/>
      <c r="BM4" s="644"/>
      <c r="BN4" s="644"/>
      <c r="BO4" s="644" t="s">
        <v>226</v>
      </c>
      <c r="BP4" s="644"/>
      <c r="BQ4" s="644"/>
      <c r="BR4" s="644"/>
      <c r="BS4" s="644" t="s">
        <v>230</v>
      </c>
      <c r="BT4" s="644"/>
      <c r="BU4" s="644"/>
      <c r="BV4" s="644"/>
      <c r="BW4" s="644"/>
      <c r="BX4" s="644"/>
      <c r="BY4" s="644"/>
      <c r="BZ4" s="644"/>
      <c r="CA4" s="644"/>
      <c r="CB4" s="644"/>
      <c r="CD4" s="641" t="s">
        <v>231</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232</v>
      </c>
      <c r="C5" s="646"/>
      <c r="D5" s="646"/>
      <c r="E5" s="646"/>
      <c r="F5" s="646"/>
      <c r="G5" s="646"/>
      <c r="H5" s="646"/>
      <c r="I5" s="646"/>
      <c r="J5" s="646"/>
      <c r="K5" s="646"/>
      <c r="L5" s="646"/>
      <c r="M5" s="646"/>
      <c r="N5" s="646"/>
      <c r="O5" s="646"/>
      <c r="P5" s="646"/>
      <c r="Q5" s="647"/>
      <c r="R5" s="648">
        <v>2863482</v>
      </c>
      <c r="S5" s="649"/>
      <c r="T5" s="649"/>
      <c r="U5" s="649"/>
      <c r="V5" s="649"/>
      <c r="W5" s="649"/>
      <c r="X5" s="649"/>
      <c r="Y5" s="650"/>
      <c r="Z5" s="651">
        <v>10.1</v>
      </c>
      <c r="AA5" s="651"/>
      <c r="AB5" s="651"/>
      <c r="AC5" s="651"/>
      <c r="AD5" s="652">
        <v>2847420</v>
      </c>
      <c r="AE5" s="652"/>
      <c r="AF5" s="652"/>
      <c r="AG5" s="652"/>
      <c r="AH5" s="652"/>
      <c r="AI5" s="652"/>
      <c r="AJ5" s="652"/>
      <c r="AK5" s="652"/>
      <c r="AL5" s="653">
        <v>21.9</v>
      </c>
      <c r="AM5" s="654"/>
      <c r="AN5" s="654"/>
      <c r="AO5" s="655"/>
      <c r="AP5" s="645" t="s">
        <v>233</v>
      </c>
      <c r="AQ5" s="646"/>
      <c r="AR5" s="646"/>
      <c r="AS5" s="646"/>
      <c r="AT5" s="646"/>
      <c r="AU5" s="646"/>
      <c r="AV5" s="646"/>
      <c r="AW5" s="646"/>
      <c r="AX5" s="646"/>
      <c r="AY5" s="646"/>
      <c r="AZ5" s="646"/>
      <c r="BA5" s="646"/>
      <c r="BB5" s="646"/>
      <c r="BC5" s="646"/>
      <c r="BD5" s="646"/>
      <c r="BE5" s="646"/>
      <c r="BF5" s="647"/>
      <c r="BG5" s="659">
        <v>2860807</v>
      </c>
      <c r="BH5" s="660"/>
      <c r="BI5" s="660"/>
      <c r="BJ5" s="660"/>
      <c r="BK5" s="660"/>
      <c r="BL5" s="660"/>
      <c r="BM5" s="660"/>
      <c r="BN5" s="661"/>
      <c r="BO5" s="662">
        <v>99.9</v>
      </c>
      <c r="BP5" s="662"/>
      <c r="BQ5" s="662"/>
      <c r="BR5" s="662"/>
      <c r="BS5" s="663">
        <v>16062</v>
      </c>
      <c r="BT5" s="663"/>
      <c r="BU5" s="663"/>
      <c r="BV5" s="663"/>
      <c r="BW5" s="663"/>
      <c r="BX5" s="663"/>
      <c r="BY5" s="663"/>
      <c r="BZ5" s="663"/>
      <c r="CA5" s="663"/>
      <c r="CB5" s="667"/>
      <c r="CD5" s="641" t="s">
        <v>228</v>
      </c>
      <c r="CE5" s="642"/>
      <c r="CF5" s="642"/>
      <c r="CG5" s="642"/>
      <c r="CH5" s="642"/>
      <c r="CI5" s="642"/>
      <c r="CJ5" s="642"/>
      <c r="CK5" s="642"/>
      <c r="CL5" s="642"/>
      <c r="CM5" s="642"/>
      <c r="CN5" s="642"/>
      <c r="CO5" s="642"/>
      <c r="CP5" s="642"/>
      <c r="CQ5" s="643"/>
      <c r="CR5" s="641" t="s">
        <v>234</v>
      </c>
      <c r="CS5" s="642"/>
      <c r="CT5" s="642"/>
      <c r="CU5" s="642"/>
      <c r="CV5" s="642"/>
      <c r="CW5" s="642"/>
      <c r="CX5" s="642"/>
      <c r="CY5" s="643"/>
      <c r="CZ5" s="641" t="s">
        <v>226</v>
      </c>
      <c r="DA5" s="642"/>
      <c r="DB5" s="642"/>
      <c r="DC5" s="643"/>
      <c r="DD5" s="641" t="s">
        <v>235</v>
      </c>
      <c r="DE5" s="642"/>
      <c r="DF5" s="642"/>
      <c r="DG5" s="642"/>
      <c r="DH5" s="642"/>
      <c r="DI5" s="642"/>
      <c r="DJ5" s="642"/>
      <c r="DK5" s="642"/>
      <c r="DL5" s="642"/>
      <c r="DM5" s="642"/>
      <c r="DN5" s="642"/>
      <c r="DO5" s="642"/>
      <c r="DP5" s="643"/>
      <c r="DQ5" s="641" t="s">
        <v>236</v>
      </c>
      <c r="DR5" s="642"/>
      <c r="DS5" s="642"/>
      <c r="DT5" s="642"/>
      <c r="DU5" s="642"/>
      <c r="DV5" s="642"/>
      <c r="DW5" s="642"/>
      <c r="DX5" s="642"/>
      <c r="DY5" s="642"/>
      <c r="DZ5" s="642"/>
      <c r="EA5" s="642"/>
      <c r="EB5" s="642"/>
      <c r="EC5" s="643"/>
    </row>
    <row r="6" spans="2:143" ht="11.25" customHeight="1" x14ac:dyDescent="0.15">
      <c r="B6" s="656" t="s">
        <v>237</v>
      </c>
      <c r="C6" s="657"/>
      <c r="D6" s="657"/>
      <c r="E6" s="657"/>
      <c r="F6" s="657"/>
      <c r="G6" s="657"/>
      <c r="H6" s="657"/>
      <c r="I6" s="657"/>
      <c r="J6" s="657"/>
      <c r="K6" s="657"/>
      <c r="L6" s="657"/>
      <c r="M6" s="657"/>
      <c r="N6" s="657"/>
      <c r="O6" s="657"/>
      <c r="P6" s="657"/>
      <c r="Q6" s="658"/>
      <c r="R6" s="659">
        <v>178668</v>
      </c>
      <c r="S6" s="660"/>
      <c r="T6" s="660"/>
      <c r="U6" s="660"/>
      <c r="V6" s="660"/>
      <c r="W6" s="660"/>
      <c r="X6" s="660"/>
      <c r="Y6" s="661"/>
      <c r="Z6" s="662">
        <v>0.6</v>
      </c>
      <c r="AA6" s="662"/>
      <c r="AB6" s="662"/>
      <c r="AC6" s="662"/>
      <c r="AD6" s="663">
        <v>178668</v>
      </c>
      <c r="AE6" s="663"/>
      <c r="AF6" s="663"/>
      <c r="AG6" s="663"/>
      <c r="AH6" s="663"/>
      <c r="AI6" s="663"/>
      <c r="AJ6" s="663"/>
      <c r="AK6" s="663"/>
      <c r="AL6" s="664">
        <v>1.4</v>
      </c>
      <c r="AM6" s="665"/>
      <c r="AN6" s="665"/>
      <c r="AO6" s="666"/>
      <c r="AP6" s="656" t="s">
        <v>238</v>
      </c>
      <c r="AQ6" s="657"/>
      <c r="AR6" s="657"/>
      <c r="AS6" s="657"/>
      <c r="AT6" s="657"/>
      <c r="AU6" s="657"/>
      <c r="AV6" s="657"/>
      <c r="AW6" s="657"/>
      <c r="AX6" s="657"/>
      <c r="AY6" s="657"/>
      <c r="AZ6" s="657"/>
      <c r="BA6" s="657"/>
      <c r="BB6" s="657"/>
      <c r="BC6" s="657"/>
      <c r="BD6" s="657"/>
      <c r="BE6" s="657"/>
      <c r="BF6" s="658"/>
      <c r="BG6" s="659">
        <v>2860807</v>
      </c>
      <c r="BH6" s="660"/>
      <c r="BI6" s="660"/>
      <c r="BJ6" s="660"/>
      <c r="BK6" s="660"/>
      <c r="BL6" s="660"/>
      <c r="BM6" s="660"/>
      <c r="BN6" s="661"/>
      <c r="BO6" s="662">
        <v>99.9</v>
      </c>
      <c r="BP6" s="662"/>
      <c r="BQ6" s="662"/>
      <c r="BR6" s="662"/>
      <c r="BS6" s="663">
        <v>16062</v>
      </c>
      <c r="BT6" s="663"/>
      <c r="BU6" s="663"/>
      <c r="BV6" s="663"/>
      <c r="BW6" s="663"/>
      <c r="BX6" s="663"/>
      <c r="BY6" s="663"/>
      <c r="BZ6" s="663"/>
      <c r="CA6" s="663"/>
      <c r="CB6" s="667"/>
      <c r="CD6" s="645" t="s">
        <v>239</v>
      </c>
      <c r="CE6" s="646"/>
      <c r="CF6" s="646"/>
      <c r="CG6" s="646"/>
      <c r="CH6" s="646"/>
      <c r="CI6" s="646"/>
      <c r="CJ6" s="646"/>
      <c r="CK6" s="646"/>
      <c r="CL6" s="646"/>
      <c r="CM6" s="646"/>
      <c r="CN6" s="646"/>
      <c r="CO6" s="646"/>
      <c r="CP6" s="646"/>
      <c r="CQ6" s="647"/>
      <c r="CR6" s="659">
        <v>190282</v>
      </c>
      <c r="CS6" s="660"/>
      <c r="CT6" s="660"/>
      <c r="CU6" s="660"/>
      <c r="CV6" s="660"/>
      <c r="CW6" s="660"/>
      <c r="CX6" s="660"/>
      <c r="CY6" s="661"/>
      <c r="CZ6" s="653">
        <v>0.7</v>
      </c>
      <c r="DA6" s="654"/>
      <c r="DB6" s="654"/>
      <c r="DC6" s="670"/>
      <c r="DD6" s="668" t="s">
        <v>133</v>
      </c>
      <c r="DE6" s="660"/>
      <c r="DF6" s="660"/>
      <c r="DG6" s="660"/>
      <c r="DH6" s="660"/>
      <c r="DI6" s="660"/>
      <c r="DJ6" s="660"/>
      <c r="DK6" s="660"/>
      <c r="DL6" s="660"/>
      <c r="DM6" s="660"/>
      <c r="DN6" s="660"/>
      <c r="DO6" s="660"/>
      <c r="DP6" s="661"/>
      <c r="DQ6" s="668">
        <v>190282</v>
      </c>
      <c r="DR6" s="660"/>
      <c r="DS6" s="660"/>
      <c r="DT6" s="660"/>
      <c r="DU6" s="660"/>
      <c r="DV6" s="660"/>
      <c r="DW6" s="660"/>
      <c r="DX6" s="660"/>
      <c r="DY6" s="660"/>
      <c r="DZ6" s="660"/>
      <c r="EA6" s="660"/>
      <c r="EB6" s="660"/>
      <c r="EC6" s="669"/>
    </row>
    <row r="7" spans="2:143" ht="11.25" customHeight="1" x14ac:dyDescent="0.15">
      <c r="B7" s="656" t="s">
        <v>240</v>
      </c>
      <c r="C7" s="657"/>
      <c r="D7" s="657"/>
      <c r="E7" s="657"/>
      <c r="F7" s="657"/>
      <c r="G7" s="657"/>
      <c r="H7" s="657"/>
      <c r="I7" s="657"/>
      <c r="J7" s="657"/>
      <c r="K7" s="657"/>
      <c r="L7" s="657"/>
      <c r="M7" s="657"/>
      <c r="N7" s="657"/>
      <c r="O7" s="657"/>
      <c r="P7" s="657"/>
      <c r="Q7" s="658"/>
      <c r="R7" s="659">
        <v>957</v>
      </c>
      <c r="S7" s="660"/>
      <c r="T7" s="660"/>
      <c r="U7" s="660"/>
      <c r="V7" s="660"/>
      <c r="W7" s="660"/>
      <c r="X7" s="660"/>
      <c r="Y7" s="661"/>
      <c r="Z7" s="662">
        <v>0</v>
      </c>
      <c r="AA7" s="662"/>
      <c r="AB7" s="662"/>
      <c r="AC7" s="662"/>
      <c r="AD7" s="663">
        <v>957</v>
      </c>
      <c r="AE7" s="663"/>
      <c r="AF7" s="663"/>
      <c r="AG7" s="663"/>
      <c r="AH7" s="663"/>
      <c r="AI7" s="663"/>
      <c r="AJ7" s="663"/>
      <c r="AK7" s="663"/>
      <c r="AL7" s="664">
        <v>0</v>
      </c>
      <c r="AM7" s="665"/>
      <c r="AN7" s="665"/>
      <c r="AO7" s="666"/>
      <c r="AP7" s="656" t="s">
        <v>241</v>
      </c>
      <c r="AQ7" s="657"/>
      <c r="AR7" s="657"/>
      <c r="AS7" s="657"/>
      <c r="AT7" s="657"/>
      <c r="AU7" s="657"/>
      <c r="AV7" s="657"/>
      <c r="AW7" s="657"/>
      <c r="AX7" s="657"/>
      <c r="AY7" s="657"/>
      <c r="AZ7" s="657"/>
      <c r="BA7" s="657"/>
      <c r="BB7" s="657"/>
      <c r="BC7" s="657"/>
      <c r="BD7" s="657"/>
      <c r="BE7" s="657"/>
      <c r="BF7" s="658"/>
      <c r="BG7" s="659">
        <v>976538</v>
      </c>
      <c r="BH7" s="660"/>
      <c r="BI7" s="660"/>
      <c r="BJ7" s="660"/>
      <c r="BK7" s="660"/>
      <c r="BL7" s="660"/>
      <c r="BM7" s="660"/>
      <c r="BN7" s="661"/>
      <c r="BO7" s="662">
        <v>34.1</v>
      </c>
      <c r="BP7" s="662"/>
      <c r="BQ7" s="662"/>
      <c r="BR7" s="662"/>
      <c r="BS7" s="663">
        <v>16062</v>
      </c>
      <c r="BT7" s="663"/>
      <c r="BU7" s="663"/>
      <c r="BV7" s="663"/>
      <c r="BW7" s="663"/>
      <c r="BX7" s="663"/>
      <c r="BY7" s="663"/>
      <c r="BZ7" s="663"/>
      <c r="CA7" s="663"/>
      <c r="CB7" s="667"/>
      <c r="CD7" s="656" t="s">
        <v>242</v>
      </c>
      <c r="CE7" s="657"/>
      <c r="CF7" s="657"/>
      <c r="CG7" s="657"/>
      <c r="CH7" s="657"/>
      <c r="CI7" s="657"/>
      <c r="CJ7" s="657"/>
      <c r="CK7" s="657"/>
      <c r="CL7" s="657"/>
      <c r="CM7" s="657"/>
      <c r="CN7" s="657"/>
      <c r="CO7" s="657"/>
      <c r="CP7" s="657"/>
      <c r="CQ7" s="658"/>
      <c r="CR7" s="659">
        <v>2178150</v>
      </c>
      <c r="CS7" s="660"/>
      <c r="CT7" s="660"/>
      <c r="CU7" s="660"/>
      <c r="CV7" s="660"/>
      <c r="CW7" s="660"/>
      <c r="CX7" s="660"/>
      <c r="CY7" s="661"/>
      <c r="CZ7" s="662">
        <v>7.8</v>
      </c>
      <c r="DA7" s="662"/>
      <c r="DB7" s="662"/>
      <c r="DC7" s="662"/>
      <c r="DD7" s="668">
        <v>39287</v>
      </c>
      <c r="DE7" s="660"/>
      <c r="DF7" s="660"/>
      <c r="DG7" s="660"/>
      <c r="DH7" s="660"/>
      <c r="DI7" s="660"/>
      <c r="DJ7" s="660"/>
      <c r="DK7" s="660"/>
      <c r="DL7" s="660"/>
      <c r="DM7" s="660"/>
      <c r="DN7" s="660"/>
      <c r="DO7" s="660"/>
      <c r="DP7" s="661"/>
      <c r="DQ7" s="668">
        <v>1827306</v>
      </c>
      <c r="DR7" s="660"/>
      <c r="DS7" s="660"/>
      <c r="DT7" s="660"/>
      <c r="DU7" s="660"/>
      <c r="DV7" s="660"/>
      <c r="DW7" s="660"/>
      <c r="DX7" s="660"/>
      <c r="DY7" s="660"/>
      <c r="DZ7" s="660"/>
      <c r="EA7" s="660"/>
      <c r="EB7" s="660"/>
      <c r="EC7" s="669"/>
    </row>
    <row r="8" spans="2:143" ht="11.25" customHeight="1" x14ac:dyDescent="0.15">
      <c r="B8" s="656" t="s">
        <v>243</v>
      </c>
      <c r="C8" s="657"/>
      <c r="D8" s="657"/>
      <c r="E8" s="657"/>
      <c r="F8" s="657"/>
      <c r="G8" s="657"/>
      <c r="H8" s="657"/>
      <c r="I8" s="657"/>
      <c r="J8" s="657"/>
      <c r="K8" s="657"/>
      <c r="L8" s="657"/>
      <c r="M8" s="657"/>
      <c r="N8" s="657"/>
      <c r="O8" s="657"/>
      <c r="P8" s="657"/>
      <c r="Q8" s="658"/>
      <c r="R8" s="659">
        <v>5478</v>
      </c>
      <c r="S8" s="660"/>
      <c r="T8" s="660"/>
      <c r="U8" s="660"/>
      <c r="V8" s="660"/>
      <c r="W8" s="660"/>
      <c r="X8" s="660"/>
      <c r="Y8" s="661"/>
      <c r="Z8" s="662">
        <v>0</v>
      </c>
      <c r="AA8" s="662"/>
      <c r="AB8" s="662"/>
      <c r="AC8" s="662"/>
      <c r="AD8" s="663">
        <v>5478</v>
      </c>
      <c r="AE8" s="663"/>
      <c r="AF8" s="663"/>
      <c r="AG8" s="663"/>
      <c r="AH8" s="663"/>
      <c r="AI8" s="663"/>
      <c r="AJ8" s="663"/>
      <c r="AK8" s="663"/>
      <c r="AL8" s="664">
        <v>0</v>
      </c>
      <c r="AM8" s="665"/>
      <c r="AN8" s="665"/>
      <c r="AO8" s="666"/>
      <c r="AP8" s="656" t="s">
        <v>244</v>
      </c>
      <c r="AQ8" s="657"/>
      <c r="AR8" s="657"/>
      <c r="AS8" s="657"/>
      <c r="AT8" s="657"/>
      <c r="AU8" s="657"/>
      <c r="AV8" s="657"/>
      <c r="AW8" s="657"/>
      <c r="AX8" s="657"/>
      <c r="AY8" s="657"/>
      <c r="AZ8" s="657"/>
      <c r="BA8" s="657"/>
      <c r="BB8" s="657"/>
      <c r="BC8" s="657"/>
      <c r="BD8" s="657"/>
      <c r="BE8" s="657"/>
      <c r="BF8" s="658"/>
      <c r="BG8" s="659">
        <v>45957</v>
      </c>
      <c r="BH8" s="660"/>
      <c r="BI8" s="660"/>
      <c r="BJ8" s="660"/>
      <c r="BK8" s="660"/>
      <c r="BL8" s="660"/>
      <c r="BM8" s="660"/>
      <c r="BN8" s="661"/>
      <c r="BO8" s="662">
        <v>1.6</v>
      </c>
      <c r="BP8" s="662"/>
      <c r="BQ8" s="662"/>
      <c r="BR8" s="662"/>
      <c r="BS8" s="663" t="s">
        <v>133</v>
      </c>
      <c r="BT8" s="663"/>
      <c r="BU8" s="663"/>
      <c r="BV8" s="663"/>
      <c r="BW8" s="663"/>
      <c r="BX8" s="663"/>
      <c r="BY8" s="663"/>
      <c r="BZ8" s="663"/>
      <c r="CA8" s="663"/>
      <c r="CB8" s="667"/>
      <c r="CD8" s="656" t="s">
        <v>245</v>
      </c>
      <c r="CE8" s="657"/>
      <c r="CF8" s="657"/>
      <c r="CG8" s="657"/>
      <c r="CH8" s="657"/>
      <c r="CI8" s="657"/>
      <c r="CJ8" s="657"/>
      <c r="CK8" s="657"/>
      <c r="CL8" s="657"/>
      <c r="CM8" s="657"/>
      <c r="CN8" s="657"/>
      <c r="CO8" s="657"/>
      <c r="CP8" s="657"/>
      <c r="CQ8" s="658"/>
      <c r="CR8" s="659">
        <v>7092379</v>
      </c>
      <c r="CS8" s="660"/>
      <c r="CT8" s="660"/>
      <c r="CU8" s="660"/>
      <c r="CV8" s="660"/>
      <c r="CW8" s="660"/>
      <c r="CX8" s="660"/>
      <c r="CY8" s="661"/>
      <c r="CZ8" s="662">
        <v>25.5</v>
      </c>
      <c r="DA8" s="662"/>
      <c r="DB8" s="662"/>
      <c r="DC8" s="662"/>
      <c r="DD8" s="668">
        <v>138602</v>
      </c>
      <c r="DE8" s="660"/>
      <c r="DF8" s="660"/>
      <c r="DG8" s="660"/>
      <c r="DH8" s="660"/>
      <c r="DI8" s="660"/>
      <c r="DJ8" s="660"/>
      <c r="DK8" s="660"/>
      <c r="DL8" s="660"/>
      <c r="DM8" s="660"/>
      <c r="DN8" s="660"/>
      <c r="DO8" s="660"/>
      <c r="DP8" s="661"/>
      <c r="DQ8" s="668">
        <v>3154475</v>
      </c>
      <c r="DR8" s="660"/>
      <c r="DS8" s="660"/>
      <c r="DT8" s="660"/>
      <c r="DU8" s="660"/>
      <c r="DV8" s="660"/>
      <c r="DW8" s="660"/>
      <c r="DX8" s="660"/>
      <c r="DY8" s="660"/>
      <c r="DZ8" s="660"/>
      <c r="EA8" s="660"/>
      <c r="EB8" s="660"/>
      <c r="EC8" s="669"/>
    </row>
    <row r="9" spans="2:143" ht="11.25" customHeight="1" x14ac:dyDescent="0.15">
      <c r="B9" s="656" t="s">
        <v>246</v>
      </c>
      <c r="C9" s="657"/>
      <c r="D9" s="657"/>
      <c r="E9" s="657"/>
      <c r="F9" s="657"/>
      <c r="G9" s="657"/>
      <c r="H9" s="657"/>
      <c r="I9" s="657"/>
      <c r="J9" s="657"/>
      <c r="K9" s="657"/>
      <c r="L9" s="657"/>
      <c r="M9" s="657"/>
      <c r="N9" s="657"/>
      <c r="O9" s="657"/>
      <c r="P9" s="657"/>
      <c r="Q9" s="658"/>
      <c r="R9" s="659">
        <v>3679</v>
      </c>
      <c r="S9" s="660"/>
      <c r="T9" s="660"/>
      <c r="U9" s="660"/>
      <c r="V9" s="660"/>
      <c r="W9" s="660"/>
      <c r="X9" s="660"/>
      <c r="Y9" s="661"/>
      <c r="Z9" s="662">
        <v>0</v>
      </c>
      <c r="AA9" s="662"/>
      <c r="AB9" s="662"/>
      <c r="AC9" s="662"/>
      <c r="AD9" s="663">
        <v>3679</v>
      </c>
      <c r="AE9" s="663"/>
      <c r="AF9" s="663"/>
      <c r="AG9" s="663"/>
      <c r="AH9" s="663"/>
      <c r="AI9" s="663"/>
      <c r="AJ9" s="663"/>
      <c r="AK9" s="663"/>
      <c r="AL9" s="664">
        <v>0</v>
      </c>
      <c r="AM9" s="665"/>
      <c r="AN9" s="665"/>
      <c r="AO9" s="666"/>
      <c r="AP9" s="656" t="s">
        <v>247</v>
      </c>
      <c r="AQ9" s="657"/>
      <c r="AR9" s="657"/>
      <c r="AS9" s="657"/>
      <c r="AT9" s="657"/>
      <c r="AU9" s="657"/>
      <c r="AV9" s="657"/>
      <c r="AW9" s="657"/>
      <c r="AX9" s="657"/>
      <c r="AY9" s="657"/>
      <c r="AZ9" s="657"/>
      <c r="BA9" s="657"/>
      <c r="BB9" s="657"/>
      <c r="BC9" s="657"/>
      <c r="BD9" s="657"/>
      <c r="BE9" s="657"/>
      <c r="BF9" s="658"/>
      <c r="BG9" s="659">
        <v>806996</v>
      </c>
      <c r="BH9" s="660"/>
      <c r="BI9" s="660"/>
      <c r="BJ9" s="660"/>
      <c r="BK9" s="660"/>
      <c r="BL9" s="660"/>
      <c r="BM9" s="660"/>
      <c r="BN9" s="661"/>
      <c r="BO9" s="662">
        <v>28.2</v>
      </c>
      <c r="BP9" s="662"/>
      <c r="BQ9" s="662"/>
      <c r="BR9" s="662"/>
      <c r="BS9" s="663" t="s">
        <v>248</v>
      </c>
      <c r="BT9" s="663"/>
      <c r="BU9" s="663"/>
      <c r="BV9" s="663"/>
      <c r="BW9" s="663"/>
      <c r="BX9" s="663"/>
      <c r="BY9" s="663"/>
      <c r="BZ9" s="663"/>
      <c r="CA9" s="663"/>
      <c r="CB9" s="667"/>
      <c r="CD9" s="656" t="s">
        <v>249</v>
      </c>
      <c r="CE9" s="657"/>
      <c r="CF9" s="657"/>
      <c r="CG9" s="657"/>
      <c r="CH9" s="657"/>
      <c r="CI9" s="657"/>
      <c r="CJ9" s="657"/>
      <c r="CK9" s="657"/>
      <c r="CL9" s="657"/>
      <c r="CM9" s="657"/>
      <c r="CN9" s="657"/>
      <c r="CO9" s="657"/>
      <c r="CP9" s="657"/>
      <c r="CQ9" s="658"/>
      <c r="CR9" s="659">
        <v>1777399</v>
      </c>
      <c r="CS9" s="660"/>
      <c r="CT9" s="660"/>
      <c r="CU9" s="660"/>
      <c r="CV9" s="660"/>
      <c r="CW9" s="660"/>
      <c r="CX9" s="660"/>
      <c r="CY9" s="661"/>
      <c r="CZ9" s="662">
        <v>6.4</v>
      </c>
      <c r="DA9" s="662"/>
      <c r="DB9" s="662"/>
      <c r="DC9" s="662"/>
      <c r="DD9" s="668">
        <v>65842</v>
      </c>
      <c r="DE9" s="660"/>
      <c r="DF9" s="660"/>
      <c r="DG9" s="660"/>
      <c r="DH9" s="660"/>
      <c r="DI9" s="660"/>
      <c r="DJ9" s="660"/>
      <c r="DK9" s="660"/>
      <c r="DL9" s="660"/>
      <c r="DM9" s="660"/>
      <c r="DN9" s="660"/>
      <c r="DO9" s="660"/>
      <c r="DP9" s="661"/>
      <c r="DQ9" s="668">
        <v>1264008</v>
      </c>
      <c r="DR9" s="660"/>
      <c r="DS9" s="660"/>
      <c r="DT9" s="660"/>
      <c r="DU9" s="660"/>
      <c r="DV9" s="660"/>
      <c r="DW9" s="660"/>
      <c r="DX9" s="660"/>
      <c r="DY9" s="660"/>
      <c r="DZ9" s="660"/>
      <c r="EA9" s="660"/>
      <c r="EB9" s="660"/>
      <c r="EC9" s="669"/>
    </row>
    <row r="10" spans="2:143" ht="11.25" customHeight="1" x14ac:dyDescent="0.15">
      <c r="B10" s="656" t="s">
        <v>250</v>
      </c>
      <c r="C10" s="657"/>
      <c r="D10" s="657"/>
      <c r="E10" s="657"/>
      <c r="F10" s="657"/>
      <c r="G10" s="657"/>
      <c r="H10" s="657"/>
      <c r="I10" s="657"/>
      <c r="J10" s="657"/>
      <c r="K10" s="657"/>
      <c r="L10" s="657"/>
      <c r="M10" s="657"/>
      <c r="N10" s="657"/>
      <c r="O10" s="657"/>
      <c r="P10" s="657"/>
      <c r="Q10" s="658"/>
      <c r="R10" s="659" t="s">
        <v>133</v>
      </c>
      <c r="S10" s="660"/>
      <c r="T10" s="660"/>
      <c r="U10" s="660"/>
      <c r="V10" s="660"/>
      <c r="W10" s="660"/>
      <c r="X10" s="660"/>
      <c r="Y10" s="661"/>
      <c r="Z10" s="662" t="s">
        <v>248</v>
      </c>
      <c r="AA10" s="662"/>
      <c r="AB10" s="662"/>
      <c r="AC10" s="662"/>
      <c r="AD10" s="663" t="s">
        <v>248</v>
      </c>
      <c r="AE10" s="663"/>
      <c r="AF10" s="663"/>
      <c r="AG10" s="663"/>
      <c r="AH10" s="663"/>
      <c r="AI10" s="663"/>
      <c r="AJ10" s="663"/>
      <c r="AK10" s="663"/>
      <c r="AL10" s="664" t="s">
        <v>248</v>
      </c>
      <c r="AM10" s="665"/>
      <c r="AN10" s="665"/>
      <c r="AO10" s="666"/>
      <c r="AP10" s="656" t="s">
        <v>251</v>
      </c>
      <c r="AQ10" s="657"/>
      <c r="AR10" s="657"/>
      <c r="AS10" s="657"/>
      <c r="AT10" s="657"/>
      <c r="AU10" s="657"/>
      <c r="AV10" s="657"/>
      <c r="AW10" s="657"/>
      <c r="AX10" s="657"/>
      <c r="AY10" s="657"/>
      <c r="AZ10" s="657"/>
      <c r="BA10" s="657"/>
      <c r="BB10" s="657"/>
      <c r="BC10" s="657"/>
      <c r="BD10" s="657"/>
      <c r="BE10" s="657"/>
      <c r="BF10" s="658"/>
      <c r="BG10" s="659">
        <v>67328</v>
      </c>
      <c r="BH10" s="660"/>
      <c r="BI10" s="660"/>
      <c r="BJ10" s="660"/>
      <c r="BK10" s="660"/>
      <c r="BL10" s="660"/>
      <c r="BM10" s="660"/>
      <c r="BN10" s="661"/>
      <c r="BO10" s="662">
        <v>2.4</v>
      </c>
      <c r="BP10" s="662"/>
      <c r="BQ10" s="662"/>
      <c r="BR10" s="662"/>
      <c r="BS10" s="663" t="s">
        <v>248</v>
      </c>
      <c r="BT10" s="663"/>
      <c r="BU10" s="663"/>
      <c r="BV10" s="663"/>
      <c r="BW10" s="663"/>
      <c r="BX10" s="663"/>
      <c r="BY10" s="663"/>
      <c r="BZ10" s="663"/>
      <c r="CA10" s="663"/>
      <c r="CB10" s="667"/>
      <c r="CD10" s="656" t="s">
        <v>252</v>
      </c>
      <c r="CE10" s="657"/>
      <c r="CF10" s="657"/>
      <c r="CG10" s="657"/>
      <c r="CH10" s="657"/>
      <c r="CI10" s="657"/>
      <c r="CJ10" s="657"/>
      <c r="CK10" s="657"/>
      <c r="CL10" s="657"/>
      <c r="CM10" s="657"/>
      <c r="CN10" s="657"/>
      <c r="CO10" s="657"/>
      <c r="CP10" s="657"/>
      <c r="CQ10" s="658"/>
      <c r="CR10" s="659">
        <v>15835</v>
      </c>
      <c r="CS10" s="660"/>
      <c r="CT10" s="660"/>
      <c r="CU10" s="660"/>
      <c r="CV10" s="660"/>
      <c r="CW10" s="660"/>
      <c r="CX10" s="660"/>
      <c r="CY10" s="661"/>
      <c r="CZ10" s="662">
        <v>0.1</v>
      </c>
      <c r="DA10" s="662"/>
      <c r="DB10" s="662"/>
      <c r="DC10" s="662"/>
      <c r="DD10" s="668" t="s">
        <v>248</v>
      </c>
      <c r="DE10" s="660"/>
      <c r="DF10" s="660"/>
      <c r="DG10" s="660"/>
      <c r="DH10" s="660"/>
      <c r="DI10" s="660"/>
      <c r="DJ10" s="660"/>
      <c r="DK10" s="660"/>
      <c r="DL10" s="660"/>
      <c r="DM10" s="660"/>
      <c r="DN10" s="660"/>
      <c r="DO10" s="660"/>
      <c r="DP10" s="661"/>
      <c r="DQ10" s="668">
        <v>15835</v>
      </c>
      <c r="DR10" s="660"/>
      <c r="DS10" s="660"/>
      <c r="DT10" s="660"/>
      <c r="DU10" s="660"/>
      <c r="DV10" s="660"/>
      <c r="DW10" s="660"/>
      <c r="DX10" s="660"/>
      <c r="DY10" s="660"/>
      <c r="DZ10" s="660"/>
      <c r="EA10" s="660"/>
      <c r="EB10" s="660"/>
      <c r="EC10" s="669"/>
    </row>
    <row r="11" spans="2:143" ht="11.25" customHeight="1" x14ac:dyDescent="0.15">
      <c r="B11" s="656" t="s">
        <v>253</v>
      </c>
      <c r="C11" s="657"/>
      <c r="D11" s="657"/>
      <c r="E11" s="657"/>
      <c r="F11" s="657"/>
      <c r="G11" s="657"/>
      <c r="H11" s="657"/>
      <c r="I11" s="657"/>
      <c r="J11" s="657"/>
      <c r="K11" s="657"/>
      <c r="L11" s="657"/>
      <c r="M11" s="657"/>
      <c r="N11" s="657"/>
      <c r="O11" s="657"/>
      <c r="P11" s="657"/>
      <c r="Q11" s="658"/>
      <c r="R11" s="659">
        <v>735491</v>
      </c>
      <c r="S11" s="660"/>
      <c r="T11" s="660"/>
      <c r="U11" s="660"/>
      <c r="V11" s="660"/>
      <c r="W11" s="660"/>
      <c r="X11" s="660"/>
      <c r="Y11" s="661"/>
      <c r="Z11" s="664">
        <v>2.6</v>
      </c>
      <c r="AA11" s="665"/>
      <c r="AB11" s="665"/>
      <c r="AC11" s="671"/>
      <c r="AD11" s="668">
        <v>735491</v>
      </c>
      <c r="AE11" s="660"/>
      <c r="AF11" s="660"/>
      <c r="AG11" s="660"/>
      <c r="AH11" s="660"/>
      <c r="AI11" s="660"/>
      <c r="AJ11" s="660"/>
      <c r="AK11" s="661"/>
      <c r="AL11" s="664">
        <v>5.7</v>
      </c>
      <c r="AM11" s="665"/>
      <c r="AN11" s="665"/>
      <c r="AO11" s="666"/>
      <c r="AP11" s="656" t="s">
        <v>254</v>
      </c>
      <c r="AQ11" s="657"/>
      <c r="AR11" s="657"/>
      <c r="AS11" s="657"/>
      <c r="AT11" s="657"/>
      <c r="AU11" s="657"/>
      <c r="AV11" s="657"/>
      <c r="AW11" s="657"/>
      <c r="AX11" s="657"/>
      <c r="AY11" s="657"/>
      <c r="AZ11" s="657"/>
      <c r="BA11" s="657"/>
      <c r="BB11" s="657"/>
      <c r="BC11" s="657"/>
      <c r="BD11" s="657"/>
      <c r="BE11" s="657"/>
      <c r="BF11" s="658"/>
      <c r="BG11" s="659">
        <v>56257</v>
      </c>
      <c r="BH11" s="660"/>
      <c r="BI11" s="660"/>
      <c r="BJ11" s="660"/>
      <c r="BK11" s="660"/>
      <c r="BL11" s="660"/>
      <c r="BM11" s="660"/>
      <c r="BN11" s="661"/>
      <c r="BO11" s="662">
        <v>2</v>
      </c>
      <c r="BP11" s="662"/>
      <c r="BQ11" s="662"/>
      <c r="BR11" s="662"/>
      <c r="BS11" s="663">
        <v>16062</v>
      </c>
      <c r="BT11" s="663"/>
      <c r="BU11" s="663"/>
      <c r="BV11" s="663"/>
      <c r="BW11" s="663"/>
      <c r="BX11" s="663"/>
      <c r="BY11" s="663"/>
      <c r="BZ11" s="663"/>
      <c r="CA11" s="663"/>
      <c r="CB11" s="667"/>
      <c r="CD11" s="656" t="s">
        <v>255</v>
      </c>
      <c r="CE11" s="657"/>
      <c r="CF11" s="657"/>
      <c r="CG11" s="657"/>
      <c r="CH11" s="657"/>
      <c r="CI11" s="657"/>
      <c r="CJ11" s="657"/>
      <c r="CK11" s="657"/>
      <c r="CL11" s="657"/>
      <c r="CM11" s="657"/>
      <c r="CN11" s="657"/>
      <c r="CO11" s="657"/>
      <c r="CP11" s="657"/>
      <c r="CQ11" s="658"/>
      <c r="CR11" s="659">
        <v>1575387</v>
      </c>
      <c r="CS11" s="660"/>
      <c r="CT11" s="660"/>
      <c r="CU11" s="660"/>
      <c r="CV11" s="660"/>
      <c r="CW11" s="660"/>
      <c r="CX11" s="660"/>
      <c r="CY11" s="661"/>
      <c r="CZ11" s="662">
        <v>5.7</v>
      </c>
      <c r="DA11" s="662"/>
      <c r="DB11" s="662"/>
      <c r="DC11" s="662"/>
      <c r="DD11" s="668">
        <v>256059</v>
      </c>
      <c r="DE11" s="660"/>
      <c r="DF11" s="660"/>
      <c r="DG11" s="660"/>
      <c r="DH11" s="660"/>
      <c r="DI11" s="660"/>
      <c r="DJ11" s="660"/>
      <c r="DK11" s="660"/>
      <c r="DL11" s="660"/>
      <c r="DM11" s="660"/>
      <c r="DN11" s="660"/>
      <c r="DO11" s="660"/>
      <c r="DP11" s="661"/>
      <c r="DQ11" s="668">
        <v>870688</v>
      </c>
      <c r="DR11" s="660"/>
      <c r="DS11" s="660"/>
      <c r="DT11" s="660"/>
      <c r="DU11" s="660"/>
      <c r="DV11" s="660"/>
      <c r="DW11" s="660"/>
      <c r="DX11" s="660"/>
      <c r="DY11" s="660"/>
      <c r="DZ11" s="660"/>
      <c r="EA11" s="660"/>
      <c r="EB11" s="660"/>
      <c r="EC11" s="669"/>
    </row>
    <row r="12" spans="2:143" ht="11.25" customHeight="1" x14ac:dyDescent="0.15">
      <c r="B12" s="656" t="s">
        <v>256</v>
      </c>
      <c r="C12" s="657"/>
      <c r="D12" s="657"/>
      <c r="E12" s="657"/>
      <c r="F12" s="657"/>
      <c r="G12" s="657"/>
      <c r="H12" s="657"/>
      <c r="I12" s="657"/>
      <c r="J12" s="657"/>
      <c r="K12" s="657"/>
      <c r="L12" s="657"/>
      <c r="M12" s="657"/>
      <c r="N12" s="657"/>
      <c r="O12" s="657"/>
      <c r="P12" s="657"/>
      <c r="Q12" s="658"/>
      <c r="R12" s="659" t="s">
        <v>133</v>
      </c>
      <c r="S12" s="660"/>
      <c r="T12" s="660"/>
      <c r="U12" s="660"/>
      <c r="V12" s="660"/>
      <c r="W12" s="660"/>
      <c r="X12" s="660"/>
      <c r="Y12" s="661"/>
      <c r="Z12" s="662" t="s">
        <v>248</v>
      </c>
      <c r="AA12" s="662"/>
      <c r="AB12" s="662"/>
      <c r="AC12" s="662"/>
      <c r="AD12" s="663" t="s">
        <v>133</v>
      </c>
      <c r="AE12" s="663"/>
      <c r="AF12" s="663"/>
      <c r="AG12" s="663"/>
      <c r="AH12" s="663"/>
      <c r="AI12" s="663"/>
      <c r="AJ12" s="663"/>
      <c r="AK12" s="663"/>
      <c r="AL12" s="664" t="s">
        <v>133</v>
      </c>
      <c r="AM12" s="665"/>
      <c r="AN12" s="665"/>
      <c r="AO12" s="666"/>
      <c r="AP12" s="656" t="s">
        <v>257</v>
      </c>
      <c r="AQ12" s="657"/>
      <c r="AR12" s="657"/>
      <c r="AS12" s="657"/>
      <c r="AT12" s="657"/>
      <c r="AU12" s="657"/>
      <c r="AV12" s="657"/>
      <c r="AW12" s="657"/>
      <c r="AX12" s="657"/>
      <c r="AY12" s="657"/>
      <c r="AZ12" s="657"/>
      <c r="BA12" s="657"/>
      <c r="BB12" s="657"/>
      <c r="BC12" s="657"/>
      <c r="BD12" s="657"/>
      <c r="BE12" s="657"/>
      <c r="BF12" s="658"/>
      <c r="BG12" s="659">
        <v>1438897</v>
      </c>
      <c r="BH12" s="660"/>
      <c r="BI12" s="660"/>
      <c r="BJ12" s="660"/>
      <c r="BK12" s="660"/>
      <c r="BL12" s="660"/>
      <c r="BM12" s="660"/>
      <c r="BN12" s="661"/>
      <c r="BO12" s="662">
        <v>50.2</v>
      </c>
      <c r="BP12" s="662"/>
      <c r="BQ12" s="662"/>
      <c r="BR12" s="662"/>
      <c r="BS12" s="663" t="s">
        <v>133</v>
      </c>
      <c r="BT12" s="663"/>
      <c r="BU12" s="663"/>
      <c r="BV12" s="663"/>
      <c r="BW12" s="663"/>
      <c r="BX12" s="663"/>
      <c r="BY12" s="663"/>
      <c r="BZ12" s="663"/>
      <c r="CA12" s="663"/>
      <c r="CB12" s="667"/>
      <c r="CD12" s="656" t="s">
        <v>258</v>
      </c>
      <c r="CE12" s="657"/>
      <c r="CF12" s="657"/>
      <c r="CG12" s="657"/>
      <c r="CH12" s="657"/>
      <c r="CI12" s="657"/>
      <c r="CJ12" s="657"/>
      <c r="CK12" s="657"/>
      <c r="CL12" s="657"/>
      <c r="CM12" s="657"/>
      <c r="CN12" s="657"/>
      <c r="CO12" s="657"/>
      <c r="CP12" s="657"/>
      <c r="CQ12" s="658"/>
      <c r="CR12" s="659">
        <v>404362</v>
      </c>
      <c r="CS12" s="660"/>
      <c r="CT12" s="660"/>
      <c r="CU12" s="660"/>
      <c r="CV12" s="660"/>
      <c r="CW12" s="660"/>
      <c r="CX12" s="660"/>
      <c r="CY12" s="661"/>
      <c r="CZ12" s="662">
        <v>1.5</v>
      </c>
      <c r="DA12" s="662"/>
      <c r="DB12" s="662"/>
      <c r="DC12" s="662"/>
      <c r="DD12" s="668">
        <v>63328</v>
      </c>
      <c r="DE12" s="660"/>
      <c r="DF12" s="660"/>
      <c r="DG12" s="660"/>
      <c r="DH12" s="660"/>
      <c r="DI12" s="660"/>
      <c r="DJ12" s="660"/>
      <c r="DK12" s="660"/>
      <c r="DL12" s="660"/>
      <c r="DM12" s="660"/>
      <c r="DN12" s="660"/>
      <c r="DO12" s="660"/>
      <c r="DP12" s="661"/>
      <c r="DQ12" s="668">
        <v>318680</v>
      </c>
      <c r="DR12" s="660"/>
      <c r="DS12" s="660"/>
      <c r="DT12" s="660"/>
      <c r="DU12" s="660"/>
      <c r="DV12" s="660"/>
      <c r="DW12" s="660"/>
      <c r="DX12" s="660"/>
      <c r="DY12" s="660"/>
      <c r="DZ12" s="660"/>
      <c r="EA12" s="660"/>
      <c r="EB12" s="660"/>
      <c r="EC12" s="669"/>
    </row>
    <row r="13" spans="2:143" ht="11.25" customHeight="1" x14ac:dyDescent="0.15">
      <c r="B13" s="656" t="s">
        <v>259</v>
      </c>
      <c r="C13" s="657"/>
      <c r="D13" s="657"/>
      <c r="E13" s="657"/>
      <c r="F13" s="657"/>
      <c r="G13" s="657"/>
      <c r="H13" s="657"/>
      <c r="I13" s="657"/>
      <c r="J13" s="657"/>
      <c r="K13" s="657"/>
      <c r="L13" s="657"/>
      <c r="M13" s="657"/>
      <c r="N13" s="657"/>
      <c r="O13" s="657"/>
      <c r="P13" s="657"/>
      <c r="Q13" s="658"/>
      <c r="R13" s="659" t="s">
        <v>133</v>
      </c>
      <c r="S13" s="660"/>
      <c r="T13" s="660"/>
      <c r="U13" s="660"/>
      <c r="V13" s="660"/>
      <c r="W13" s="660"/>
      <c r="X13" s="660"/>
      <c r="Y13" s="661"/>
      <c r="Z13" s="662" t="s">
        <v>133</v>
      </c>
      <c r="AA13" s="662"/>
      <c r="AB13" s="662"/>
      <c r="AC13" s="662"/>
      <c r="AD13" s="663" t="s">
        <v>142</v>
      </c>
      <c r="AE13" s="663"/>
      <c r="AF13" s="663"/>
      <c r="AG13" s="663"/>
      <c r="AH13" s="663"/>
      <c r="AI13" s="663"/>
      <c r="AJ13" s="663"/>
      <c r="AK13" s="663"/>
      <c r="AL13" s="664" t="s">
        <v>248</v>
      </c>
      <c r="AM13" s="665"/>
      <c r="AN13" s="665"/>
      <c r="AO13" s="666"/>
      <c r="AP13" s="656" t="s">
        <v>260</v>
      </c>
      <c r="AQ13" s="657"/>
      <c r="AR13" s="657"/>
      <c r="AS13" s="657"/>
      <c r="AT13" s="657"/>
      <c r="AU13" s="657"/>
      <c r="AV13" s="657"/>
      <c r="AW13" s="657"/>
      <c r="AX13" s="657"/>
      <c r="AY13" s="657"/>
      <c r="AZ13" s="657"/>
      <c r="BA13" s="657"/>
      <c r="BB13" s="657"/>
      <c r="BC13" s="657"/>
      <c r="BD13" s="657"/>
      <c r="BE13" s="657"/>
      <c r="BF13" s="658"/>
      <c r="BG13" s="659">
        <v>1435721</v>
      </c>
      <c r="BH13" s="660"/>
      <c r="BI13" s="660"/>
      <c r="BJ13" s="660"/>
      <c r="BK13" s="660"/>
      <c r="BL13" s="660"/>
      <c r="BM13" s="660"/>
      <c r="BN13" s="661"/>
      <c r="BO13" s="662">
        <v>50.1</v>
      </c>
      <c r="BP13" s="662"/>
      <c r="BQ13" s="662"/>
      <c r="BR13" s="662"/>
      <c r="BS13" s="663" t="s">
        <v>133</v>
      </c>
      <c r="BT13" s="663"/>
      <c r="BU13" s="663"/>
      <c r="BV13" s="663"/>
      <c r="BW13" s="663"/>
      <c r="BX13" s="663"/>
      <c r="BY13" s="663"/>
      <c r="BZ13" s="663"/>
      <c r="CA13" s="663"/>
      <c r="CB13" s="667"/>
      <c r="CD13" s="656" t="s">
        <v>261</v>
      </c>
      <c r="CE13" s="657"/>
      <c r="CF13" s="657"/>
      <c r="CG13" s="657"/>
      <c r="CH13" s="657"/>
      <c r="CI13" s="657"/>
      <c r="CJ13" s="657"/>
      <c r="CK13" s="657"/>
      <c r="CL13" s="657"/>
      <c r="CM13" s="657"/>
      <c r="CN13" s="657"/>
      <c r="CO13" s="657"/>
      <c r="CP13" s="657"/>
      <c r="CQ13" s="658"/>
      <c r="CR13" s="659">
        <v>2434707</v>
      </c>
      <c r="CS13" s="660"/>
      <c r="CT13" s="660"/>
      <c r="CU13" s="660"/>
      <c r="CV13" s="660"/>
      <c r="CW13" s="660"/>
      <c r="CX13" s="660"/>
      <c r="CY13" s="661"/>
      <c r="CZ13" s="662">
        <v>8.6999999999999993</v>
      </c>
      <c r="DA13" s="662"/>
      <c r="DB13" s="662"/>
      <c r="DC13" s="662"/>
      <c r="DD13" s="668">
        <v>746315</v>
      </c>
      <c r="DE13" s="660"/>
      <c r="DF13" s="660"/>
      <c r="DG13" s="660"/>
      <c r="DH13" s="660"/>
      <c r="DI13" s="660"/>
      <c r="DJ13" s="660"/>
      <c r="DK13" s="660"/>
      <c r="DL13" s="660"/>
      <c r="DM13" s="660"/>
      <c r="DN13" s="660"/>
      <c r="DO13" s="660"/>
      <c r="DP13" s="661"/>
      <c r="DQ13" s="668">
        <v>1667629</v>
      </c>
      <c r="DR13" s="660"/>
      <c r="DS13" s="660"/>
      <c r="DT13" s="660"/>
      <c r="DU13" s="660"/>
      <c r="DV13" s="660"/>
      <c r="DW13" s="660"/>
      <c r="DX13" s="660"/>
      <c r="DY13" s="660"/>
      <c r="DZ13" s="660"/>
      <c r="EA13" s="660"/>
      <c r="EB13" s="660"/>
      <c r="EC13" s="669"/>
    </row>
    <row r="14" spans="2:143" ht="11.25" customHeight="1" x14ac:dyDescent="0.15">
      <c r="B14" s="656" t="s">
        <v>262</v>
      </c>
      <c r="C14" s="657"/>
      <c r="D14" s="657"/>
      <c r="E14" s="657"/>
      <c r="F14" s="657"/>
      <c r="G14" s="657"/>
      <c r="H14" s="657"/>
      <c r="I14" s="657"/>
      <c r="J14" s="657"/>
      <c r="K14" s="657"/>
      <c r="L14" s="657"/>
      <c r="M14" s="657"/>
      <c r="N14" s="657"/>
      <c r="O14" s="657"/>
      <c r="P14" s="657"/>
      <c r="Q14" s="658"/>
      <c r="R14" s="659">
        <v>811</v>
      </c>
      <c r="S14" s="660"/>
      <c r="T14" s="660"/>
      <c r="U14" s="660"/>
      <c r="V14" s="660"/>
      <c r="W14" s="660"/>
      <c r="X14" s="660"/>
      <c r="Y14" s="661"/>
      <c r="Z14" s="662">
        <v>0</v>
      </c>
      <c r="AA14" s="662"/>
      <c r="AB14" s="662"/>
      <c r="AC14" s="662"/>
      <c r="AD14" s="663">
        <v>811</v>
      </c>
      <c r="AE14" s="663"/>
      <c r="AF14" s="663"/>
      <c r="AG14" s="663"/>
      <c r="AH14" s="663"/>
      <c r="AI14" s="663"/>
      <c r="AJ14" s="663"/>
      <c r="AK14" s="663"/>
      <c r="AL14" s="664">
        <v>0</v>
      </c>
      <c r="AM14" s="665"/>
      <c r="AN14" s="665"/>
      <c r="AO14" s="666"/>
      <c r="AP14" s="656" t="s">
        <v>263</v>
      </c>
      <c r="AQ14" s="657"/>
      <c r="AR14" s="657"/>
      <c r="AS14" s="657"/>
      <c r="AT14" s="657"/>
      <c r="AU14" s="657"/>
      <c r="AV14" s="657"/>
      <c r="AW14" s="657"/>
      <c r="AX14" s="657"/>
      <c r="AY14" s="657"/>
      <c r="AZ14" s="657"/>
      <c r="BA14" s="657"/>
      <c r="BB14" s="657"/>
      <c r="BC14" s="657"/>
      <c r="BD14" s="657"/>
      <c r="BE14" s="657"/>
      <c r="BF14" s="658"/>
      <c r="BG14" s="659">
        <v>151873</v>
      </c>
      <c r="BH14" s="660"/>
      <c r="BI14" s="660"/>
      <c r="BJ14" s="660"/>
      <c r="BK14" s="660"/>
      <c r="BL14" s="660"/>
      <c r="BM14" s="660"/>
      <c r="BN14" s="661"/>
      <c r="BO14" s="662">
        <v>5.3</v>
      </c>
      <c r="BP14" s="662"/>
      <c r="BQ14" s="662"/>
      <c r="BR14" s="662"/>
      <c r="BS14" s="663" t="s">
        <v>133</v>
      </c>
      <c r="BT14" s="663"/>
      <c r="BU14" s="663"/>
      <c r="BV14" s="663"/>
      <c r="BW14" s="663"/>
      <c r="BX14" s="663"/>
      <c r="BY14" s="663"/>
      <c r="BZ14" s="663"/>
      <c r="CA14" s="663"/>
      <c r="CB14" s="667"/>
      <c r="CD14" s="656" t="s">
        <v>264</v>
      </c>
      <c r="CE14" s="657"/>
      <c r="CF14" s="657"/>
      <c r="CG14" s="657"/>
      <c r="CH14" s="657"/>
      <c r="CI14" s="657"/>
      <c r="CJ14" s="657"/>
      <c r="CK14" s="657"/>
      <c r="CL14" s="657"/>
      <c r="CM14" s="657"/>
      <c r="CN14" s="657"/>
      <c r="CO14" s="657"/>
      <c r="CP14" s="657"/>
      <c r="CQ14" s="658"/>
      <c r="CR14" s="659">
        <v>1401078</v>
      </c>
      <c r="CS14" s="660"/>
      <c r="CT14" s="660"/>
      <c r="CU14" s="660"/>
      <c r="CV14" s="660"/>
      <c r="CW14" s="660"/>
      <c r="CX14" s="660"/>
      <c r="CY14" s="661"/>
      <c r="CZ14" s="662">
        <v>5</v>
      </c>
      <c r="DA14" s="662"/>
      <c r="DB14" s="662"/>
      <c r="DC14" s="662"/>
      <c r="DD14" s="668">
        <v>383058</v>
      </c>
      <c r="DE14" s="660"/>
      <c r="DF14" s="660"/>
      <c r="DG14" s="660"/>
      <c r="DH14" s="660"/>
      <c r="DI14" s="660"/>
      <c r="DJ14" s="660"/>
      <c r="DK14" s="660"/>
      <c r="DL14" s="660"/>
      <c r="DM14" s="660"/>
      <c r="DN14" s="660"/>
      <c r="DO14" s="660"/>
      <c r="DP14" s="661"/>
      <c r="DQ14" s="668">
        <v>1010944</v>
      </c>
      <c r="DR14" s="660"/>
      <c r="DS14" s="660"/>
      <c r="DT14" s="660"/>
      <c r="DU14" s="660"/>
      <c r="DV14" s="660"/>
      <c r="DW14" s="660"/>
      <c r="DX14" s="660"/>
      <c r="DY14" s="660"/>
      <c r="DZ14" s="660"/>
      <c r="EA14" s="660"/>
      <c r="EB14" s="660"/>
      <c r="EC14" s="669"/>
    </row>
    <row r="15" spans="2:143" ht="11.25" customHeight="1" x14ac:dyDescent="0.15">
      <c r="B15" s="656" t="s">
        <v>265</v>
      </c>
      <c r="C15" s="657"/>
      <c r="D15" s="657"/>
      <c r="E15" s="657"/>
      <c r="F15" s="657"/>
      <c r="G15" s="657"/>
      <c r="H15" s="657"/>
      <c r="I15" s="657"/>
      <c r="J15" s="657"/>
      <c r="K15" s="657"/>
      <c r="L15" s="657"/>
      <c r="M15" s="657"/>
      <c r="N15" s="657"/>
      <c r="O15" s="657"/>
      <c r="P15" s="657"/>
      <c r="Q15" s="658"/>
      <c r="R15" s="659" t="s">
        <v>248</v>
      </c>
      <c r="S15" s="660"/>
      <c r="T15" s="660"/>
      <c r="U15" s="660"/>
      <c r="V15" s="660"/>
      <c r="W15" s="660"/>
      <c r="X15" s="660"/>
      <c r="Y15" s="661"/>
      <c r="Z15" s="662" t="s">
        <v>133</v>
      </c>
      <c r="AA15" s="662"/>
      <c r="AB15" s="662"/>
      <c r="AC15" s="662"/>
      <c r="AD15" s="663" t="s">
        <v>248</v>
      </c>
      <c r="AE15" s="663"/>
      <c r="AF15" s="663"/>
      <c r="AG15" s="663"/>
      <c r="AH15" s="663"/>
      <c r="AI15" s="663"/>
      <c r="AJ15" s="663"/>
      <c r="AK15" s="663"/>
      <c r="AL15" s="664" t="s">
        <v>142</v>
      </c>
      <c r="AM15" s="665"/>
      <c r="AN15" s="665"/>
      <c r="AO15" s="666"/>
      <c r="AP15" s="656" t="s">
        <v>266</v>
      </c>
      <c r="AQ15" s="657"/>
      <c r="AR15" s="657"/>
      <c r="AS15" s="657"/>
      <c r="AT15" s="657"/>
      <c r="AU15" s="657"/>
      <c r="AV15" s="657"/>
      <c r="AW15" s="657"/>
      <c r="AX15" s="657"/>
      <c r="AY15" s="657"/>
      <c r="AZ15" s="657"/>
      <c r="BA15" s="657"/>
      <c r="BB15" s="657"/>
      <c r="BC15" s="657"/>
      <c r="BD15" s="657"/>
      <c r="BE15" s="657"/>
      <c r="BF15" s="658"/>
      <c r="BG15" s="659">
        <v>293499</v>
      </c>
      <c r="BH15" s="660"/>
      <c r="BI15" s="660"/>
      <c r="BJ15" s="660"/>
      <c r="BK15" s="660"/>
      <c r="BL15" s="660"/>
      <c r="BM15" s="660"/>
      <c r="BN15" s="661"/>
      <c r="BO15" s="662">
        <v>10.199999999999999</v>
      </c>
      <c r="BP15" s="662"/>
      <c r="BQ15" s="662"/>
      <c r="BR15" s="662"/>
      <c r="BS15" s="663" t="s">
        <v>133</v>
      </c>
      <c r="BT15" s="663"/>
      <c r="BU15" s="663"/>
      <c r="BV15" s="663"/>
      <c r="BW15" s="663"/>
      <c r="BX15" s="663"/>
      <c r="BY15" s="663"/>
      <c r="BZ15" s="663"/>
      <c r="CA15" s="663"/>
      <c r="CB15" s="667"/>
      <c r="CD15" s="656" t="s">
        <v>267</v>
      </c>
      <c r="CE15" s="657"/>
      <c r="CF15" s="657"/>
      <c r="CG15" s="657"/>
      <c r="CH15" s="657"/>
      <c r="CI15" s="657"/>
      <c r="CJ15" s="657"/>
      <c r="CK15" s="657"/>
      <c r="CL15" s="657"/>
      <c r="CM15" s="657"/>
      <c r="CN15" s="657"/>
      <c r="CO15" s="657"/>
      <c r="CP15" s="657"/>
      <c r="CQ15" s="658"/>
      <c r="CR15" s="659">
        <v>7125520</v>
      </c>
      <c r="CS15" s="660"/>
      <c r="CT15" s="660"/>
      <c r="CU15" s="660"/>
      <c r="CV15" s="660"/>
      <c r="CW15" s="660"/>
      <c r="CX15" s="660"/>
      <c r="CY15" s="661"/>
      <c r="CZ15" s="662">
        <v>25.6</v>
      </c>
      <c r="DA15" s="662"/>
      <c r="DB15" s="662"/>
      <c r="DC15" s="662"/>
      <c r="DD15" s="668">
        <v>5291996</v>
      </c>
      <c r="DE15" s="660"/>
      <c r="DF15" s="660"/>
      <c r="DG15" s="660"/>
      <c r="DH15" s="660"/>
      <c r="DI15" s="660"/>
      <c r="DJ15" s="660"/>
      <c r="DK15" s="660"/>
      <c r="DL15" s="660"/>
      <c r="DM15" s="660"/>
      <c r="DN15" s="660"/>
      <c r="DO15" s="660"/>
      <c r="DP15" s="661"/>
      <c r="DQ15" s="668">
        <v>1399904</v>
      </c>
      <c r="DR15" s="660"/>
      <c r="DS15" s="660"/>
      <c r="DT15" s="660"/>
      <c r="DU15" s="660"/>
      <c r="DV15" s="660"/>
      <c r="DW15" s="660"/>
      <c r="DX15" s="660"/>
      <c r="DY15" s="660"/>
      <c r="DZ15" s="660"/>
      <c r="EA15" s="660"/>
      <c r="EB15" s="660"/>
      <c r="EC15" s="669"/>
    </row>
    <row r="16" spans="2:143" ht="11.25" customHeight="1" x14ac:dyDescent="0.15">
      <c r="B16" s="656" t="s">
        <v>268</v>
      </c>
      <c r="C16" s="657"/>
      <c r="D16" s="657"/>
      <c r="E16" s="657"/>
      <c r="F16" s="657"/>
      <c r="G16" s="657"/>
      <c r="H16" s="657"/>
      <c r="I16" s="657"/>
      <c r="J16" s="657"/>
      <c r="K16" s="657"/>
      <c r="L16" s="657"/>
      <c r="M16" s="657"/>
      <c r="N16" s="657"/>
      <c r="O16" s="657"/>
      <c r="P16" s="657"/>
      <c r="Q16" s="658"/>
      <c r="R16" s="659">
        <v>14243</v>
      </c>
      <c r="S16" s="660"/>
      <c r="T16" s="660"/>
      <c r="U16" s="660"/>
      <c r="V16" s="660"/>
      <c r="W16" s="660"/>
      <c r="X16" s="660"/>
      <c r="Y16" s="661"/>
      <c r="Z16" s="662">
        <v>0.1</v>
      </c>
      <c r="AA16" s="662"/>
      <c r="AB16" s="662"/>
      <c r="AC16" s="662"/>
      <c r="AD16" s="663">
        <v>14243</v>
      </c>
      <c r="AE16" s="663"/>
      <c r="AF16" s="663"/>
      <c r="AG16" s="663"/>
      <c r="AH16" s="663"/>
      <c r="AI16" s="663"/>
      <c r="AJ16" s="663"/>
      <c r="AK16" s="663"/>
      <c r="AL16" s="664">
        <v>0.1</v>
      </c>
      <c r="AM16" s="665"/>
      <c r="AN16" s="665"/>
      <c r="AO16" s="666"/>
      <c r="AP16" s="656" t="s">
        <v>269</v>
      </c>
      <c r="AQ16" s="657"/>
      <c r="AR16" s="657"/>
      <c r="AS16" s="657"/>
      <c r="AT16" s="657"/>
      <c r="AU16" s="657"/>
      <c r="AV16" s="657"/>
      <c r="AW16" s="657"/>
      <c r="AX16" s="657"/>
      <c r="AY16" s="657"/>
      <c r="AZ16" s="657"/>
      <c r="BA16" s="657"/>
      <c r="BB16" s="657"/>
      <c r="BC16" s="657"/>
      <c r="BD16" s="657"/>
      <c r="BE16" s="657"/>
      <c r="BF16" s="658"/>
      <c r="BG16" s="659" t="s">
        <v>133</v>
      </c>
      <c r="BH16" s="660"/>
      <c r="BI16" s="660"/>
      <c r="BJ16" s="660"/>
      <c r="BK16" s="660"/>
      <c r="BL16" s="660"/>
      <c r="BM16" s="660"/>
      <c r="BN16" s="661"/>
      <c r="BO16" s="662" t="s">
        <v>248</v>
      </c>
      <c r="BP16" s="662"/>
      <c r="BQ16" s="662"/>
      <c r="BR16" s="662"/>
      <c r="BS16" s="663" t="s">
        <v>133</v>
      </c>
      <c r="BT16" s="663"/>
      <c r="BU16" s="663"/>
      <c r="BV16" s="663"/>
      <c r="BW16" s="663"/>
      <c r="BX16" s="663"/>
      <c r="BY16" s="663"/>
      <c r="BZ16" s="663"/>
      <c r="CA16" s="663"/>
      <c r="CB16" s="667"/>
      <c r="CD16" s="656" t="s">
        <v>270</v>
      </c>
      <c r="CE16" s="657"/>
      <c r="CF16" s="657"/>
      <c r="CG16" s="657"/>
      <c r="CH16" s="657"/>
      <c r="CI16" s="657"/>
      <c r="CJ16" s="657"/>
      <c r="CK16" s="657"/>
      <c r="CL16" s="657"/>
      <c r="CM16" s="657"/>
      <c r="CN16" s="657"/>
      <c r="CO16" s="657"/>
      <c r="CP16" s="657"/>
      <c r="CQ16" s="658"/>
      <c r="CR16" s="659">
        <v>68522</v>
      </c>
      <c r="CS16" s="660"/>
      <c r="CT16" s="660"/>
      <c r="CU16" s="660"/>
      <c r="CV16" s="660"/>
      <c r="CW16" s="660"/>
      <c r="CX16" s="660"/>
      <c r="CY16" s="661"/>
      <c r="CZ16" s="662">
        <v>0.2</v>
      </c>
      <c r="DA16" s="662"/>
      <c r="DB16" s="662"/>
      <c r="DC16" s="662"/>
      <c r="DD16" s="668" t="s">
        <v>248</v>
      </c>
      <c r="DE16" s="660"/>
      <c r="DF16" s="660"/>
      <c r="DG16" s="660"/>
      <c r="DH16" s="660"/>
      <c r="DI16" s="660"/>
      <c r="DJ16" s="660"/>
      <c r="DK16" s="660"/>
      <c r="DL16" s="660"/>
      <c r="DM16" s="660"/>
      <c r="DN16" s="660"/>
      <c r="DO16" s="660"/>
      <c r="DP16" s="661"/>
      <c r="DQ16" s="668">
        <v>38022</v>
      </c>
      <c r="DR16" s="660"/>
      <c r="DS16" s="660"/>
      <c r="DT16" s="660"/>
      <c r="DU16" s="660"/>
      <c r="DV16" s="660"/>
      <c r="DW16" s="660"/>
      <c r="DX16" s="660"/>
      <c r="DY16" s="660"/>
      <c r="DZ16" s="660"/>
      <c r="EA16" s="660"/>
      <c r="EB16" s="660"/>
      <c r="EC16" s="669"/>
    </row>
    <row r="17" spans="2:133" ht="11.25" customHeight="1" x14ac:dyDescent="0.15">
      <c r="B17" s="656" t="s">
        <v>271</v>
      </c>
      <c r="C17" s="657"/>
      <c r="D17" s="657"/>
      <c r="E17" s="657"/>
      <c r="F17" s="657"/>
      <c r="G17" s="657"/>
      <c r="H17" s="657"/>
      <c r="I17" s="657"/>
      <c r="J17" s="657"/>
      <c r="K17" s="657"/>
      <c r="L17" s="657"/>
      <c r="M17" s="657"/>
      <c r="N17" s="657"/>
      <c r="O17" s="657"/>
      <c r="P17" s="657"/>
      <c r="Q17" s="658"/>
      <c r="R17" s="659">
        <v>32863</v>
      </c>
      <c r="S17" s="660"/>
      <c r="T17" s="660"/>
      <c r="U17" s="660"/>
      <c r="V17" s="660"/>
      <c r="W17" s="660"/>
      <c r="X17" s="660"/>
      <c r="Y17" s="661"/>
      <c r="Z17" s="662">
        <v>0.1</v>
      </c>
      <c r="AA17" s="662"/>
      <c r="AB17" s="662"/>
      <c r="AC17" s="662"/>
      <c r="AD17" s="663">
        <v>32863</v>
      </c>
      <c r="AE17" s="663"/>
      <c r="AF17" s="663"/>
      <c r="AG17" s="663"/>
      <c r="AH17" s="663"/>
      <c r="AI17" s="663"/>
      <c r="AJ17" s="663"/>
      <c r="AK17" s="663"/>
      <c r="AL17" s="664">
        <v>0.3</v>
      </c>
      <c r="AM17" s="665"/>
      <c r="AN17" s="665"/>
      <c r="AO17" s="666"/>
      <c r="AP17" s="656" t="s">
        <v>272</v>
      </c>
      <c r="AQ17" s="657"/>
      <c r="AR17" s="657"/>
      <c r="AS17" s="657"/>
      <c r="AT17" s="657"/>
      <c r="AU17" s="657"/>
      <c r="AV17" s="657"/>
      <c r="AW17" s="657"/>
      <c r="AX17" s="657"/>
      <c r="AY17" s="657"/>
      <c r="AZ17" s="657"/>
      <c r="BA17" s="657"/>
      <c r="BB17" s="657"/>
      <c r="BC17" s="657"/>
      <c r="BD17" s="657"/>
      <c r="BE17" s="657"/>
      <c r="BF17" s="658"/>
      <c r="BG17" s="659" t="s">
        <v>133</v>
      </c>
      <c r="BH17" s="660"/>
      <c r="BI17" s="660"/>
      <c r="BJ17" s="660"/>
      <c r="BK17" s="660"/>
      <c r="BL17" s="660"/>
      <c r="BM17" s="660"/>
      <c r="BN17" s="661"/>
      <c r="BO17" s="662" t="s">
        <v>248</v>
      </c>
      <c r="BP17" s="662"/>
      <c r="BQ17" s="662"/>
      <c r="BR17" s="662"/>
      <c r="BS17" s="663" t="s">
        <v>142</v>
      </c>
      <c r="BT17" s="663"/>
      <c r="BU17" s="663"/>
      <c r="BV17" s="663"/>
      <c r="BW17" s="663"/>
      <c r="BX17" s="663"/>
      <c r="BY17" s="663"/>
      <c r="BZ17" s="663"/>
      <c r="CA17" s="663"/>
      <c r="CB17" s="667"/>
      <c r="CD17" s="656" t="s">
        <v>273</v>
      </c>
      <c r="CE17" s="657"/>
      <c r="CF17" s="657"/>
      <c r="CG17" s="657"/>
      <c r="CH17" s="657"/>
      <c r="CI17" s="657"/>
      <c r="CJ17" s="657"/>
      <c r="CK17" s="657"/>
      <c r="CL17" s="657"/>
      <c r="CM17" s="657"/>
      <c r="CN17" s="657"/>
      <c r="CO17" s="657"/>
      <c r="CP17" s="657"/>
      <c r="CQ17" s="658"/>
      <c r="CR17" s="659">
        <v>3581857</v>
      </c>
      <c r="CS17" s="660"/>
      <c r="CT17" s="660"/>
      <c r="CU17" s="660"/>
      <c r="CV17" s="660"/>
      <c r="CW17" s="660"/>
      <c r="CX17" s="660"/>
      <c r="CY17" s="661"/>
      <c r="CZ17" s="662">
        <v>12.9</v>
      </c>
      <c r="DA17" s="662"/>
      <c r="DB17" s="662"/>
      <c r="DC17" s="662"/>
      <c r="DD17" s="668" t="s">
        <v>142</v>
      </c>
      <c r="DE17" s="660"/>
      <c r="DF17" s="660"/>
      <c r="DG17" s="660"/>
      <c r="DH17" s="660"/>
      <c r="DI17" s="660"/>
      <c r="DJ17" s="660"/>
      <c r="DK17" s="660"/>
      <c r="DL17" s="660"/>
      <c r="DM17" s="660"/>
      <c r="DN17" s="660"/>
      <c r="DO17" s="660"/>
      <c r="DP17" s="661"/>
      <c r="DQ17" s="668">
        <v>3321603</v>
      </c>
      <c r="DR17" s="660"/>
      <c r="DS17" s="660"/>
      <c r="DT17" s="660"/>
      <c r="DU17" s="660"/>
      <c r="DV17" s="660"/>
      <c r="DW17" s="660"/>
      <c r="DX17" s="660"/>
      <c r="DY17" s="660"/>
      <c r="DZ17" s="660"/>
      <c r="EA17" s="660"/>
      <c r="EB17" s="660"/>
      <c r="EC17" s="669"/>
    </row>
    <row r="18" spans="2:133" ht="11.25" customHeight="1" x14ac:dyDescent="0.15">
      <c r="B18" s="656" t="s">
        <v>274</v>
      </c>
      <c r="C18" s="657"/>
      <c r="D18" s="657"/>
      <c r="E18" s="657"/>
      <c r="F18" s="657"/>
      <c r="G18" s="657"/>
      <c r="H18" s="657"/>
      <c r="I18" s="657"/>
      <c r="J18" s="657"/>
      <c r="K18" s="657"/>
      <c r="L18" s="657"/>
      <c r="M18" s="657"/>
      <c r="N18" s="657"/>
      <c r="O18" s="657"/>
      <c r="P18" s="657"/>
      <c r="Q18" s="658"/>
      <c r="R18" s="659">
        <v>16830</v>
      </c>
      <c r="S18" s="660"/>
      <c r="T18" s="660"/>
      <c r="U18" s="660"/>
      <c r="V18" s="660"/>
      <c r="W18" s="660"/>
      <c r="X18" s="660"/>
      <c r="Y18" s="661"/>
      <c r="Z18" s="662">
        <v>0.1</v>
      </c>
      <c r="AA18" s="662"/>
      <c r="AB18" s="662"/>
      <c r="AC18" s="662"/>
      <c r="AD18" s="663">
        <v>16830</v>
      </c>
      <c r="AE18" s="663"/>
      <c r="AF18" s="663"/>
      <c r="AG18" s="663"/>
      <c r="AH18" s="663"/>
      <c r="AI18" s="663"/>
      <c r="AJ18" s="663"/>
      <c r="AK18" s="663"/>
      <c r="AL18" s="664">
        <v>0.1</v>
      </c>
      <c r="AM18" s="665"/>
      <c r="AN18" s="665"/>
      <c r="AO18" s="666"/>
      <c r="AP18" s="656" t="s">
        <v>275</v>
      </c>
      <c r="AQ18" s="657"/>
      <c r="AR18" s="657"/>
      <c r="AS18" s="657"/>
      <c r="AT18" s="657"/>
      <c r="AU18" s="657"/>
      <c r="AV18" s="657"/>
      <c r="AW18" s="657"/>
      <c r="AX18" s="657"/>
      <c r="AY18" s="657"/>
      <c r="AZ18" s="657"/>
      <c r="BA18" s="657"/>
      <c r="BB18" s="657"/>
      <c r="BC18" s="657"/>
      <c r="BD18" s="657"/>
      <c r="BE18" s="657"/>
      <c r="BF18" s="658"/>
      <c r="BG18" s="659" t="s">
        <v>248</v>
      </c>
      <c r="BH18" s="660"/>
      <c r="BI18" s="660"/>
      <c r="BJ18" s="660"/>
      <c r="BK18" s="660"/>
      <c r="BL18" s="660"/>
      <c r="BM18" s="660"/>
      <c r="BN18" s="661"/>
      <c r="BO18" s="662" t="s">
        <v>248</v>
      </c>
      <c r="BP18" s="662"/>
      <c r="BQ18" s="662"/>
      <c r="BR18" s="662"/>
      <c r="BS18" s="663" t="s">
        <v>248</v>
      </c>
      <c r="BT18" s="663"/>
      <c r="BU18" s="663"/>
      <c r="BV18" s="663"/>
      <c r="BW18" s="663"/>
      <c r="BX18" s="663"/>
      <c r="BY18" s="663"/>
      <c r="BZ18" s="663"/>
      <c r="CA18" s="663"/>
      <c r="CB18" s="667"/>
      <c r="CD18" s="656" t="s">
        <v>276</v>
      </c>
      <c r="CE18" s="657"/>
      <c r="CF18" s="657"/>
      <c r="CG18" s="657"/>
      <c r="CH18" s="657"/>
      <c r="CI18" s="657"/>
      <c r="CJ18" s="657"/>
      <c r="CK18" s="657"/>
      <c r="CL18" s="657"/>
      <c r="CM18" s="657"/>
      <c r="CN18" s="657"/>
      <c r="CO18" s="657"/>
      <c r="CP18" s="657"/>
      <c r="CQ18" s="658"/>
      <c r="CR18" s="659" t="s">
        <v>133</v>
      </c>
      <c r="CS18" s="660"/>
      <c r="CT18" s="660"/>
      <c r="CU18" s="660"/>
      <c r="CV18" s="660"/>
      <c r="CW18" s="660"/>
      <c r="CX18" s="660"/>
      <c r="CY18" s="661"/>
      <c r="CZ18" s="662" t="s">
        <v>142</v>
      </c>
      <c r="DA18" s="662"/>
      <c r="DB18" s="662"/>
      <c r="DC18" s="662"/>
      <c r="DD18" s="668" t="s">
        <v>133</v>
      </c>
      <c r="DE18" s="660"/>
      <c r="DF18" s="660"/>
      <c r="DG18" s="660"/>
      <c r="DH18" s="660"/>
      <c r="DI18" s="660"/>
      <c r="DJ18" s="660"/>
      <c r="DK18" s="660"/>
      <c r="DL18" s="660"/>
      <c r="DM18" s="660"/>
      <c r="DN18" s="660"/>
      <c r="DO18" s="660"/>
      <c r="DP18" s="661"/>
      <c r="DQ18" s="668" t="s">
        <v>133</v>
      </c>
      <c r="DR18" s="660"/>
      <c r="DS18" s="660"/>
      <c r="DT18" s="660"/>
      <c r="DU18" s="660"/>
      <c r="DV18" s="660"/>
      <c r="DW18" s="660"/>
      <c r="DX18" s="660"/>
      <c r="DY18" s="660"/>
      <c r="DZ18" s="660"/>
      <c r="EA18" s="660"/>
      <c r="EB18" s="660"/>
      <c r="EC18" s="669"/>
    </row>
    <row r="19" spans="2:133" ht="11.25" customHeight="1" x14ac:dyDescent="0.15">
      <c r="B19" s="656" t="s">
        <v>277</v>
      </c>
      <c r="C19" s="657"/>
      <c r="D19" s="657"/>
      <c r="E19" s="657"/>
      <c r="F19" s="657"/>
      <c r="G19" s="657"/>
      <c r="H19" s="657"/>
      <c r="I19" s="657"/>
      <c r="J19" s="657"/>
      <c r="K19" s="657"/>
      <c r="L19" s="657"/>
      <c r="M19" s="657"/>
      <c r="N19" s="657"/>
      <c r="O19" s="657"/>
      <c r="P19" s="657"/>
      <c r="Q19" s="658"/>
      <c r="R19" s="659">
        <v>16830</v>
      </c>
      <c r="S19" s="660"/>
      <c r="T19" s="660"/>
      <c r="U19" s="660"/>
      <c r="V19" s="660"/>
      <c r="W19" s="660"/>
      <c r="X19" s="660"/>
      <c r="Y19" s="661"/>
      <c r="Z19" s="662">
        <v>0.1</v>
      </c>
      <c r="AA19" s="662"/>
      <c r="AB19" s="662"/>
      <c r="AC19" s="662"/>
      <c r="AD19" s="663">
        <v>16830</v>
      </c>
      <c r="AE19" s="663"/>
      <c r="AF19" s="663"/>
      <c r="AG19" s="663"/>
      <c r="AH19" s="663"/>
      <c r="AI19" s="663"/>
      <c r="AJ19" s="663"/>
      <c r="AK19" s="663"/>
      <c r="AL19" s="664">
        <v>0.1</v>
      </c>
      <c r="AM19" s="665"/>
      <c r="AN19" s="665"/>
      <c r="AO19" s="666"/>
      <c r="AP19" s="656" t="s">
        <v>278</v>
      </c>
      <c r="AQ19" s="657"/>
      <c r="AR19" s="657"/>
      <c r="AS19" s="657"/>
      <c r="AT19" s="657"/>
      <c r="AU19" s="657"/>
      <c r="AV19" s="657"/>
      <c r="AW19" s="657"/>
      <c r="AX19" s="657"/>
      <c r="AY19" s="657"/>
      <c r="AZ19" s="657"/>
      <c r="BA19" s="657"/>
      <c r="BB19" s="657"/>
      <c r="BC19" s="657"/>
      <c r="BD19" s="657"/>
      <c r="BE19" s="657"/>
      <c r="BF19" s="658"/>
      <c r="BG19" s="659">
        <v>2675</v>
      </c>
      <c r="BH19" s="660"/>
      <c r="BI19" s="660"/>
      <c r="BJ19" s="660"/>
      <c r="BK19" s="660"/>
      <c r="BL19" s="660"/>
      <c r="BM19" s="660"/>
      <c r="BN19" s="661"/>
      <c r="BO19" s="662">
        <v>0.1</v>
      </c>
      <c r="BP19" s="662"/>
      <c r="BQ19" s="662"/>
      <c r="BR19" s="662"/>
      <c r="BS19" s="663" t="s">
        <v>248</v>
      </c>
      <c r="BT19" s="663"/>
      <c r="BU19" s="663"/>
      <c r="BV19" s="663"/>
      <c r="BW19" s="663"/>
      <c r="BX19" s="663"/>
      <c r="BY19" s="663"/>
      <c r="BZ19" s="663"/>
      <c r="CA19" s="663"/>
      <c r="CB19" s="667"/>
      <c r="CD19" s="656" t="s">
        <v>279</v>
      </c>
      <c r="CE19" s="657"/>
      <c r="CF19" s="657"/>
      <c r="CG19" s="657"/>
      <c r="CH19" s="657"/>
      <c r="CI19" s="657"/>
      <c r="CJ19" s="657"/>
      <c r="CK19" s="657"/>
      <c r="CL19" s="657"/>
      <c r="CM19" s="657"/>
      <c r="CN19" s="657"/>
      <c r="CO19" s="657"/>
      <c r="CP19" s="657"/>
      <c r="CQ19" s="658"/>
      <c r="CR19" s="659" t="s">
        <v>248</v>
      </c>
      <c r="CS19" s="660"/>
      <c r="CT19" s="660"/>
      <c r="CU19" s="660"/>
      <c r="CV19" s="660"/>
      <c r="CW19" s="660"/>
      <c r="CX19" s="660"/>
      <c r="CY19" s="661"/>
      <c r="CZ19" s="662" t="s">
        <v>142</v>
      </c>
      <c r="DA19" s="662"/>
      <c r="DB19" s="662"/>
      <c r="DC19" s="662"/>
      <c r="DD19" s="668" t="s">
        <v>133</v>
      </c>
      <c r="DE19" s="660"/>
      <c r="DF19" s="660"/>
      <c r="DG19" s="660"/>
      <c r="DH19" s="660"/>
      <c r="DI19" s="660"/>
      <c r="DJ19" s="660"/>
      <c r="DK19" s="660"/>
      <c r="DL19" s="660"/>
      <c r="DM19" s="660"/>
      <c r="DN19" s="660"/>
      <c r="DO19" s="660"/>
      <c r="DP19" s="661"/>
      <c r="DQ19" s="668" t="s">
        <v>133</v>
      </c>
      <c r="DR19" s="660"/>
      <c r="DS19" s="660"/>
      <c r="DT19" s="660"/>
      <c r="DU19" s="660"/>
      <c r="DV19" s="660"/>
      <c r="DW19" s="660"/>
      <c r="DX19" s="660"/>
      <c r="DY19" s="660"/>
      <c r="DZ19" s="660"/>
      <c r="EA19" s="660"/>
      <c r="EB19" s="660"/>
      <c r="EC19" s="669"/>
    </row>
    <row r="20" spans="2:133" ht="11.25" customHeight="1" x14ac:dyDescent="0.15">
      <c r="B20" s="672" t="s">
        <v>280</v>
      </c>
      <c r="C20" s="673"/>
      <c r="D20" s="673"/>
      <c r="E20" s="673"/>
      <c r="F20" s="673"/>
      <c r="G20" s="673"/>
      <c r="H20" s="673"/>
      <c r="I20" s="673"/>
      <c r="J20" s="673"/>
      <c r="K20" s="673"/>
      <c r="L20" s="673"/>
      <c r="M20" s="673"/>
      <c r="N20" s="673"/>
      <c r="O20" s="673"/>
      <c r="P20" s="673"/>
      <c r="Q20" s="674"/>
      <c r="R20" s="659" t="s">
        <v>133</v>
      </c>
      <c r="S20" s="660"/>
      <c r="T20" s="660"/>
      <c r="U20" s="660"/>
      <c r="V20" s="660"/>
      <c r="W20" s="660"/>
      <c r="X20" s="660"/>
      <c r="Y20" s="661"/>
      <c r="Z20" s="662" t="s">
        <v>142</v>
      </c>
      <c r="AA20" s="662"/>
      <c r="AB20" s="662"/>
      <c r="AC20" s="662"/>
      <c r="AD20" s="663" t="s">
        <v>133</v>
      </c>
      <c r="AE20" s="663"/>
      <c r="AF20" s="663"/>
      <c r="AG20" s="663"/>
      <c r="AH20" s="663"/>
      <c r="AI20" s="663"/>
      <c r="AJ20" s="663"/>
      <c r="AK20" s="663"/>
      <c r="AL20" s="664" t="s">
        <v>248</v>
      </c>
      <c r="AM20" s="665"/>
      <c r="AN20" s="665"/>
      <c r="AO20" s="666"/>
      <c r="AP20" s="656" t="s">
        <v>281</v>
      </c>
      <c r="AQ20" s="657"/>
      <c r="AR20" s="657"/>
      <c r="AS20" s="657"/>
      <c r="AT20" s="657"/>
      <c r="AU20" s="657"/>
      <c r="AV20" s="657"/>
      <c r="AW20" s="657"/>
      <c r="AX20" s="657"/>
      <c r="AY20" s="657"/>
      <c r="AZ20" s="657"/>
      <c r="BA20" s="657"/>
      <c r="BB20" s="657"/>
      <c r="BC20" s="657"/>
      <c r="BD20" s="657"/>
      <c r="BE20" s="657"/>
      <c r="BF20" s="658"/>
      <c r="BG20" s="659">
        <v>2675</v>
      </c>
      <c r="BH20" s="660"/>
      <c r="BI20" s="660"/>
      <c r="BJ20" s="660"/>
      <c r="BK20" s="660"/>
      <c r="BL20" s="660"/>
      <c r="BM20" s="660"/>
      <c r="BN20" s="661"/>
      <c r="BO20" s="662">
        <v>0.1</v>
      </c>
      <c r="BP20" s="662"/>
      <c r="BQ20" s="662"/>
      <c r="BR20" s="662"/>
      <c r="BS20" s="663" t="s">
        <v>142</v>
      </c>
      <c r="BT20" s="663"/>
      <c r="BU20" s="663"/>
      <c r="BV20" s="663"/>
      <c r="BW20" s="663"/>
      <c r="BX20" s="663"/>
      <c r="BY20" s="663"/>
      <c r="BZ20" s="663"/>
      <c r="CA20" s="663"/>
      <c r="CB20" s="667"/>
      <c r="CD20" s="656" t="s">
        <v>282</v>
      </c>
      <c r="CE20" s="657"/>
      <c r="CF20" s="657"/>
      <c r="CG20" s="657"/>
      <c r="CH20" s="657"/>
      <c r="CI20" s="657"/>
      <c r="CJ20" s="657"/>
      <c r="CK20" s="657"/>
      <c r="CL20" s="657"/>
      <c r="CM20" s="657"/>
      <c r="CN20" s="657"/>
      <c r="CO20" s="657"/>
      <c r="CP20" s="657"/>
      <c r="CQ20" s="658"/>
      <c r="CR20" s="659">
        <v>27845478</v>
      </c>
      <c r="CS20" s="660"/>
      <c r="CT20" s="660"/>
      <c r="CU20" s="660"/>
      <c r="CV20" s="660"/>
      <c r="CW20" s="660"/>
      <c r="CX20" s="660"/>
      <c r="CY20" s="661"/>
      <c r="CZ20" s="662">
        <v>100</v>
      </c>
      <c r="DA20" s="662"/>
      <c r="DB20" s="662"/>
      <c r="DC20" s="662"/>
      <c r="DD20" s="668">
        <v>6984487</v>
      </c>
      <c r="DE20" s="660"/>
      <c r="DF20" s="660"/>
      <c r="DG20" s="660"/>
      <c r="DH20" s="660"/>
      <c r="DI20" s="660"/>
      <c r="DJ20" s="660"/>
      <c r="DK20" s="660"/>
      <c r="DL20" s="660"/>
      <c r="DM20" s="660"/>
      <c r="DN20" s="660"/>
      <c r="DO20" s="660"/>
      <c r="DP20" s="661"/>
      <c r="DQ20" s="668">
        <v>15079376</v>
      </c>
      <c r="DR20" s="660"/>
      <c r="DS20" s="660"/>
      <c r="DT20" s="660"/>
      <c r="DU20" s="660"/>
      <c r="DV20" s="660"/>
      <c r="DW20" s="660"/>
      <c r="DX20" s="660"/>
      <c r="DY20" s="660"/>
      <c r="DZ20" s="660"/>
      <c r="EA20" s="660"/>
      <c r="EB20" s="660"/>
      <c r="EC20" s="669"/>
    </row>
    <row r="21" spans="2:133" ht="11.25" customHeight="1" x14ac:dyDescent="0.15">
      <c r="B21" s="656" t="s">
        <v>283</v>
      </c>
      <c r="C21" s="657"/>
      <c r="D21" s="657"/>
      <c r="E21" s="657"/>
      <c r="F21" s="657"/>
      <c r="G21" s="657"/>
      <c r="H21" s="657"/>
      <c r="I21" s="657"/>
      <c r="J21" s="657"/>
      <c r="K21" s="657"/>
      <c r="L21" s="657"/>
      <c r="M21" s="657"/>
      <c r="N21" s="657"/>
      <c r="O21" s="657"/>
      <c r="P21" s="657"/>
      <c r="Q21" s="658"/>
      <c r="R21" s="659">
        <v>10103994</v>
      </c>
      <c r="S21" s="660"/>
      <c r="T21" s="660"/>
      <c r="U21" s="660"/>
      <c r="V21" s="660"/>
      <c r="W21" s="660"/>
      <c r="X21" s="660"/>
      <c r="Y21" s="661"/>
      <c r="Z21" s="662">
        <v>35.6</v>
      </c>
      <c r="AA21" s="662"/>
      <c r="AB21" s="662"/>
      <c r="AC21" s="662"/>
      <c r="AD21" s="663">
        <v>9084539</v>
      </c>
      <c r="AE21" s="663"/>
      <c r="AF21" s="663"/>
      <c r="AG21" s="663"/>
      <c r="AH21" s="663"/>
      <c r="AI21" s="663"/>
      <c r="AJ21" s="663"/>
      <c r="AK21" s="663"/>
      <c r="AL21" s="664">
        <v>69.900000000000006</v>
      </c>
      <c r="AM21" s="665"/>
      <c r="AN21" s="665"/>
      <c r="AO21" s="666"/>
      <c r="AP21" s="656" t="s">
        <v>284</v>
      </c>
      <c r="AQ21" s="675"/>
      <c r="AR21" s="675"/>
      <c r="AS21" s="675"/>
      <c r="AT21" s="675"/>
      <c r="AU21" s="675"/>
      <c r="AV21" s="675"/>
      <c r="AW21" s="675"/>
      <c r="AX21" s="675"/>
      <c r="AY21" s="675"/>
      <c r="AZ21" s="675"/>
      <c r="BA21" s="675"/>
      <c r="BB21" s="675"/>
      <c r="BC21" s="675"/>
      <c r="BD21" s="675"/>
      <c r="BE21" s="675"/>
      <c r="BF21" s="676"/>
      <c r="BG21" s="659">
        <v>2675</v>
      </c>
      <c r="BH21" s="660"/>
      <c r="BI21" s="660"/>
      <c r="BJ21" s="660"/>
      <c r="BK21" s="660"/>
      <c r="BL21" s="660"/>
      <c r="BM21" s="660"/>
      <c r="BN21" s="661"/>
      <c r="BO21" s="662">
        <v>0.1</v>
      </c>
      <c r="BP21" s="662"/>
      <c r="BQ21" s="662"/>
      <c r="BR21" s="662"/>
      <c r="BS21" s="663" t="s">
        <v>133</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285</v>
      </c>
      <c r="C22" s="657"/>
      <c r="D22" s="657"/>
      <c r="E22" s="657"/>
      <c r="F22" s="657"/>
      <c r="G22" s="657"/>
      <c r="H22" s="657"/>
      <c r="I22" s="657"/>
      <c r="J22" s="657"/>
      <c r="K22" s="657"/>
      <c r="L22" s="657"/>
      <c r="M22" s="657"/>
      <c r="N22" s="657"/>
      <c r="O22" s="657"/>
      <c r="P22" s="657"/>
      <c r="Q22" s="658"/>
      <c r="R22" s="659">
        <v>9084539</v>
      </c>
      <c r="S22" s="660"/>
      <c r="T22" s="660"/>
      <c r="U22" s="660"/>
      <c r="V22" s="660"/>
      <c r="W22" s="660"/>
      <c r="X22" s="660"/>
      <c r="Y22" s="661"/>
      <c r="Z22" s="662">
        <v>32</v>
      </c>
      <c r="AA22" s="662"/>
      <c r="AB22" s="662"/>
      <c r="AC22" s="662"/>
      <c r="AD22" s="663">
        <v>9084539</v>
      </c>
      <c r="AE22" s="663"/>
      <c r="AF22" s="663"/>
      <c r="AG22" s="663"/>
      <c r="AH22" s="663"/>
      <c r="AI22" s="663"/>
      <c r="AJ22" s="663"/>
      <c r="AK22" s="663"/>
      <c r="AL22" s="664">
        <v>69.900000000000006</v>
      </c>
      <c r="AM22" s="665"/>
      <c r="AN22" s="665"/>
      <c r="AO22" s="666"/>
      <c r="AP22" s="656" t="s">
        <v>286</v>
      </c>
      <c r="AQ22" s="675"/>
      <c r="AR22" s="675"/>
      <c r="AS22" s="675"/>
      <c r="AT22" s="675"/>
      <c r="AU22" s="675"/>
      <c r="AV22" s="675"/>
      <c r="AW22" s="675"/>
      <c r="AX22" s="675"/>
      <c r="AY22" s="675"/>
      <c r="AZ22" s="675"/>
      <c r="BA22" s="675"/>
      <c r="BB22" s="675"/>
      <c r="BC22" s="675"/>
      <c r="BD22" s="675"/>
      <c r="BE22" s="675"/>
      <c r="BF22" s="676"/>
      <c r="BG22" s="659" t="s">
        <v>133</v>
      </c>
      <c r="BH22" s="660"/>
      <c r="BI22" s="660"/>
      <c r="BJ22" s="660"/>
      <c r="BK22" s="660"/>
      <c r="BL22" s="660"/>
      <c r="BM22" s="660"/>
      <c r="BN22" s="661"/>
      <c r="BO22" s="662" t="s">
        <v>248</v>
      </c>
      <c r="BP22" s="662"/>
      <c r="BQ22" s="662"/>
      <c r="BR22" s="662"/>
      <c r="BS22" s="663" t="s">
        <v>133</v>
      </c>
      <c r="BT22" s="663"/>
      <c r="BU22" s="663"/>
      <c r="BV22" s="663"/>
      <c r="BW22" s="663"/>
      <c r="BX22" s="663"/>
      <c r="BY22" s="663"/>
      <c r="BZ22" s="663"/>
      <c r="CA22" s="663"/>
      <c r="CB22" s="667"/>
      <c r="CD22" s="641" t="s">
        <v>287</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288</v>
      </c>
      <c r="C23" s="657"/>
      <c r="D23" s="657"/>
      <c r="E23" s="657"/>
      <c r="F23" s="657"/>
      <c r="G23" s="657"/>
      <c r="H23" s="657"/>
      <c r="I23" s="657"/>
      <c r="J23" s="657"/>
      <c r="K23" s="657"/>
      <c r="L23" s="657"/>
      <c r="M23" s="657"/>
      <c r="N23" s="657"/>
      <c r="O23" s="657"/>
      <c r="P23" s="657"/>
      <c r="Q23" s="658"/>
      <c r="R23" s="659">
        <v>1019443</v>
      </c>
      <c r="S23" s="660"/>
      <c r="T23" s="660"/>
      <c r="U23" s="660"/>
      <c r="V23" s="660"/>
      <c r="W23" s="660"/>
      <c r="X23" s="660"/>
      <c r="Y23" s="661"/>
      <c r="Z23" s="662">
        <v>3.6</v>
      </c>
      <c r="AA23" s="662"/>
      <c r="AB23" s="662"/>
      <c r="AC23" s="662"/>
      <c r="AD23" s="663" t="s">
        <v>142</v>
      </c>
      <c r="AE23" s="663"/>
      <c r="AF23" s="663"/>
      <c r="AG23" s="663"/>
      <c r="AH23" s="663"/>
      <c r="AI23" s="663"/>
      <c r="AJ23" s="663"/>
      <c r="AK23" s="663"/>
      <c r="AL23" s="664" t="s">
        <v>248</v>
      </c>
      <c r="AM23" s="665"/>
      <c r="AN23" s="665"/>
      <c r="AO23" s="666"/>
      <c r="AP23" s="656" t="s">
        <v>289</v>
      </c>
      <c r="AQ23" s="675"/>
      <c r="AR23" s="675"/>
      <c r="AS23" s="675"/>
      <c r="AT23" s="675"/>
      <c r="AU23" s="675"/>
      <c r="AV23" s="675"/>
      <c r="AW23" s="675"/>
      <c r="AX23" s="675"/>
      <c r="AY23" s="675"/>
      <c r="AZ23" s="675"/>
      <c r="BA23" s="675"/>
      <c r="BB23" s="675"/>
      <c r="BC23" s="675"/>
      <c r="BD23" s="675"/>
      <c r="BE23" s="675"/>
      <c r="BF23" s="676"/>
      <c r="BG23" s="659" t="s">
        <v>133</v>
      </c>
      <c r="BH23" s="660"/>
      <c r="BI23" s="660"/>
      <c r="BJ23" s="660"/>
      <c r="BK23" s="660"/>
      <c r="BL23" s="660"/>
      <c r="BM23" s="660"/>
      <c r="BN23" s="661"/>
      <c r="BO23" s="662" t="s">
        <v>133</v>
      </c>
      <c r="BP23" s="662"/>
      <c r="BQ23" s="662"/>
      <c r="BR23" s="662"/>
      <c r="BS23" s="663" t="s">
        <v>248</v>
      </c>
      <c r="BT23" s="663"/>
      <c r="BU23" s="663"/>
      <c r="BV23" s="663"/>
      <c r="BW23" s="663"/>
      <c r="BX23" s="663"/>
      <c r="BY23" s="663"/>
      <c r="BZ23" s="663"/>
      <c r="CA23" s="663"/>
      <c r="CB23" s="667"/>
      <c r="CD23" s="641" t="s">
        <v>228</v>
      </c>
      <c r="CE23" s="642"/>
      <c r="CF23" s="642"/>
      <c r="CG23" s="642"/>
      <c r="CH23" s="642"/>
      <c r="CI23" s="642"/>
      <c r="CJ23" s="642"/>
      <c r="CK23" s="642"/>
      <c r="CL23" s="642"/>
      <c r="CM23" s="642"/>
      <c r="CN23" s="642"/>
      <c r="CO23" s="642"/>
      <c r="CP23" s="642"/>
      <c r="CQ23" s="643"/>
      <c r="CR23" s="641" t="s">
        <v>290</v>
      </c>
      <c r="CS23" s="642"/>
      <c r="CT23" s="642"/>
      <c r="CU23" s="642"/>
      <c r="CV23" s="642"/>
      <c r="CW23" s="642"/>
      <c r="CX23" s="642"/>
      <c r="CY23" s="643"/>
      <c r="CZ23" s="641" t="s">
        <v>291</v>
      </c>
      <c r="DA23" s="642"/>
      <c r="DB23" s="642"/>
      <c r="DC23" s="643"/>
      <c r="DD23" s="641" t="s">
        <v>292</v>
      </c>
      <c r="DE23" s="642"/>
      <c r="DF23" s="642"/>
      <c r="DG23" s="642"/>
      <c r="DH23" s="642"/>
      <c r="DI23" s="642"/>
      <c r="DJ23" s="642"/>
      <c r="DK23" s="643"/>
      <c r="DL23" s="686" t="s">
        <v>293</v>
      </c>
      <c r="DM23" s="687"/>
      <c r="DN23" s="687"/>
      <c r="DO23" s="687"/>
      <c r="DP23" s="687"/>
      <c r="DQ23" s="687"/>
      <c r="DR23" s="687"/>
      <c r="DS23" s="687"/>
      <c r="DT23" s="687"/>
      <c r="DU23" s="687"/>
      <c r="DV23" s="688"/>
      <c r="DW23" s="641" t="s">
        <v>294</v>
      </c>
      <c r="DX23" s="642"/>
      <c r="DY23" s="642"/>
      <c r="DZ23" s="642"/>
      <c r="EA23" s="642"/>
      <c r="EB23" s="642"/>
      <c r="EC23" s="643"/>
    </row>
    <row r="24" spans="2:133" ht="11.25" customHeight="1" x14ac:dyDescent="0.15">
      <c r="B24" s="656" t="s">
        <v>295</v>
      </c>
      <c r="C24" s="657"/>
      <c r="D24" s="657"/>
      <c r="E24" s="657"/>
      <c r="F24" s="657"/>
      <c r="G24" s="657"/>
      <c r="H24" s="657"/>
      <c r="I24" s="657"/>
      <c r="J24" s="657"/>
      <c r="K24" s="657"/>
      <c r="L24" s="657"/>
      <c r="M24" s="657"/>
      <c r="N24" s="657"/>
      <c r="O24" s="657"/>
      <c r="P24" s="657"/>
      <c r="Q24" s="658"/>
      <c r="R24" s="659">
        <v>12</v>
      </c>
      <c r="S24" s="660"/>
      <c r="T24" s="660"/>
      <c r="U24" s="660"/>
      <c r="V24" s="660"/>
      <c r="W24" s="660"/>
      <c r="X24" s="660"/>
      <c r="Y24" s="661"/>
      <c r="Z24" s="662">
        <v>0</v>
      </c>
      <c r="AA24" s="662"/>
      <c r="AB24" s="662"/>
      <c r="AC24" s="662"/>
      <c r="AD24" s="663" t="s">
        <v>133</v>
      </c>
      <c r="AE24" s="663"/>
      <c r="AF24" s="663"/>
      <c r="AG24" s="663"/>
      <c r="AH24" s="663"/>
      <c r="AI24" s="663"/>
      <c r="AJ24" s="663"/>
      <c r="AK24" s="663"/>
      <c r="AL24" s="664" t="s">
        <v>248</v>
      </c>
      <c r="AM24" s="665"/>
      <c r="AN24" s="665"/>
      <c r="AO24" s="666"/>
      <c r="AP24" s="656" t="s">
        <v>296</v>
      </c>
      <c r="AQ24" s="675"/>
      <c r="AR24" s="675"/>
      <c r="AS24" s="675"/>
      <c r="AT24" s="675"/>
      <c r="AU24" s="675"/>
      <c r="AV24" s="675"/>
      <c r="AW24" s="675"/>
      <c r="AX24" s="675"/>
      <c r="AY24" s="675"/>
      <c r="AZ24" s="675"/>
      <c r="BA24" s="675"/>
      <c r="BB24" s="675"/>
      <c r="BC24" s="675"/>
      <c r="BD24" s="675"/>
      <c r="BE24" s="675"/>
      <c r="BF24" s="676"/>
      <c r="BG24" s="659" t="s">
        <v>142</v>
      </c>
      <c r="BH24" s="660"/>
      <c r="BI24" s="660"/>
      <c r="BJ24" s="660"/>
      <c r="BK24" s="660"/>
      <c r="BL24" s="660"/>
      <c r="BM24" s="660"/>
      <c r="BN24" s="661"/>
      <c r="BO24" s="662" t="s">
        <v>133</v>
      </c>
      <c r="BP24" s="662"/>
      <c r="BQ24" s="662"/>
      <c r="BR24" s="662"/>
      <c r="BS24" s="663" t="s">
        <v>133</v>
      </c>
      <c r="BT24" s="663"/>
      <c r="BU24" s="663"/>
      <c r="BV24" s="663"/>
      <c r="BW24" s="663"/>
      <c r="BX24" s="663"/>
      <c r="BY24" s="663"/>
      <c r="BZ24" s="663"/>
      <c r="CA24" s="663"/>
      <c r="CB24" s="667"/>
      <c r="CD24" s="645" t="s">
        <v>297</v>
      </c>
      <c r="CE24" s="646"/>
      <c r="CF24" s="646"/>
      <c r="CG24" s="646"/>
      <c r="CH24" s="646"/>
      <c r="CI24" s="646"/>
      <c r="CJ24" s="646"/>
      <c r="CK24" s="646"/>
      <c r="CL24" s="646"/>
      <c r="CM24" s="646"/>
      <c r="CN24" s="646"/>
      <c r="CO24" s="646"/>
      <c r="CP24" s="646"/>
      <c r="CQ24" s="647"/>
      <c r="CR24" s="648">
        <v>11566223</v>
      </c>
      <c r="CS24" s="649"/>
      <c r="CT24" s="649"/>
      <c r="CU24" s="649"/>
      <c r="CV24" s="649"/>
      <c r="CW24" s="649"/>
      <c r="CX24" s="649"/>
      <c r="CY24" s="650"/>
      <c r="CZ24" s="653">
        <v>41.5</v>
      </c>
      <c r="DA24" s="654"/>
      <c r="DB24" s="654"/>
      <c r="DC24" s="670"/>
      <c r="DD24" s="693">
        <v>7591303</v>
      </c>
      <c r="DE24" s="649"/>
      <c r="DF24" s="649"/>
      <c r="DG24" s="649"/>
      <c r="DH24" s="649"/>
      <c r="DI24" s="649"/>
      <c r="DJ24" s="649"/>
      <c r="DK24" s="650"/>
      <c r="DL24" s="693">
        <v>7569239</v>
      </c>
      <c r="DM24" s="649"/>
      <c r="DN24" s="649"/>
      <c r="DO24" s="649"/>
      <c r="DP24" s="649"/>
      <c r="DQ24" s="649"/>
      <c r="DR24" s="649"/>
      <c r="DS24" s="649"/>
      <c r="DT24" s="649"/>
      <c r="DU24" s="649"/>
      <c r="DV24" s="650"/>
      <c r="DW24" s="653">
        <v>57.7</v>
      </c>
      <c r="DX24" s="654"/>
      <c r="DY24" s="654"/>
      <c r="DZ24" s="654"/>
      <c r="EA24" s="654"/>
      <c r="EB24" s="654"/>
      <c r="EC24" s="655"/>
    </row>
    <row r="25" spans="2:133" ht="11.25" customHeight="1" x14ac:dyDescent="0.15">
      <c r="B25" s="656" t="s">
        <v>298</v>
      </c>
      <c r="C25" s="657"/>
      <c r="D25" s="657"/>
      <c r="E25" s="657"/>
      <c r="F25" s="657"/>
      <c r="G25" s="657"/>
      <c r="H25" s="657"/>
      <c r="I25" s="657"/>
      <c r="J25" s="657"/>
      <c r="K25" s="657"/>
      <c r="L25" s="657"/>
      <c r="M25" s="657"/>
      <c r="N25" s="657"/>
      <c r="O25" s="657"/>
      <c r="P25" s="657"/>
      <c r="Q25" s="658"/>
      <c r="R25" s="659">
        <v>13956496</v>
      </c>
      <c r="S25" s="660"/>
      <c r="T25" s="660"/>
      <c r="U25" s="660"/>
      <c r="V25" s="660"/>
      <c r="W25" s="660"/>
      <c r="X25" s="660"/>
      <c r="Y25" s="661"/>
      <c r="Z25" s="662">
        <v>49.1</v>
      </c>
      <c r="AA25" s="662"/>
      <c r="AB25" s="662"/>
      <c r="AC25" s="662"/>
      <c r="AD25" s="663">
        <v>12920979</v>
      </c>
      <c r="AE25" s="663"/>
      <c r="AF25" s="663"/>
      <c r="AG25" s="663"/>
      <c r="AH25" s="663"/>
      <c r="AI25" s="663"/>
      <c r="AJ25" s="663"/>
      <c r="AK25" s="663"/>
      <c r="AL25" s="664">
        <v>99.4</v>
      </c>
      <c r="AM25" s="665"/>
      <c r="AN25" s="665"/>
      <c r="AO25" s="666"/>
      <c r="AP25" s="656" t="s">
        <v>299</v>
      </c>
      <c r="AQ25" s="675"/>
      <c r="AR25" s="675"/>
      <c r="AS25" s="675"/>
      <c r="AT25" s="675"/>
      <c r="AU25" s="675"/>
      <c r="AV25" s="675"/>
      <c r="AW25" s="675"/>
      <c r="AX25" s="675"/>
      <c r="AY25" s="675"/>
      <c r="AZ25" s="675"/>
      <c r="BA25" s="675"/>
      <c r="BB25" s="675"/>
      <c r="BC25" s="675"/>
      <c r="BD25" s="675"/>
      <c r="BE25" s="675"/>
      <c r="BF25" s="676"/>
      <c r="BG25" s="659" t="s">
        <v>133</v>
      </c>
      <c r="BH25" s="660"/>
      <c r="BI25" s="660"/>
      <c r="BJ25" s="660"/>
      <c r="BK25" s="660"/>
      <c r="BL25" s="660"/>
      <c r="BM25" s="660"/>
      <c r="BN25" s="661"/>
      <c r="BO25" s="662" t="s">
        <v>133</v>
      </c>
      <c r="BP25" s="662"/>
      <c r="BQ25" s="662"/>
      <c r="BR25" s="662"/>
      <c r="BS25" s="663" t="s">
        <v>248</v>
      </c>
      <c r="BT25" s="663"/>
      <c r="BU25" s="663"/>
      <c r="BV25" s="663"/>
      <c r="BW25" s="663"/>
      <c r="BX25" s="663"/>
      <c r="BY25" s="663"/>
      <c r="BZ25" s="663"/>
      <c r="CA25" s="663"/>
      <c r="CB25" s="667"/>
      <c r="CD25" s="656" t="s">
        <v>300</v>
      </c>
      <c r="CE25" s="657"/>
      <c r="CF25" s="657"/>
      <c r="CG25" s="657"/>
      <c r="CH25" s="657"/>
      <c r="CI25" s="657"/>
      <c r="CJ25" s="657"/>
      <c r="CK25" s="657"/>
      <c r="CL25" s="657"/>
      <c r="CM25" s="657"/>
      <c r="CN25" s="657"/>
      <c r="CO25" s="657"/>
      <c r="CP25" s="657"/>
      <c r="CQ25" s="658"/>
      <c r="CR25" s="659">
        <v>3269777</v>
      </c>
      <c r="CS25" s="689"/>
      <c r="CT25" s="689"/>
      <c r="CU25" s="689"/>
      <c r="CV25" s="689"/>
      <c r="CW25" s="689"/>
      <c r="CX25" s="689"/>
      <c r="CY25" s="690"/>
      <c r="CZ25" s="664">
        <v>11.7</v>
      </c>
      <c r="DA25" s="691"/>
      <c r="DB25" s="691"/>
      <c r="DC25" s="694"/>
      <c r="DD25" s="668">
        <v>3084424</v>
      </c>
      <c r="DE25" s="689"/>
      <c r="DF25" s="689"/>
      <c r="DG25" s="689"/>
      <c r="DH25" s="689"/>
      <c r="DI25" s="689"/>
      <c r="DJ25" s="689"/>
      <c r="DK25" s="690"/>
      <c r="DL25" s="668">
        <v>3062360</v>
      </c>
      <c r="DM25" s="689"/>
      <c r="DN25" s="689"/>
      <c r="DO25" s="689"/>
      <c r="DP25" s="689"/>
      <c r="DQ25" s="689"/>
      <c r="DR25" s="689"/>
      <c r="DS25" s="689"/>
      <c r="DT25" s="689"/>
      <c r="DU25" s="689"/>
      <c r="DV25" s="690"/>
      <c r="DW25" s="664">
        <v>23.3</v>
      </c>
      <c r="DX25" s="691"/>
      <c r="DY25" s="691"/>
      <c r="DZ25" s="691"/>
      <c r="EA25" s="691"/>
      <c r="EB25" s="691"/>
      <c r="EC25" s="692"/>
    </row>
    <row r="26" spans="2:133" ht="11.25" customHeight="1" x14ac:dyDescent="0.15">
      <c r="B26" s="656" t="s">
        <v>301</v>
      </c>
      <c r="C26" s="657"/>
      <c r="D26" s="657"/>
      <c r="E26" s="657"/>
      <c r="F26" s="657"/>
      <c r="G26" s="657"/>
      <c r="H26" s="657"/>
      <c r="I26" s="657"/>
      <c r="J26" s="657"/>
      <c r="K26" s="657"/>
      <c r="L26" s="657"/>
      <c r="M26" s="657"/>
      <c r="N26" s="657"/>
      <c r="O26" s="657"/>
      <c r="P26" s="657"/>
      <c r="Q26" s="658"/>
      <c r="R26" s="659">
        <v>3259</v>
      </c>
      <c r="S26" s="660"/>
      <c r="T26" s="660"/>
      <c r="U26" s="660"/>
      <c r="V26" s="660"/>
      <c r="W26" s="660"/>
      <c r="X26" s="660"/>
      <c r="Y26" s="661"/>
      <c r="Z26" s="662">
        <v>0</v>
      </c>
      <c r="AA26" s="662"/>
      <c r="AB26" s="662"/>
      <c r="AC26" s="662"/>
      <c r="AD26" s="663">
        <v>3259</v>
      </c>
      <c r="AE26" s="663"/>
      <c r="AF26" s="663"/>
      <c r="AG26" s="663"/>
      <c r="AH26" s="663"/>
      <c r="AI26" s="663"/>
      <c r="AJ26" s="663"/>
      <c r="AK26" s="663"/>
      <c r="AL26" s="664">
        <v>0</v>
      </c>
      <c r="AM26" s="665"/>
      <c r="AN26" s="665"/>
      <c r="AO26" s="666"/>
      <c r="AP26" s="656" t="s">
        <v>302</v>
      </c>
      <c r="AQ26" s="675"/>
      <c r="AR26" s="675"/>
      <c r="AS26" s="675"/>
      <c r="AT26" s="675"/>
      <c r="AU26" s="675"/>
      <c r="AV26" s="675"/>
      <c r="AW26" s="675"/>
      <c r="AX26" s="675"/>
      <c r="AY26" s="675"/>
      <c r="AZ26" s="675"/>
      <c r="BA26" s="675"/>
      <c r="BB26" s="675"/>
      <c r="BC26" s="675"/>
      <c r="BD26" s="675"/>
      <c r="BE26" s="675"/>
      <c r="BF26" s="676"/>
      <c r="BG26" s="659" t="s">
        <v>133</v>
      </c>
      <c r="BH26" s="660"/>
      <c r="BI26" s="660"/>
      <c r="BJ26" s="660"/>
      <c r="BK26" s="660"/>
      <c r="BL26" s="660"/>
      <c r="BM26" s="660"/>
      <c r="BN26" s="661"/>
      <c r="BO26" s="662" t="s">
        <v>133</v>
      </c>
      <c r="BP26" s="662"/>
      <c r="BQ26" s="662"/>
      <c r="BR26" s="662"/>
      <c r="BS26" s="663" t="s">
        <v>133</v>
      </c>
      <c r="BT26" s="663"/>
      <c r="BU26" s="663"/>
      <c r="BV26" s="663"/>
      <c r="BW26" s="663"/>
      <c r="BX26" s="663"/>
      <c r="BY26" s="663"/>
      <c r="BZ26" s="663"/>
      <c r="CA26" s="663"/>
      <c r="CB26" s="667"/>
      <c r="CD26" s="656" t="s">
        <v>303</v>
      </c>
      <c r="CE26" s="657"/>
      <c r="CF26" s="657"/>
      <c r="CG26" s="657"/>
      <c r="CH26" s="657"/>
      <c r="CI26" s="657"/>
      <c r="CJ26" s="657"/>
      <c r="CK26" s="657"/>
      <c r="CL26" s="657"/>
      <c r="CM26" s="657"/>
      <c r="CN26" s="657"/>
      <c r="CO26" s="657"/>
      <c r="CP26" s="657"/>
      <c r="CQ26" s="658"/>
      <c r="CR26" s="659">
        <v>2108282</v>
      </c>
      <c r="CS26" s="660"/>
      <c r="CT26" s="660"/>
      <c r="CU26" s="660"/>
      <c r="CV26" s="660"/>
      <c r="CW26" s="660"/>
      <c r="CX26" s="660"/>
      <c r="CY26" s="661"/>
      <c r="CZ26" s="664">
        <v>7.6</v>
      </c>
      <c r="DA26" s="691"/>
      <c r="DB26" s="691"/>
      <c r="DC26" s="694"/>
      <c r="DD26" s="668">
        <v>2029263</v>
      </c>
      <c r="DE26" s="660"/>
      <c r="DF26" s="660"/>
      <c r="DG26" s="660"/>
      <c r="DH26" s="660"/>
      <c r="DI26" s="660"/>
      <c r="DJ26" s="660"/>
      <c r="DK26" s="661"/>
      <c r="DL26" s="668" t="s">
        <v>133</v>
      </c>
      <c r="DM26" s="660"/>
      <c r="DN26" s="660"/>
      <c r="DO26" s="660"/>
      <c r="DP26" s="660"/>
      <c r="DQ26" s="660"/>
      <c r="DR26" s="660"/>
      <c r="DS26" s="660"/>
      <c r="DT26" s="660"/>
      <c r="DU26" s="660"/>
      <c r="DV26" s="661"/>
      <c r="DW26" s="664" t="s">
        <v>133</v>
      </c>
      <c r="DX26" s="691"/>
      <c r="DY26" s="691"/>
      <c r="DZ26" s="691"/>
      <c r="EA26" s="691"/>
      <c r="EB26" s="691"/>
      <c r="EC26" s="692"/>
    </row>
    <row r="27" spans="2:133" ht="11.25" customHeight="1" x14ac:dyDescent="0.15">
      <c r="B27" s="656" t="s">
        <v>304</v>
      </c>
      <c r="C27" s="657"/>
      <c r="D27" s="657"/>
      <c r="E27" s="657"/>
      <c r="F27" s="657"/>
      <c r="G27" s="657"/>
      <c r="H27" s="657"/>
      <c r="I27" s="657"/>
      <c r="J27" s="657"/>
      <c r="K27" s="657"/>
      <c r="L27" s="657"/>
      <c r="M27" s="657"/>
      <c r="N27" s="657"/>
      <c r="O27" s="657"/>
      <c r="P27" s="657"/>
      <c r="Q27" s="658"/>
      <c r="R27" s="659">
        <v>11053</v>
      </c>
      <c r="S27" s="660"/>
      <c r="T27" s="660"/>
      <c r="U27" s="660"/>
      <c r="V27" s="660"/>
      <c r="W27" s="660"/>
      <c r="X27" s="660"/>
      <c r="Y27" s="661"/>
      <c r="Z27" s="662">
        <v>0</v>
      </c>
      <c r="AA27" s="662"/>
      <c r="AB27" s="662"/>
      <c r="AC27" s="662"/>
      <c r="AD27" s="663" t="s">
        <v>248</v>
      </c>
      <c r="AE27" s="663"/>
      <c r="AF27" s="663"/>
      <c r="AG27" s="663"/>
      <c r="AH27" s="663"/>
      <c r="AI27" s="663"/>
      <c r="AJ27" s="663"/>
      <c r="AK27" s="663"/>
      <c r="AL27" s="664" t="s">
        <v>142</v>
      </c>
      <c r="AM27" s="665"/>
      <c r="AN27" s="665"/>
      <c r="AO27" s="666"/>
      <c r="AP27" s="656" t="s">
        <v>305</v>
      </c>
      <c r="AQ27" s="657"/>
      <c r="AR27" s="657"/>
      <c r="AS27" s="657"/>
      <c r="AT27" s="657"/>
      <c r="AU27" s="657"/>
      <c r="AV27" s="657"/>
      <c r="AW27" s="657"/>
      <c r="AX27" s="657"/>
      <c r="AY27" s="657"/>
      <c r="AZ27" s="657"/>
      <c r="BA27" s="657"/>
      <c r="BB27" s="657"/>
      <c r="BC27" s="657"/>
      <c r="BD27" s="657"/>
      <c r="BE27" s="657"/>
      <c r="BF27" s="658"/>
      <c r="BG27" s="659">
        <v>2863482</v>
      </c>
      <c r="BH27" s="660"/>
      <c r="BI27" s="660"/>
      <c r="BJ27" s="660"/>
      <c r="BK27" s="660"/>
      <c r="BL27" s="660"/>
      <c r="BM27" s="660"/>
      <c r="BN27" s="661"/>
      <c r="BO27" s="662">
        <v>100</v>
      </c>
      <c r="BP27" s="662"/>
      <c r="BQ27" s="662"/>
      <c r="BR27" s="662"/>
      <c r="BS27" s="663">
        <v>16062</v>
      </c>
      <c r="BT27" s="663"/>
      <c r="BU27" s="663"/>
      <c r="BV27" s="663"/>
      <c r="BW27" s="663"/>
      <c r="BX27" s="663"/>
      <c r="BY27" s="663"/>
      <c r="BZ27" s="663"/>
      <c r="CA27" s="663"/>
      <c r="CB27" s="667"/>
      <c r="CD27" s="656" t="s">
        <v>306</v>
      </c>
      <c r="CE27" s="657"/>
      <c r="CF27" s="657"/>
      <c r="CG27" s="657"/>
      <c r="CH27" s="657"/>
      <c r="CI27" s="657"/>
      <c r="CJ27" s="657"/>
      <c r="CK27" s="657"/>
      <c r="CL27" s="657"/>
      <c r="CM27" s="657"/>
      <c r="CN27" s="657"/>
      <c r="CO27" s="657"/>
      <c r="CP27" s="657"/>
      <c r="CQ27" s="658"/>
      <c r="CR27" s="659">
        <v>4714589</v>
      </c>
      <c r="CS27" s="689"/>
      <c r="CT27" s="689"/>
      <c r="CU27" s="689"/>
      <c r="CV27" s="689"/>
      <c r="CW27" s="689"/>
      <c r="CX27" s="689"/>
      <c r="CY27" s="690"/>
      <c r="CZ27" s="664">
        <v>16.899999999999999</v>
      </c>
      <c r="DA27" s="691"/>
      <c r="DB27" s="691"/>
      <c r="DC27" s="694"/>
      <c r="DD27" s="668">
        <v>1185276</v>
      </c>
      <c r="DE27" s="689"/>
      <c r="DF27" s="689"/>
      <c r="DG27" s="689"/>
      <c r="DH27" s="689"/>
      <c r="DI27" s="689"/>
      <c r="DJ27" s="689"/>
      <c r="DK27" s="690"/>
      <c r="DL27" s="668">
        <v>1185276</v>
      </c>
      <c r="DM27" s="689"/>
      <c r="DN27" s="689"/>
      <c r="DO27" s="689"/>
      <c r="DP27" s="689"/>
      <c r="DQ27" s="689"/>
      <c r="DR27" s="689"/>
      <c r="DS27" s="689"/>
      <c r="DT27" s="689"/>
      <c r="DU27" s="689"/>
      <c r="DV27" s="690"/>
      <c r="DW27" s="664">
        <v>9</v>
      </c>
      <c r="DX27" s="691"/>
      <c r="DY27" s="691"/>
      <c r="DZ27" s="691"/>
      <c r="EA27" s="691"/>
      <c r="EB27" s="691"/>
      <c r="EC27" s="692"/>
    </row>
    <row r="28" spans="2:133" ht="11.25" customHeight="1" x14ac:dyDescent="0.15">
      <c r="B28" s="656" t="s">
        <v>307</v>
      </c>
      <c r="C28" s="657"/>
      <c r="D28" s="657"/>
      <c r="E28" s="657"/>
      <c r="F28" s="657"/>
      <c r="G28" s="657"/>
      <c r="H28" s="657"/>
      <c r="I28" s="657"/>
      <c r="J28" s="657"/>
      <c r="K28" s="657"/>
      <c r="L28" s="657"/>
      <c r="M28" s="657"/>
      <c r="N28" s="657"/>
      <c r="O28" s="657"/>
      <c r="P28" s="657"/>
      <c r="Q28" s="658"/>
      <c r="R28" s="659">
        <v>305808</v>
      </c>
      <c r="S28" s="660"/>
      <c r="T28" s="660"/>
      <c r="U28" s="660"/>
      <c r="V28" s="660"/>
      <c r="W28" s="660"/>
      <c r="X28" s="660"/>
      <c r="Y28" s="661"/>
      <c r="Z28" s="662">
        <v>1.1000000000000001</v>
      </c>
      <c r="AA28" s="662"/>
      <c r="AB28" s="662"/>
      <c r="AC28" s="662"/>
      <c r="AD28" s="663">
        <v>10654</v>
      </c>
      <c r="AE28" s="663"/>
      <c r="AF28" s="663"/>
      <c r="AG28" s="663"/>
      <c r="AH28" s="663"/>
      <c r="AI28" s="663"/>
      <c r="AJ28" s="663"/>
      <c r="AK28" s="663"/>
      <c r="AL28" s="664">
        <v>0.1</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308</v>
      </c>
      <c r="CE28" s="657"/>
      <c r="CF28" s="657"/>
      <c r="CG28" s="657"/>
      <c r="CH28" s="657"/>
      <c r="CI28" s="657"/>
      <c r="CJ28" s="657"/>
      <c r="CK28" s="657"/>
      <c r="CL28" s="657"/>
      <c r="CM28" s="657"/>
      <c r="CN28" s="657"/>
      <c r="CO28" s="657"/>
      <c r="CP28" s="657"/>
      <c r="CQ28" s="658"/>
      <c r="CR28" s="659">
        <v>3581857</v>
      </c>
      <c r="CS28" s="660"/>
      <c r="CT28" s="660"/>
      <c r="CU28" s="660"/>
      <c r="CV28" s="660"/>
      <c r="CW28" s="660"/>
      <c r="CX28" s="660"/>
      <c r="CY28" s="661"/>
      <c r="CZ28" s="664">
        <v>12.9</v>
      </c>
      <c r="DA28" s="691"/>
      <c r="DB28" s="691"/>
      <c r="DC28" s="694"/>
      <c r="DD28" s="668">
        <v>3321603</v>
      </c>
      <c r="DE28" s="660"/>
      <c r="DF28" s="660"/>
      <c r="DG28" s="660"/>
      <c r="DH28" s="660"/>
      <c r="DI28" s="660"/>
      <c r="DJ28" s="660"/>
      <c r="DK28" s="661"/>
      <c r="DL28" s="668">
        <v>3321603</v>
      </c>
      <c r="DM28" s="660"/>
      <c r="DN28" s="660"/>
      <c r="DO28" s="660"/>
      <c r="DP28" s="660"/>
      <c r="DQ28" s="660"/>
      <c r="DR28" s="660"/>
      <c r="DS28" s="660"/>
      <c r="DT28" s="660"/>
      <c r="DU28" s="660"/>
      <c r="DV28" s="661"/>
      <c r="DW28" s="664">
        <v>25.3</v>
      </c>
      <c r="DX28" s="691"/>
      <c r="DY28" s="691"/>
      <c r="DZ28" s="691"/>
      <c r="EA28" s="691"/>
      <c r="EB28" s="691"/>
      <c r="EC28" s="692"/>
    </row>
    <row r="29" spans="2:133" ht="11.25" customHeight="1" x14ac:dyDescent="0.15">
      <c r="B29" s="656" t="s">
        <v>309</v>
      </c>
      <c r="C29" s="657"/>
      <c r="D29" s="657"/>
      <c r="E29" s="657"/>
      <c r="F29" s="657"/>
      <c r="G29" s="657"/>
      <c r="H29" s="657"/>
      <c r="I29" s="657"/>
      <c r="J29" s="657"/>
      <c r="K29" s="657"/>
      <c r="L29" s="657"/>
      <c r="M29" s="657"/>
      <c r="N29" s="657"/>
      <c r="O29" s="657"/>
      <c r="P29" s="657"/>
      <c r="Q29" s="658"/>
      <c r="R29" s="659">
        <v>20276</v>
      </c>
      <c r="S29" s="660"/>
      <c r="T29" s="660"/>
      <c r="U29" s="660"/>
      <c r="V29" s="660"/>
      <c r="W29" s="660"/>
      <c r="X29" s="660"/>
      <c r="Y29" s="661"/>
      <c r="Z29" s="662">
        <v>0.1</v>
      </c>
      <c r="AA29" s="662"/>
      <c r="AB29" s="662"/>
      <c r="AC29" s="662"/>
      <c r="AD29" s="663">
        <v>449</v>
      </c>
      <c r="AE29" s="663"/>
      <c r="AF29" s="663"/>
      <c r="AG29" s="663"/>
      <c r="AH29" s="663"/>
      <c r="AI29" s="663"/>
      <c r="AJ29" s="663"/>
      <c r="AK29" s="663"/>
      <c r="AL29" s="664">
        <v>0</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7" t="s">
        <v>310</v>
      </c>
      <c r="CE29" s="698"/>
      <c r="CF29" s="656" t="s">
        <v>74</v>
      </c>
      <c r="CG29" s="657"/>
      <c r="CH29" s="657"/>
      <c r="CI29" s="657"/>
      <c r="CJ29" s="657"/>
      <c r="CK29" s="657"/>
      <c r="CL29" s="657"/>
      <c r="CM29" s="657"/>
      <c r="CN29" s="657"/>
      <c r="CO29" s="657"/>
      <c r="CP29" s="657"/>
      <c r="CQ29" s="658"/>
      <c r="CR29" s="659">
        <v>3581759</v>
      </c>
      <c r="CS29" s="689"/>
      <c r="CT29" s="689"/>
      <c r="CU29" s="689"/>
      <c r="CV29" s="689"/>
      <c r="CW29" s="689"/>
      <c r="CX29" s="689"/>
      <c r="CY29" s="690"/>
      <c r="CZ29" s="664">
        <v>12.9</v>
      </c>
      <c r="DA29" s="691"/>
      <c r="DB29" s="691"/>
      <c r="DC29" s="694"/>
      <c r="DD29" s="668">
        <v>3321505</v>
      </c>
      <c r="DE29" s="689"/>
      <c r="DF29" s="689"/>
      <c r="DG29" s="689"/>
      <c r="DH29" s="689"/>
      <c r="DI29" s="689"/>
      <c r="DJ29" s="689"/>
      <c r="DK29" s="690"/>
      <c r="DL29" s="668">
        <v>3321505</v>
      </c>
      <c r="DM29" s="689"/>
      <c r="DN29" s="689"/>
      <c r="DO29" s="689"/>
      <c r="DP29" s="689"/>
      <c r="DQ29" s="689"/>
      <c r="DR29" s="689"/>
      <c r="DS29" s="689"/>
      <c r="DT29" s="689"/>
      <c r="DU29" s="689"/>
      <c r="DV29" s="690"/>
      <c r="DW29" s="664">
        <v>25.3</v>
      </c>
      <c r="DX29" s="691"/>
      <c r="DY29" s="691"/>
      <c r="DZ29" s="691"/>
      <c r="EA29" s="691"/>
      <c r="EB29" s="691"/>
      <c r="EC29" s="692"/>
    </row>
    <row r="30" spans="2:133" ht="11.25" customHeight="1" x14ac:dyDescent="0.15">
      <c r="B30" s="656" t="s">
        <v>311</v>
      </c>
      <c r="C30" s="657"/>
      <c r="D30" s="657"/>
      <c r="E30" s="657"/>
      <c r="F30" s="657"/>
      <c r="G30" s="657"/>
      <c r="H30" s="657"/>
      <c r="I30" s="657"/>
      <c r="J30" s="657"/>
      <c r="K30" s="657"/>
      <c r="L30" s="657"/>
      <c r="M30" s="657"/>
      <c r="N30" s="657"/>
      <c r="O30" s="657"/>
      <c r="P30" s="657"/>
      <c r="Q30" s="658"/>
      <c r="R30" s="659">
        <v>4254631</v>
      </c>
      <c r="S30" s="660"/>
      <c r="T30" s="660"/>
      <c r="U30" s="660"/>
      <c r="V30" s="660"/>
      <c r="W30" s="660"/>
      <c r="X30" s="660"/>
      <c r="Y30" s="661"/>
      <c r="Z30" s="662">
        <v>15</v>
      </c>
      <c r="AA30" s="662"/>
      <c r="AB30" s="662"/>
      <c r="AC30" s="662"/>
      <c r="AD30" s="663" t="s">
        <v>133</v>
      </c>
      <c r="AE30" s="663"/>
      <c r="AF30" s="663"/>
      <c r="AG30" s="663"/>
      <c r="AH30" s="663"/>
      <c r="AI30" s="663"/>
      <c r="AJ30" s="663"/>
      <c r="AK30" s="663"/>
      <c r="AL30" s="664" t="s">
        <v>133</v>
      </c>
      <c r="AM30" s="665"/>
      <c r="AN30" s="665"/>
      <c r="AO30" s="666"/>
      <c r="AP30" s="641" t="s">
        <v>228</v>
      </c>
      <c r="AQ30" s="642"/>
      <c r="AR30" s="642"/>
      <c r="AS30" s="642"/>
      <c r="AT30" s="642"/>
      <c r="AU30" s="642"/>
      <c r="AV30" s="642"/>
      <c r="AW30" s="642"/>
      <c r="AX30" s="642"/>
      <c r="AY30" s="642"/>
      <c r="AZ30" s="642"/>
      <c r="BA30" s="642"/>
      <c r="BB30" s="642"/>
      <c r="BC30" s="642"/>
      <c r="BD30" s="642"/>
      <c r="BE30" s="642"/>
      <c r="BF30" s="643"/>
      <c r="BG30" s="641" t="s">
        <v>312</v>
      </c>
      <c r="BH30" s="695"/>
      <c r="BI30" s="695"/>
      <c r="BJ30" s="695"/>
      <c r="BK30" s="695"/>
      <c r="BL30" s="695"/>
      <c r="BM30" s="695"/>
      <c r="BN30" s="695"/>
      <c r="BO30" s="695"/>
      <c r="BP30" s="695"/>
      <c r="BQ30" s="696"/>
      <c r="BR30" s="641" t="s">
        <v>313</v>
      </c>
      <c r="BS30" s="695"/>
      <c r="BT30" s="695"/>
      <c r="BU30" s="695"/>
      <c r="BV30" s="695"/>
      <c r="BW30" s="695"/>
      <c r="BX30" s="695"/>
      <c r="BY30" s="695"/>
      <c r="BZ30" s="695"/>
      <c r="CA30" s="695"/>
      <c r="CB30" s="696"/>
      <c r="CD30" s="699"/>
      <c r="CE30" s="700"/>
      <c r="CF30" s="656" t="s">
        <v>314</v>
      </c>
      <c r="CG30" s="657"/>
      <c r="CH30" s="657"/>
      <c r="CI30" s="657"/>
      <c r="CJ30" s="657"/>
      <c r="CK30" s="657"/>
      <c r="CL30" s="657"/>
      <c r="CM30" s="657"/>
      <c r="CN30" s="657"/>
      <c r="CO30" s="657"/>
      <c r="CP30" s="657"/>
      <c r="CQ30" s="658"/>
      <c r="CR30" s="659">
        <v>3465405</v>
      </c>
      <c r="CS30" s="660"/>
      <c r="CT30" s="660"/>
      <c r="CU30" s="660"/>
      <c r="CV30" s="660"/>
      <c r="CW30" s="660"/>
      <c r="CX30" s="660"/>
      <c r="CY30" s="661"/>
      <c r="CZ30" s="664">
        <v>12.4</v>
      </c>
      <c r="DA30" s="691"/>
      <c r="DB30" s="691"/>
      <c r="DC30" s="694"/>
      <c r="DD30" s="668">
        <v>3219046</v>
      </c>
      <c r="DE30" s="660"/>
      <c r="DF30" s="660"/>
      <c r="DG30" s="660"/>
      <c r="DH30" s="660"/>
      <c r="DI30" s="660"/>
      <c r="DJ30" s="660"/>
      <c r="DK30" s="661"/>
      <c r="DL30" s="668">
        <v>3219046</v>
      </c>
      <c r="DM30" s="660"/>
      <c r="DN30" s="660"/>
      <c r="DO30" s="660"/>
      <c r="DP30" s="660"/>
      <c r="DQ30" s="660"/>
      <c r="DR30" s="660"/>
      <c r="DS30" s="660"/>
      <c r="DT30" s="660"/>
      <c r="DU30" s="660"/>
      <c r="DV30" s="661"/>
      <c r="DW30" s="664">
        <v>24.5</v>
      </c>
      <c r="DX30" s="691"/>
      <c r="DY30" s="691"/>
      <c r="DZ30" s="691"/>
      <c r="EA30" s="691"/>
      <c r="EB30" s="691"/>
      <c r="EC30" s="692"/>
    </row>
    <row r="31" spans="2:133" ht="11.25" customHeight="1" x14ac:dyDescent="0.15">
      <c r="B31" s="672" t="s">
        <v>315</v>
      </c>
      <c r="C31" s="673"/>
      <c r="D31" s="673"/>
      <c r="E31" s="673"/>
      <c r="F31" s="673"/>
      <c r="G31" s="673"/>
      <c r="H31" s="673"/>
      <c r="I31" s="673"/>
      <c r="J31" s="673"/>
      <c r="K31" s="673"/>
      <c r="L31" s="673"/>
      <c r="M31" s="673"/>
      <c r="N31" s="673"/>
      <c r="O31" s="673"/>
      <c r="P31" s="673"/>
      <c r="Q31" s="674"/>
      <c r="R31" s="659">
        <v>49072</v>
      </c>
      <c r="S31" s="660"/>
      <c r="T31" s="660"/>
      <c r="U31" s="660"/>
      <c r="V31" s="660"/>
      <c r="W31" s="660"/>
      <c r="X31" s="660"/>
      <c r="Y31" s="661"/>
      <c r="Z31" s="662">
        <v>0.2</v>
      </c>
      <c r="AA31" s="662"/>
      <c r="AB31" s="662"/>
      <c r="AC31" s="662"/>
      <c r="AD31" s="663">
        <v>49072</v>
      </c>
      <c r="AE31" s="663"/>
      <c r="AF31" s="663"/>
      <c r="AG31" s="663"/>
      <c r="AH31" s="663"/>
      <c r="AI31" s="663"/>
      <c r="AJ31" s="663"/>
      <c r="AK31" s="663"/>
      <c r="AL31" s="664">
        <v>0.4</v>
      </c>
      <c r="AM31" s="665"/>
      <c r="AN31" s="665"/>
      <c r="AO31" s="666"/>
      <c r="AP31" s="707" t="s">
        <v>316</v>
      </c>
      <c r="AQ31" s="708"/>
      <c r="AR31" s="708"/>
      <c r="AS31" s="708"/>
      <c r="AT31" s="713" t="s">
        <v>317</v>
      </c>
      <c r="AU31" s="218"/>
      <c r="AV31" s="218"/>
      <c r="AW31" s="218"/>
      <c r="AX31" s="645" t="s">
        <v>191</v>
      </c>
      <c r="AY31" s="646"/>
      <c r="AZ31" s="646"/>
      <c r="BA31" s="646"/>
      <c r="BB31" s="646"/>
      <c r="BC31" s="646"/>
      <c r="BD31" s="646"/>
      <c r="BE31" s="646"/>
      <c r="BF31" s="647"/>
      <c r="BG31" s="706">
        <v>99.6</v>
      </c>
      <c r="BH31" s="703"/>
      <c r="BI31" s="703"/>
      <c r="BJ31" s="703"/>
      <c r="BK31" s="703"/>
      <c r="BL31" s="703"/>
      <c r="BM31" s="654">
        <v>97.8</v>
      </c>
      <c r="BN31" s="703"/>
      <c r="BO31" s="703"/>
      <c r="BP31" s="703"/>
      <c r="BQ31" s="704"/>
      <c r="BR31" s="706">
        <v>99.5</v>
      </c>
      <c r="BS31" s="703"/>
      <c r="BT31" s="703"/>
      <c r="BU31" s="703"/>
      <c r="BV31" s="703"/>
      <c r="BW31" s="703"/>
      <c r="BX31" s="654">
        <v>97.4</v>
      </c>
      <c r="BY31" s="703"/>
      <c r="BZ31" s="703"/>
      <c r="CA31" s="703"/>
      <c r="CB31" s="704"/>
      <c r="CD31" s="699"/>
      <c r="CE31" s="700"/>
      <c r="CF31" s="656" t="s">
        <v>318</v>
      </c>
      <c r="CG31" s="657"/>
      <c r="CH31" s="657"/>
      <c r="CI31" s="657"/>
      <c r="CJ31" s="657"/>
      <c r="CK31" s="657"/>
      <c r="CL31" s="657"/>
      <c r="CM31" s="657"/>
      <c r="CN31" s="657"/>
      <c r="CO31" s="657"/>
      <c r="CP31" s="657"/>
      <c r="CQ31" s="658"/>
      <c r="CR31" s="659">
        <v>116354</v>
      </c>
      <c r="CS31" s="689"/>
      <c r="CT31" s="689"/>
      <c r="CU31" s="689"/>
      <c r="CV31" s="689"/>
      <c r="CW31" s="689"/>
      <c r="CX31" s="689"/>
      <c r="CY31" s="690"/>
      <c r="CZ31" s="664">
        <v>0.4</v>
      </c>
      <c r="DA31" s="691"/>
      <c r="DB31" s="691"/>
      <c r="DC31" s="694"/>
      <c r="DD31" s="668">
        <v>102459</v>
      </c>
      <c r="DE31" s="689"/>
      <c r="DF31" s="689"/>
      <c r="DG31" s="689"/>
      <c r="DH31" s="689"/>
      <c r="DI31" s="689"/>
      <c r="DJ31" s="689"/>
      <c r="DK31" s="690"/>
      <c r="DL31" s="668">
        <v>102459</v>
      </c>
      <c r="DM31" s="689"/>
      <c r="DN31" s="689"/>
      <c r="DO31" s="689"/>
      <c r="DP31" s="689"/>
      <c r="DQ31" s="689"/>
      <c r="DR31" s="689"/>
      <c r="DS31" s="689"/>
      <c r="DT31" s="689"/>
      <c r="DU31" s="689"/>
      <c r="DV31" s="690"/>
      <c r="DW31" s="664">
        <v>0.8</v>
      </c>
      <c r="DX31" s="691"/>
      <c r="DY31" s="691"/>
      <c r="DZ31" s="691"/>
      <c r="EA31" s="691"/>
      <c r="EB31" s="691"/>
      <c r="EC31" s="692"/>
    </row>
    <row r="32" spans="2:133" ht="11.25" customHeight="1" x14ac:dyDescent="0.15">
      <c r="B32" s="656" t="s">
        <v>319</v>
      </c>
      <c r="C32" s="657"/>
      <c r="D32" s="657"/>
      <c r="E32" s="657"/>
      <c r="F32" s="657"/>
      <c r="G32" s="657"/>
      <c r="H32" s="657"/>
      <c r="I32" s="657"/>
      <c r="J32" s="657"/>
      <c r="K32" s="657"/>
      <c r="L32" s="657"/>
      <c r="M32" s="657"/>
      <c r="N32" s="657"/>
      <c r="O32" s="657"/>
      <c r="P32" s="657"/>
      <c r="Q32" s="658"/>
      <c r="R32" s="659">
        <v>1732141</v>
      </c>
      <c r="S32" s="660"/>
      <c r="T32" s="660"/>
      <c r="U32" s="660"/>
      <c r="V32" s="660"/>
      <c r="W32" s="660"/>
      <c r="X32" s="660"/>
      <c r="Y32" s="661"/>
      <c r="Z32" s="662">
        <v>6.1</v>
      </c>
      <c r="AA32" s="662"/>
      <c r="AB32" s="662"/>
      <c r="AC32" s="662"/>
      <c r="AD32" s="663" t="s">
        <v>248</v>
      </c>
      <c r="AE32" s="663"/>
      <c r="AF32" s="663"/>
      <c r="AG32" s="663"/>
      <c r="AH32" s="663"/>
      <c r="AI32" s="663"/>
      <c r="AJ32" s="663"/>
      <c r="AK32" s="663"/>
      <c r="AL32" s="664" t="s">
        <v>133</v>
      </c>
      <c r="AM32" s="665"/>
      <c r="AN32" s="665"/>
      <c r="AO32" s="666"/>
      <c r="AP32" s="709"/>
      <c r="AQ32" s="710"/>
      <c r="AR32" s="710"/>
      <c r="AS32" s="710"/>
      <c r="AT32" s="714"/>
      <c r="AU32" s="214" t="s">
        <v>320</v>
      </c>
      <c r="AX32" s="656" t="s">
        <v>321</v>
      </c>
      <c r="AY32" s="657"/>
      <c r="AZ32" s="657"/>
      <c r="BA32" s="657"/>
      <c r="BB32" s="657"/>
      <c r="BC32" s="657"/>
      <c r="BD32" s="657"/>
      <c r="BE32" s="657"/>
      <c r="BF32" s="658"/>
      <c r="BG32" s="716">
        <v>99.7</v>
      </c>
      <c r="BH32" s="689"/>
      <c r="BI32" s="689"/>
      <c r="BJ32" s="689"/>
      <c r="BK32" s="689"/>
      <c r="BL32" s="689"/>
      <c r="BM32" s="665">
        <v>98.7</v>
      </c>
      <c r="BN32" s="689"/>
      <c r="BO32" s="689"/>
      <c r="BP32" s="689"/>
      <c r="BQ32" s="705"/>
      <c r="BR32" s="716">
        <v>99.7</v>
      </c>
      <c r="BS32" s="689"/>
      <c r="BT32" s="689"/>
      <c r="BU32" s="689"/>
      <c r="BV32" s="689"/>
      <c r="BW32" s="689"/>
      <c r="BX32" s="665">
        <v>98.5</v>
      </c>
      <c r="BY32" s="689"/>
      <c r="BZ32" s="689"/>
      <c r="CA32" s="689"/>
      <c r="CB32" s="705"/>
      <c r="CD32" s="701"/>
      <c r="CE32" s="702"/>
      <c r="CF32" s="656" t="s">
        <v>322</v>
      </c>
      <c r="CG32" s="657"/>
      <c r="CH32" s="657"/>
      <c r="CI32" s="657"/>
      <c r="CJ32" s="657"/>
      <c r="CK32" s="657"/>
      <c r="CL32" s="657"/>
      <c r="CM32" s="657"/>
      <c r="CN32" s="657"/>
      <c r="CO32" s="657"/>
      <c r="CP32" s="657"/>
      <c r="CQ32" s="658"/>
      <c r="CR32" s="659">
        <v>98</v>
      </c>
      <c r="CS32" s="660"/>
      <c r="CT32" s="660"/>
      <c r="CU32" s="660"/>
      <c r="CV32" s="660"/>
      <c r="CW32" s="660"/>
      <c r="CX32" s="660"/>
      <c r="CY32" s="661"/>
      <c r="CZ32" s="664">
        <v>0</v>
      </c>
      <c r="DA32" s="691"/>
      <c r="DB32" s="691"/>
      <c r="DC32" s="694"/>
      <c r="DD32" s="668">
        <v>98</v>
      </c>
      <c r="DE32" s="660"/>
      <c r="DF32" s="660"/>
      <c r="DG32" s="660"/>
      <c r="DH32" s="660"/>
      <c r="DI32" s="660"/>
      <c r="DJ32" s="660"/>
      <c r="DK32" s="661"/>
      <c r="DL32" s="668">
        <v>98</v>
      </c>
      <c r="DM32" s="660"/>
      <c r="DN32" s="660"/>
      <c r="DO32" s="660"/>
      <c r="DP32" s="660"/>
      <c r="DQ32" s="660"/>
      <c r="DR32" s="660"/>
      <c r="DS32" s="660"/>
      <c r="DT32" s="660"/>
      <c r="DU32" s="660"/>
      <c r="DV32" s="661"/>
      <c r="DW32" s="664">
        <v>0</v>
      </c>
      <c r="DX32" s="691"/>
      <c r="DY32" s="691"/>
      <c r="DZ32" s="691"/>
      <c r="EA32" s="691"/>
      <c r="EB32" s="691"/>
      <c r="EC32" s="692"/>
    </row>
    <row r="33" spans="2:133" ht="11.25" customHeight="1" x14ac:dyDescent="0.15">
      <c r="B33" s="656" t="s">
        <v>323</v>
      </c>
      <c r="C33" s="657"/>
      <c r="D33" s="657"/>
      <c r="E33" s="657"/>
      <c r="F33" s="657"/>
      <c r="G33" s="657"/>
      <c r="H33" s="657"/>
      <c r="I33" s="657"/>
      <c r="J33" s="657"/>
      <c r="K33" s="657"/>
      <c r="L33" s="657"/>
      <c r="M33" s="657"/>
      <c r="N33" s="657"/>
      <c r="O33" s="657"/>
      <c r="P33" s="657"/>
      <c r="Q33" s="658"/>
      <c r="R33" s="659">
        <v>26540</v>
      </c>
      <c r="S33" s="660"/>
      <c r="T33" s="660"/>
      <c r="U33" s="660"/>
      <c r="V33" s="660"/>
      <c r="W33" s="660"/>
      <c r="X33" s="660"/>
      <c r="Y33" s="661"/>
      <c r="Z33" s="662">
        <v>0.1</v>
      </c>
      <c r="AA33" s="662"/>
      <c r="AB33" s="662"/>
      <c r="AC33" s="662"/>
      <c r="AD33" s="663">
        <v>10244</v>
      </c>
      <c r="AE33" s="663"/>
      <c r="AF33" s="663"/>
      <c r="AG33" s="663"/>
      <c r="AH33" s="663"/>
      <c r="AI33" s="663"/>
      <c r="AJ33" s="663"/>
      <c r="AK33" s="663"/>
      <c r="AL33" s="664">
        <v>0.1</v>
      </c>
      <c r="AM33" s="665"/>
      <c r="AN33" s="665"/>
      <c r="AO33" s="666"/>
      <c r="AP33" s="711"/>
      <c r="AQ33" s="712"/>
      <c r="AR33" s="712"/>
      <c r="AS33" s="712"/>
      <c r="AT33" s="715"/>
      <c r="AU33" s="219"/>
      <c r="AV33" s="219"/>
      <c r="AW33" s="219"/>
      <c r="AX33" s="680" t="s">
        <v>324</v>
      </c>
      <c r="AY33" s="681"/>
      <c r="AZ33" s="681"/>
      <c r="BA33" s="681"/>
      <c r="BB33" s="681"/>
      <c r="BC33" s="681"/>
      <c r="BD33" s="681"/>
      <c r="BE33" s="681"/>
      <c r="BF33" s="682"/>
      <c r="BG33" s="717">
        <v>99.4</v>
      </c>
      <c r="BH33" s="718"/>
      <c r="BI33" s="718"/>
      <c r="BJ33" s="718"/>
      <c r="BK33" s="718"/>
      <c r="BL33" s="718"/>
      <c r="BM33" s="719">
        <v>96.7</v>
      </c>
      <c r="BN33" s="718"/>
      <c r="BO33" s="718"/>
      <c r="BP33" s="718"/>
      <c r="BQ33" s="720"/>
      <c r="BR33" s="717">
        <v>99.3</v>
      </c>
      <c r="BS33" s="718"/>
      <c r="BT33" s="718"/>
      <c r="BU33" s="718"/>
      <c r="BV33" s="718"/>
      <c r="BW33" s="718"/>
      <c r="BX33" s="719">
        <v>96.1</v>
      </c>
      <c r="BY33" s="718"/>
      <c r="BZ33" s="718"/>
      <c r="CA33" s="718"/>
      <c r="CB33" s="720"/>
      <c r="CD33" s="656" t="s">
        <v>325</v>
      </c>
      <c r="CE33" s="657"/>
      <c r="CF33" s="657"/>
      <c r="CG33" s="657"/>
      <c r="CH33" s="657"/>
      <c r="CI33" s="657"/>
      <c r="CJ33" s="657"/>
      <c r="CK33" s="657"/>
      <c r="CL33" s="657"/>
      <c r="CM33" s="657"/>
      <c r="CN33" s="657"/>
      <c r="CO33" s="657"/>
      <c r="CP33" s="657"/>
      <c r="CQ33" s="658"/>
      <c r="CR33" s="659">
        <v>9226246</v>
      </c>
      <c r="CS33" s="689"/>
      <c r="CT33" s="689"/>
      <c r="CU33" s="689"/>
      <c r="CV33" s="689"/>
      <c r="CW33" s="689"/>
      <c r="CX33" s="689"/>
      <c r="CY33" s="690"/>
      <c r="CZ33" s="664">
        <v>33.1</v>
      </c>
      <c r="DA33" s="691"/>
      <c r="DB33" s="691"/>
      <c r="DC33" s="694"/>
      <c r="DD33" s="668">
        <v>7112666</v>
      </c>
      <c r="DE33" s="689"/>
      <c r="DF33" s="689"/>
      <c r="DG33" s="689"/>
      <c r="DH33" s="689"/>
      <c r="DI33" s="689"/>
      <c r="DJ33" s="689"/>
      <c r="DK33" s="690"/>
      <c r="DL33" s="668">
        <v>4586797</v>
      </c>
      <c r="DM33" s="689"/>
      <c r="DN33" s="689"/>
      <c r="DO33" s="689"/>
      <c r="DP33" s="689"/>
      <c r="DQ33" s="689"/>
      <c r="DR33" s="689"/>
      <c r="DS33" s="689"/>
      <c r="DT33" s="689"/>
      <c r="DU33" s="689"/>
      <c r="DV33" s="690"/>
      <c r="DW33" s="664">
        <v>35</v>
      </c>
      <c r="DX33" s="691"/>
      <c r="DY33" s="691"/>
      <c r="DZ33" s="691"/>
      <c r="EA33" s="691"/>
      <c r="EB33" s="691"/>
      <c r="EC33" s="692"/>
    </row>
    <row r="34" spans="2:133" ht="11.25" customHeight="1" x14ac:dyDescent="0.15">
      <c r="B34" s="656" t="s">
        <v>326</v>
      </c>
      <c r="C34" s="657"/>
      <c r="D34" s="657"/>
      <c r="E34" s="657"/>
      <c r="F34" s="657"/>
      <c r="G34" s="657"/>
      <c r="H34" s="657"/>
      <c r="I34" s="657"/>
      <c r="J34" s="657"/>
      <c r="K34" s="657"/>
      <c r="L34" s="657"/>
      <c r="M34" s="657"/>
      <c r="N34" s="657"/>
      <c r="O34" s="657"/>
      <c r="P34" s="657"/>
      <c r="Q34" s="658"/>
      <c r="R34" s="659">
        <v>294485</v>
      </c>
      <c r="S34" s="660"/>
      <c r="T34" s="660"/>
      <c r="U34" s="660"/>
      <c r="V34" s="660"/>
      <c r="W34" s="660"/>
      <c r="X34" s="660"/>
      <c r="Y34" s="661"/>
      <c r="Z34" s="662">
        <v>1</v>
      </c>
      <c r="AA34" s="662"/>
      <c r="AB34" s="662"/>
      <c r="AC34" s="662"/>
      <c r="AD34" s="663" t="s">
        <v>248</v>
      </c>
      <c r="AE34" s="663"/>
      <c r="AF34" s="663"/>
      <c r="AG34" s="663"/>
      <c r="AH34" s="663"/>
      <c r="AI34" s="663"/>
      <c r="AJ34" s="663"/>
      <c r="AK34" s="663"/>
      <c r="AL34" s="664" t="s">
        <v>142</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327</v>
      </c>
      <c r="CE34" s="657"/>
      <c r="CF34" s="657"/>
      <c r="CG34" s="657"/>
      <c r="CH34" s="657"/>
      <c r="CI34" s="657"/>
      <c r="CJ34" s="657"/>
      <c r="CK34" s="657"/>
      <c r="CL34" s="657"/>
      <c r="CM34" s="657"/>
      <c r="CN34" s="657"/>
      <c r="CO34" s="657"/>
      <c r="CP34" s="657"/>
      <c r="CQ34" s="658"/>
      <c r="CR34" s="659">
        <v>3040779</v>
      </c>
      <c r="CS34" s="660"/>
      <c r="CT34" s="660"/>
      <c r="CU34" s="660"/>
      <c r="CV34" s="660"/>
      <c r="CW34" s="660"/>
      <c r="CX34" s="660"/>
      <c r="CY34" s="661"/>
      <c r="CZ34" s="664">
        <v>10.9</v>
      </c>
      <c r="DA34" s="691"/>
      <c r="DB34" s="691"/>
      <c r="DC34" s="694"/>
      <c r="DD34" s="668">
        <v>2135240</v>
      </c>
      <c r="DE34" s="660"/>
      <c r="DF34" s="660"/>
      <c r="DG34" s="660"/>
      <c r="DH34" s="660"/>
      <c r="DI34" s="660"/>
      <c r="DJ34" s="660"/>
      <c r="DK34" s="661"/>
      <c r="DL34" s="668">
        <v>1299025</v>
      </c>
      <c r="DM34" s="660"/>
      <c r="DN34" s="660"/>
      <c r="DO34" s="660"/>
      <c r="DP34" s="660"/>
      <c r="DQ34" s="660"/>
      <c r="DR34" s="660"/>
      <c r="DS34" s="660"/>
      <c r="DT34" s="660"/>
      <c r="DU34" s="660"/>
      <c r="DV34" s="661"/>
      <c r="DW34" s="664">
        <v>9.9</v>
      </c>
      <c r="DX34" s="691"/>
      <c r="DY34" s="691"/>
      <c r="DZ34" s="691"/>
      <c r="EA34" s="691"/>
      <c r="EB34" s="691"/>
      <c r="EC34" s="692"/>
    </row>
    <row r="35" spans="2:133" ht="11.25" customHeight="1" x14ac:dyDescent="0.15">
      <c r="B35" s="656" t="s">
        <v>328</v>
      </c>
      <c r="C35" s="657"/>
      <c r="D35" s="657"/>
      <c r="E35" s="657"/>
      <c r="F35" s="657"/>
      <c r="G35" s="657"/>
      <c r="H35" s="657"/>
      <c r="I35" s="657"/>
      <c r="J35" s="657"/>
      <c r="K35" s="657"/>
      <c r="L35" s="657"/>
      <c r="M35" s="657"/>
      <c r="N35" s="657"/>
      <c r="O35" s="657"/>
      <c r="P35" s="657"/>
      <c r="Q35" s="658"/>
      <c r="R35" s="659">
        <v>747652</v>
      </c>
      <c r="S35" s="660"/>
      <c r="T35" s="660"/>
      <c r="U35" s="660"/>
      <c r="V35" s="660"/>
      <c r="W35" s="660"/>
      <c r="X35" s="660"/>
      <c r="Y35" s="661"/>
      <c r="Z35" s="662">
        <v>2.6</v>
      </c>
      <c r="AA35" s="662"/>
      <c r="AB35" s="662"/>
      <c r="AC35" s="662"/>
      <c r="AD35" s="663" t="s">
        <v>133</v>
      </c>
      <c r="AE35" s="663"/>
      <c r="AF35" s="663"/>
      <c r="AG35" s="663"/>
      <c r="AH35" s="663"/>
      <c r="AI35" s="663"/>
      <c r="AJ35" s="663"/>
      <c r="AK35" s="663"/>
      <c r="AL35" s="664" t="s">
        <v>133</v>
      </c>
      <c r="AM35" s="665"/>
      <c r="AN35" s="665"/>
      <c r="AO35" s="666"/>
      <c r="AP35" s="222"/>
      <c r="AQ35" s="641" t="s">
        <v>329</v>
      </c>
      <c r="AR35" s="642"/>
      <c r="AS35" s="642"/>
      <c r="AT35" s="642"/>
      <c r="AU35" s="642"/>
      <c r="AV35" s="642"/>
      <c r="AW35" s="642"/>
      <c r="AX35" s="642"/>
      <c r="AY35" s="642"/>
      <c r="AZ35" s="642"/>
      <c r="BA35" s="642"/>
      <c r="BB35" s="642"/>
      <c r="BC35" s="642"/>
      <c r="BD35" s="642"/>
      <c r="BE35" s="642"/>
      <c r="BF35" s="643"/>
      <c r="BG35" s="641" t="s">
        <v>330</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331</v>
      </c>
      <c r="CE35" s="657"/>
      <c r="CF35" s="657"/>
      <c r="CG35" s="657"/>
      <c r="CH35" s="657"/>
      <c r="CI35" s="657"/>
      <c r="CJ35" s="657"/>
      <c r="CK35" s="657"/>
      <c r="CL35" s="657"/>
      <c r="CM35" s="657"/>
      <c r="CN35" s="657"/>
      <c r="CO35" s="657"/>
      <c r="CP35" s="657"/>
      <c r="CQ35" s="658"/>
      <c r="CR35" s="659">
        <v>805323</v>
      </c>
      <c r="CS35" s="689"/>
      <c r="CT35" s="689"/>
      <c r="CU35" s="689"/>
      <c r="CV35" s="689"/>
      <c r="CW35" s="689"/>
      <c r="CX35" s="689"/>
      <c r="CY35" s="690"/>
      <c r="CZ35" s="664">
        <v>2.9</v>
      </c>
      <c r="DA35" s="691"/>
      <c r="DB35" s="691"/>
      <c r="DC35" s="694"/>
      <c r="DD35" s="668">
        <v>714248</v>
      </c>
      <c r="DE35" s="689"/>
      <c r="DF35" s="689"/>
      <c r="DG35" s="689"/>
      <c r="DH35" s="689"/>
      <c r="DI35" s="689"/>
      <c r="DJ35" s="689"/>
      <c r="DK35" s="690"/>
      <c r="DL35" s="668">
        <v>506884</v>
      </c>
      <c r="DM35" s="689"/>
      <c r="DN35" s="689"/>
      <c r="DO35" s="689"/>
      <c r="DP35" s="689"/>
      <c r="DQ35" s="689"/>
      <c r="DR35" s="689"/>
      <c r="DS35" s="689"/>
      <c r="DT35" s="689"/>
      <c r="DU35" s="689"/>
      <c r="DV35" s="690"/>
      <c r="DW35" s="664">
        <v>3.9</v>
      </c>
      <c r="DX35" s="691"/>
      <c r="DY35" s="691"/>
      <c r="DZ35" s="691"/>
      <c r="EA35" s="691"/>
      <c r="EB35" s="691"/>
      <c r="EC35" s="692"/>
    </row>
    <row r="36" spans="2:133" ht="11.25" customHeight="1" x14ac:dyDescent="0.15">
      <c r="B36" s="656" t="s">
        <v>332</v>
      </c>
      <c r="C36" s="657"/>
      <c r="D36" s="657"/>
      <c r="E36" s="657"/>
      <c r="F36" s="657"/>
      <c r="G36" s="657"/>
      <c r="H36" s="657"/>
      <c r="I36" s="657"/>
      <c r="J36" s="657"/>
      <c r="K36" s="657"/>
      <c r="L36" s="657"/>
      <c r="M36" s="657"/>
      <c r="N36" s="657"/>
      <c r="O36" s="657"/>
      <c r="P36" s="657"/>
      <c r="Q36" s="658"/>
      <c r="R36" s="659">
        <v>643437</v>
      </c>
      <c r="S36" s="660"/>
      <c r="T36" s="660"/>
      <c r="U36" s="660"/>
      <c r="V36" s="660"/>
      <c r="W36" s="660"/>
      <c r="X36" s="660"/>
      <c r="Y36" s="661"/>
      <c r="Z36" s="662">
        <v>2.2999999999999998</v>
      </c>
      <c r="AA36" s="662"/>
      <c r="AB36" s="662"/>
      <c r="AC36" s="662"/>
      <c r="AD36" s="663" t="s">
        <v>133</v>
      </c>
      <c r="AE36" s="663"/>
      <c r="AF36" s="663"/>
      <c r="AG36" s="663"/>
      <c r="AH36" s="663"/>
      <c r="AI36" s="663"/>
      <c r="AJ36" s="663"/>
      <c r="AK36" s="663"/>
      <c r="AL36" s="664" t="s">
        <v>133</v>
      </c>
      <c r="AM36" s="665"/>
      <c r="AN36" s="665"/>
      <c r="AO36" s="666"/>
      <c r="AP36" s="222"/>
      <c r="AQ36" s="721" t="s">
        <v>333</v>
      </c>
      <c r="AR36" s="722"/>
      <c r="AS36" s="722"/>
      <c r="AT36" s="722"/>
      <c r="AU36" s="722"/>
      <c r="AV36" s="722"/>
      <c r="AW36" s="722"/>
      <c r="AX36" s="722"/>
      <c r="AY36" s="723"/>
      <c r="AZ36" s="648">
        <v>3064548</v>
      </c>
      <c r="BA36" s="649"/>
      <c r="BB36" s="649"/>
      <c r="BC36" s="649"/>
      <c r="BD36" s="649"/>
      <c r="BE36" s="649"/>
      <c r="BF36" s="724"/>
      <c r="BG36" s="645" t="s">
        <v>334</v>
      </c>
      <c r="BH36" s="646"/>
      <c r="BI36" s="646"/>
      <c r="BJ36" s="646"/>
      <c r="BK36" s="646"/>
      <c r="BL36" s="646"/>
      <c r="BM36" s="646"/>
      <c r="BN36" s="646"/>
      <c r="BO36" s="646"/>
      <c r="BP36" s="646"/>
      <c r="BQ36" s="646"/>
      <c r="BR36" s="646"/>
      <c r="BS36" s="646"/>
      <c r="BT36" s="646"/>
      <c r="BU36" s="647"/>
      <c r="BV36" s="648">
        <v>32846</v>
      </c>
      <c r="BW36" s="649"/>
      <c r="BX36" s="649"/>
      <c r="BY36" s="649"/>
      <c r="BZ36" s="649"/>
      <c r="CA36" s="649"/>
      <c r="CB36" s="724"/>
      <c r="CD36" s="656" t="s">
        <v>335</v>
      </c>
      <c r="CE36" s="657"/>
      <c r="CF36" s="657"/>
      <c r="CG36" s="657"/>
      <c r="CH36" s="657"/>
      <c r="CI36" s="657"/>
      <c r="CJ36" s="657"/>
      <c r="CK36" s="657"/>
      <c r="CL36" s="657"/>
      <c r="CM36" s="657"/>
      <c r="CN36" s="657"/>
      <c r="CO36" s="657"/>
      <c r="CP36" s="657"/>
      <c r="CQ36" s="658"/>
      <c r="CR36" s="659">
        <v>3311899</v>
      </c>
      <c r="CS36" s="660"/>
      <c r="CT36" s="660"/>
      <c r="CU36" s="660"/>
      <c r="CV36" s="660"/>
      <c r="CW36" s="660"/>
      <c r="CX36" s="660"/>
      <c r="CY36" s="661"/>
      <c r="CZ36" s="664">
        <v>11.9</v>
      </c>
      <c r="DA36" s="691"/>
      <c r="DB36" s="691"/>
      <c r="DC36" s="694"/>
      <c r="DD36" s="668">
        <v>2588920</v>
      </c>
      <c r="DE36" s="660"/>
      <c r="DF36" s="660"/>
      <c r="DG36" s="660"/>
      <c r="DH36" s="660"/>
      <c r="DI36" s="660"/>
      <c r="DJ36" s="660"/>
      <c r="DK36" s="661"/>
      <c r="DL36" s="668">
        <v>1486058</v>
      </c>
      <c r="DM36" s="660"/>
      <c r="DN36" s="660"/>
      <c r="DO36" s="660"/>
      <c r="DP36" s="660"/>
      <c r="DQ36" s="660"/>
      <c r="DR36" s="660"/>
      <c r="DS36" s="660"/>
      <c r="DT36" s="660"/>
      <c r="DU36" s="660"/>
      <c r="DV36" s="661"/>
      <c r="DW36" s="664">
        <v>11.3</v>
      </c>
      <c r="DX36" s="691"/>
      <c r="DY36" s="691"/>
      <c r="DZ36" s="691"/>
      <c r="EA36" s="691"/>
      <c r="EB36" s="691"/>
      <c r="EC36" s="692"/>
    </row>
    <row r="37" spans="2:133" ht="11.25" customHeight="1" x14ac:dyDescent="0.15">
      <c r="B37" s="656" t="s">
        <v>336</v>
      </c>
      <c r="C37" s="657"/>
      <c r="D37" s="657"/>
      <c r="E37" s="657"/>
      <c r="F37" s="657"/>
      <c r="G37" s="657"/>
      <c r="H37" s="657"/>
      <c r="I37" s="657"/>
      <c r="J37" s="657"/>
      <c r="K37" s="657"/>
      <c r="L37" s="657"/>
      <c r="M37" s="657"/>
      <c r="N37" s="657"/>
      <c r="O37" s="657"/>
      <c r="P37" s="657"/>
      <c r="Q37" s="658"/>
      <c r="R37" s="659">
        <v>296274</v>
      </c>
      <c r="S37" s="660"/>
      <c r="T37" s="660"/>
      <c r="U37" s="660"/>
      <c r="V37" s="660"/>
      <c r="W37" s="660"/>
      <c r="X37" s="660"/>
      <c r="Y37" s="661"/>
      <c r="Z37" s="662">
        <v>1</v>
      </c>
      <c r="AA37" s="662"/>
      <c r="AB37" s="662"/>
      <c r="AC37" s="662"/>
      <c r="AD37" s="663">
        <v>2756</v>
      </c>
      <c r="AE37" s="663"/>
      <c r="AF37" s="663"/>
      <c r="AG37" s="663"/>
      <c r="AH37" s="663"/>
      <c r="AI37" s="663"/>
      <c r="AJ37" s="663"/>
      <c r="AK37" s="663"/>
      <c r="AL37" s="664">
        <v>0</v>
      </c>
      <c r="AM37" s="665"/>
      <c r="AN37" s="665"/>
      <c r="AO37" s="666"/>
      <c r="AQ37" s="725" t="s">
        <v>337</v>
      </c>
      <c r="AR37" s="726"/>
      <c r="AS37" s="726"/>
      <c r="AT37" s="726"/>
      <c r="AU37" s="726"/>
      <c r="AV37" s="726"/>
      <c r="AW37" s="726"/>
      <c r="AX37" s="726"/>
      <c r="AY37" s="727"/>
      <c r="AZ37" s="659">
        <v>742066</v>
      </c>
      <c r="BA37" s="660"/>
      <c r="BB37" s="660"/>
      <c r="BC37" s="660"/>
      <c r="BD37" s="689"/>
      <c r="BE37" s="689"/>
      <c r="BF37" s="705"/>
      <c r="BG37" s="656" t="s">
        <v>338</v>
      </c>
      <c r="BH37" s="657"/>
      <c r="BI37" s="657"/>
      <c r="BJ37" s="657"/>
      <c r="BK37" s="657"/>
      <c r="BL37" s="657"/>
      <c r="BM37" s="657"/>
      <c r="BN37" s="657"/>
      <c r="BO37" s="657"/>
      <c r="BP37" s="657"/>
      <c r="BQ37" s="657"/>
      <c r="BR37" s="657"/>
      <c r="BS37" s="657"/>
      <c r="BT37" s="657"/>
      <c r="BU37" s="658"/>
      <c r="BV37" s="659">
        <v>-38654</v>
      </c>
      <c r="BW37" s="660"/>
      <c r="BX37" s="660"/>
      <c r="BY37" s="660"/>
      <c r="BZ37" s="660"/>
      <c r="CA37" s="660"/>
      <c r="CB37" s="669"/>
      <c r="CD37" s="656" t="s">
        <v>339</v>
      </c>
      <c r="CE37" s="657"/>
      <c r="CF37" s="657"/>
      <c r="CG37" s="657"/>
      <c r="CH37" s="657"/>
      <c r="CI37" s="657"/>
      <c r="CJ37" s="657"/>
      <c r="CK37" s="657"/>
      <c r="CL37" s="657"/>
      <c r="CM37" s="657"/>
      <c r="CN37" s="657"/>
      <c r="CO37" s="657"/>
      <c r="CP37" s="657"/>
      <c r="CQ37" s="658"/>
      <c r="CR37" s="659">
        <v>269593</v>
      </c>
      <c r="CS37" s="689"/>
      <c r="CT37" s="689"/>
      <c r="CU37" s="689"/>
      <c r="CV37" s="689"/>
      <c r="CW37" s="689"/>
      <c r="CX37" s="689"/>
      <c r="CY37" s="690"/>
      <c r="CZ37" s="664">
        <v>1</v>
      </c>
      <c r="DA37" s="691"/>
      <c r="DB37" s="691"/>
      <c r="DC37" s="694"/>
      <c r="DD37" s="668">
        <v>269593</v>
      </c>
      <c r="DE37" s="689"/>
      <c r="DF37" s="689"/>
      <c r="DG37" s="689"/>
      <c r="DH37" s="689"/>
      <c r="DI37" s="689"/>
      <c r="DJ37" s="689"/>
      <c r="DK37" s="690"/>
      <c r="DL37" s="668">
        <v>269593</v>
      </c>
      <c r="DM37" s="689"/>
      <c r="DN37" s="689"/>
      <c r="DO37" s="689"/>
      <c r="DP37" s="689"/>
      <c r="DQ37" s="689"/>
      <c r="DR37" s="689"/>
      <c r="DS37" s="689"/>
      <c r="DT37" s="689"/>
      <c r="DU37" s="689"/>
      <c r="DV37" s="690"/>
      <c r="DW37" s="664">
        <v>2.1</v>
      </c>
      <c r="DX37" s="691"/>
      <c r="DY37" s="691"/>
      <c r="DZ37" s="691"/>
      <c r="EA37" s="691"/>
      <c r="EB37" s="691"/>
      <c r="EC37" s="692"/>
    </row>
    <row r="38" spans="2:133" ht="11.25" customHeight="1" x14ac:dyDescent="0.15">
      <c r="B38" s="656" t="s">
        <v>340</v>
      </c>
      <c r="C38" s="657"/>
      <c r="D38" s="657"/>
      <c r="E38" s="657"/>
      <c r="F38" s="657"/>
      <c r="G38" s="657"/>
      <c r="H38" s="657"/>
      <c r="I38" s="657"/>
      <c r="J38" s="657"/>
      <c r="K38" s="657"/>
      <c r="L38" s="657"/>
      <c r="M38" s="657"/>
      <c r="N38" s="657"/>
      <c r="O38" s="657"/>
      <c r="P38" s="657"/>
      <c r="Q38" s="658"/>
      <c r="R38" s="659">
        <v>6076400</v>
      </c>
      <c r="S38" s="660"/>
      <c r="T38" s="660"/>
      <c r="U38" s="660"/>
      <c r="V38" s="660"/>
      <c r="W38" s="660"/>
      <c r="X38" s="660"/>
      <c r="Y38" s="661"/>
      <c r="Z38" s="662">
        <v>21.4</v>
      </c>
      <c r="AA38" s="662"/>
      <c r="AB38" s="662"/>
      <c r="AC38" s="662"/>
      <c r="AD38" s="663" t="s">
        <v>248</v>
      </c>
      <c r="AE38" s="663"/>
      <c r="AF38" s="663"/>
      <c r="AG38" s="663"/>
      <c r="AH38" s="663"/>
      <c r="AI38" s="663"/>
      <c r="AJ38" s="663"/>
      <c r="AK38" s="663"/>
      <c r="AL38" s="664" t="s">
        <v>142</v>
      </c>
      <c r="AM38" s="665"/>
      <c r="AN38" s="665"/>
      <c r="AO38" s="666"/>
      <c r="AQ38" s="725" t="s">
        <v>341</v>
      </c>
      <c r="AR38" s="726"/>
      <c r="AS38" s="726"/>
      <c r="AT38" s="726"/>
      <c r="AU38" s="726"/>
      <c r="AV38" s="726"/>
      <c r="AW38" s="726"/>
      <c r="AX38" s="726"/>
      <c r="AY38" s="727"/>
      <c r="AZ38" s="659">
        <v>421708</v>
      </c>
      <c r="BA38" s="660"/>
      <c r="BB38" s="660"/>
      <c r="BC38" s="660"/>
      <c r="BD38" s="689"/>
      <c r="BE38" s="689"/>
      <c r="BF38" s="705"/>
      <c r="BG38" s="656" t="s">
        <v>342</v>
      </c>
      <c r="BH38" s="657"/>
      <c r="BI38" s="657"/>
      <c r="BJ38" s="657"/>
      <c r="BK38" s="657"/>
      <c r="BL38" s="657"/>
      <c r="BM38" s="657"/>
      <c r="BN38" s="657"/>
      <c r="BO38" s="657"/>
      <c r="BP38" s="657"/>
      <c r="BQ38" s="657"/>
      <c r="BR38" s="657"/>
      <c r="BS38" s="657"/>
      <c r="BT38" s="657"/>
      <c r="BU38" s="658"/>
      <c r="BV38" s="659">
        <v>5345</v>
      </c>
      <c r="BW38" s="660"/>
      <c r="BX38" s="660"/>
      <c r="BY38" s="660"/>
      <c r="BZ38" s="660"/>
      <c r="CA38" s="660"/>
      <c r="CB38" s="669"/>
      <c r="CD38" s="656" t="s">
        <v>343</v>
      </c>
      <c r="CE38" s="657"/>
      <c r="CF38" s="657"/>
      <c r="CG38" s="657"/>
      <c r="CH38" s="657"/>
      <c r="CI38" s="657"/>
      <c r="CJ38" s="657"/>
      <c r="CK38" s="657"/>
      <c r="CL38" s="657"/>
      <c r="CM38" s="657"/>
      <c r="CN38" s="657"/>
      <c r="CO38" s="657"/>
      <c r="CP38" s="657"/>
      <c r="CQ38" s="658"/>
      <c r="CR38" s="659">
        <v>1738173</v>
      </c>
      <c r="CS38" s="660"/>
      <c r="CT38" s="660"/>
      <c r="CU38" s="660"/>
      <c r="CV38" s="660"/>
      <c r="CW38" s="660"/>
      <c r="CX38" s="660"/>
      <c r="CY38" s="661"/>
      <c r="CZ38" s="664">
        <v>6.2</v>
      </c>
      <c r="DA38" s="691"/>
      <c r="DB38" s="691"/>
      <c r="DC38" s="694"/>
      <c r="DD38" s="668">
        <v>1370110</v>
      </c>
      <c r="DE38" s="660"/>
      <c r="DF38" s="660"/>
      <c r="DG38" s="660"/>
      <c r="DH38" s="660"/>
      <c r="DI38" s="660"/>
      <c r="DJ38" s="660"/>
      <c r="DK38" s="661"/>
      <c r="DL38" s="668">
        <v>1294830</v>
      </c>
      <c r="DM38" s="660"/>
      <c r="DN38" s="660"/>
      <c r="DO38" s="660"/>
      <c r="DP38" s="660"/>
      <c r="DQ38" s="660"/>
      <c r="DR38" s="660"/>
      <c r="DS38" s="660"/>
      <c r="DT38" s="660"/>
      <c r="DU38" s="660"/>
      <c r="DV38" s="661"/>
      <c r="DW38" s="664">
        <v>9.9</v>
      </c>
      <c r="DX38" s="691"/>
      <c r="DY38" s="691"/>
      <c r="DZ38" s="691"/>
      <c r="EA38" s="691"/>
      <c r="EB38" s="691"/>
      <c r="EC38" s="692"/>
    </row>
    <row r="39" spans="2:133" ht="11.25" customHeight="1" x14ac:dyDescent="0.15">
      <c r="B39" s="656" t="s">
        <v>344</v>
      </c>
      <c r="C39" s="657"/>
      <c r="D39" s="657"/>
      <c r="E39" s="657"/>
      <c r="F39" s="657"/>
      <c r="G39" s="657"/>
      <c r="H39" s="657"/>
      <c r="I39" s="657"/>
      <c r="J39" s="657"/>
      <c r="K39" s="657"/>
      <c r="L39" s="657"/>
      <c r="M39" s="657"/>
      <c r="N39" s="657"/>
      <c r="O39" s="657"/>
      <c r="P39" s="657"/>
      <c r="Q39" s="658"/>
      <c r="R39" s="659" t="s">
        <v>248</v>
      </c>
      <c r="S39" s="660"/>
      <c r="T39" s="660"/>
      <c r="U39" s="660"/>
      <c r="V39" s="660"/>
      <c r="W39" s="660"/>
      <c r="X39" s="660"/>
      <c r="Y39" s="661"/>
      <c r="Z39" s="662" t="s">
        <v>133</v>
      </c>
      <c r="AA39" s="662"/>
      <c r="AB39" s="662"/>
      <c r="AC39" s="662"/>
      <c r="AD39" s="663" t="s">
        <v>133</v>
      </c>
      <c r="AE39" s="663"/>
      <c r="AF39" s="663"/>
      <c r="AG39" s="663"/>
      <c r="AH39" s="663"/>
      <c r="AI39" s="663"/>
      <c r="AJ39" s="663"/>
      <c r="AK39" s="663"/>
      <c r="AL39" s="664" t="s">
        <v>248</v>
      </c>
      <c r="AM39" s="665"/>
      <c r="AN39" s="665"/>
      <c r="AO39" s="666"/>
      <c r="AQ39" s="725" t="s">
        <v>345</v>
      </c>
      <c r="AR39" s="726"/>
      <c r="AS39" s="726"/>
      <c r="AT39" s="726"/>
      <c r="AU39" s="726"/>
      <c r="AV39" s="726"/>
      <c r="AW39" s="726"/>
      <c r="AX39" s="726"/>
      <c r="AY39" s="727"/>
      <c r="AZ39" s="659">
        <v>162601</v>
      </c>
      <c r="BA39" s="660"/>
      <c r="BB39" s="660"/>
      <c r="BC39" s="660"/>
      <c r="BD39" s="689"/>
      <c r="BE39" s="689"/>
      <c r="BF39" s="705"/>
      <c r="BG39" s="656" t="s">
        <v>346</v>
      </c>
      <c r="BH39" s="657"/>
      <c r="BI39" s="657"/>
      <c r="BJ39" s="657"/>
      <c r="BK39" s="657"/>
      <c r="BL39" s="657"/>
      <c r="BM39" s="657"/>
      <c r="BN39" s="657"/>
      <c r="BO39" s="657"/>
      <c r="BP39" s="657"/>
      <c r="BQ39" s="657"/>
      <c r="BR39" s="657"/>
      <c r="BS39" s="657"/>
      <c r="BT39" s="657"/>
      <c r="BU39" s="658"/>
      <c r="BV39" s="659">
        <v>9289</v>
      </c>
      <c r="BW39" s="660"/>
      <c r="BX39" s="660"/>
      <c r="BY39" s="660"/>
      <c r="BZ39" s="660"/>
      <c r="CA39" s="660"/>
      <c r="CB39" s="669"/>
      <c r="CD39" s="656" t="s">
        <v>347</v>
      </c>
      <c r="CE39" s="657"/>
      <c r="CF39" s="657"/>
      <c r="CG39" s="657"/>
      <c r="CH39" s="657"/>
      <c r="CI39" s="657"/>
      <c r="CJ39" s="657"/>
      <c r="CK39" s="657"/>
      <c r="CL39" s="657"/>
      <c r="CM39" s="657"/>
      <c r="CN39" s="657"/>
      <c r="CO39" s="657"/>
      <c r="CP39" s="657"/>
      <c r="CQ39" s="658"/>
      <c r="CR39" s="659">
        <v>148824</v>
      </c>
      <c r="CS39" s="689"/>
      <c r="CT39" s="689"/>
      <c r="CU39" s="689"/>
      <c r="CV39" s="689"/>
      <c r="CW39" s="689"/>
      <c r="CX39" s="689"/>
      <c r="CY39" s="690"/>
      <c r="CZ39" s="664">
        <v>0.5</v>
      </c>
      <c r="DA39" s="691"/>
      <c r="DB39" s="691"/>
      <c r="DC39" s="694"/>
      <c r="DD39" s="668">
        <v>123800</v>
      </c>
      <c r="DE39" s="689"/>
      <c r="DF39" s="689"/>
      <c r="DG39" s="689"/>
      <c r="DH39" s="689"/>
      <c r="DI39" s="689"/>
      <c r="DJ39" s="689"/>
      <c r="DK39" s="690"/>
      <c r="DL39" s="668" t="s">
        <v>133</v>
      </c>
      <c r="DM39" s="689"/>
      <c r="DN39" s="689"/>
      <c r="DO39" s="689"/>
      <c r="DP39" s="689"/>
      <c r="DQ39" s="689"/>
      <c r="DR39" s="689"/>
      <c r="DS39" s="689"/>
      <c r="DT39" s="689"/>
      <c r="DU39" s="689"/>
      <c r="DV39" s="690"/>
      <c r="DW39" s="664" t="s">
        <v>133</v>
      </c>
      <c r="DX39" s="691"/>
      <c r="DY39" s="691"/>
      <c r="DZ39" s="691"/>
      <c r="EA39" s="691"/>
      <c r="EB39" s="691"/>
      <c r="EC39" s="692"/>
    </row>
    <row r="40" spans="2:133" ht="11.25" customHeight="1" x14ac:dyDescent="0.15">
      <c r="B40" s="656" t="s">
        <v>348</v>
      </c>
      <c r="C40" s="657"/>
      <c r="D40" s="657"/>
      <c r="E40" s="657"/>
      <c r="F40" s="657"/>
      <c r="G40" s="657"/>
      <c r="H40" s="657"/>
      <c r="I40" s="657"/>
      <c r="J40" s="657"/>
      <c r="K40" s="657"/>
      <c r="L40" s="657"/>
      <c r="M40" s="657"/>
      <c r="N40" s="657"/>
      <c r="O40" s="657"/>
      <c r="P40" s="657"/>
      <c r="Q40" s="658"/>
      <c r="R40" s="659">
        <v>119400</v>
      </c>
      <c r="S40" s="660"/>
      <c r="T40" s="660"/>
      <c r="U40" s="660"/>
      <c r="V40" s="660"/>
      <c r="W40" s="660"/>
      <c r="X40" s="660"/>
      <c r="Y40" s="661"/>
      <c r="Z40" s="662">
        <v>0.4</v>
      </c>
      <c r="AA40" s="662"/>
      <c r="AB40" s="662"/>
      <c r="AC40" s="662"/>
      <c r="AD40" s="663" t="s">
        <v>142</v>
      </c>
      <c r="AE40" s="663"/>
      <c r="AF40" s="663"/>
      <c r="AG40" s="663"/>
      <c r="AH40" s="663"/>
      <c r="AI40" s="663"/>
      <c r="AJ40" s="663"/>
      <c r="AK40" s="663"/>
      <c r="AL40" s="664" t="s">
        <v>248</v>
      </c>
      <c r="AM40" s="665"/>
      <c r="AN40" s="665"/>
      <c r="AO40" s="666"/>
      <c r="AQ40" s="725" t="s">
        <v>349</v>
      </c>
      <c r="AR40" s="726"/>
      <c r="AS40" s="726"/>
      <c r="AT40" s="726"/>
      <c r="AU40" s="726"/>
      <c r="AV40" s="726"/>
      <c r="AW40" s="726"/>
      <c r="AX40" s="726"/>
      <c r="AY40" s="727"/>
      <c r="AZ40" s="659" t="s">
        <v>248</v>
      </c>
      <c r="BA40" s="660"/>
      <c r="BB40" s="660"/>
      <c r="BC40" s="660"/>
      <c r="BD40" s="689"/>
      <c r="BE40" s="689"/>
      <c r="BF40" s="705"/>
      <c r="BG40" s="709" t="s">
        <v>350</v>
      </c>
      <c r="BH40" s="710"/>
      <c r="BI40" s="710"/>
      <c r="BJ40" s="710"/>
      <c r="BK40" s="710"/>
      <c r="BL40" s="223"/>
      <c r="BM40" s="657" t="s">
        <v>351</v>
      </c>
      <c r="BN40" s="657"/>
      <c r="BO40" s="657"/>
      <c r="BP40" s="657"/>
      <c r="BQ40" s="657"/>
      <c r="BR40" s="657"/>
      <c r="BS40" s="657"/>
      <c r="BT40" s="657"/>
      <c r="BU40" s="658"/>
      <c r="BV40" s="659">
        <v>90</v>
      </c>
      <c r="BW40" s="660"/>
      <c r="BX40" s="660"/>
      <c r="BY40" s="660"/>
      <c r="BZ40" s="660"/>
      <c r="CA40" s="660"/>
      <c r="CB40" s="669"/>
      <c r="CD40" s="656" t="s">
        <v>352</v>
      </c>
      <c r="CE40" s="657"/>
      <c r="CF40" s="657"/>
      <c r="CG40" s="657"/>
      <c r="CH40" s="657"/>
      <c r="CI40" s="657"/>
      <c r="CJ40" s="657"/>
      <c r="CK40" s="657"/>
      <c r="CL40" s="657"/>
      <c r="CM40" s="657"/>
      <c r="CN40" s="657"/>
      <c r="CO40" s="657"/>
      <c r="CP40" s="657"/>
      <c r="CQ40" s="658"/>
      <c r="CR40" s="659">
        <v>181248</v>
      </c>
      <c r="CS40" s="660"/>
      <c r="CT40" s="660"/>
      <c r="CU40" s="660"/>
      <c r="CV40" s="660"/>
      <c r="CW40" s="660"/>
      <c r="CX40" s="660"/>
      <c r="CY40" s="661"/>
      <c r="CZ40" s="664">
        <v>0.7</v>
      </c>
      <c r="DA40" s="691"/>
      <c r="DB40" s="691"/>
      <c r="DC40" s="694"/>
      <c r="DD40" s="668">
        <v>180348</v>
      </c>
      <c r="DE40" s="660"/>
      <c r="DF40" s="660"/>
      <c r="DG40" s="660"/>
      <c r="DH40" s="660"/>
      <c r="DI40" s="660"/>
      <c r="DJ40" s="660"/>
      <c r="DK40" s="661"/>
      <c r="DL40" s="668" t="s">
        <v>133</v>
      </c>
      <c r="DM40" s="660"/>
      <c r="DN40" s="660"/>
      <c r="DO40" s="660"/>
      <c r="DP40" s="660"/>
      <c r="DQ40" s="660"/>
      <c r="DR40" s="660"/>
      <c r="DS40" s="660"/>
      <c r="DT40" s="660"/>
      <c r="DU40" s="660"/>
      <c r="DV40" s="661"/>
      <c r="DW40" s="664" t="s">
        <v>133</v>
      </c>
      <c r="DX40" s="691"/>
      <c r="DY40" s="691"/>
      <c r="DZ40" s="691"/>
      <c r="EA40" s="691"/>
      <c r="EB40" s="691"/>
      <c r="EC40" s="692"/>
    </row>
    <row r="41" spans="2:133" ht="11.25" customHeight="1" x14ac:dyDescent="0.15">
      <c r="B41" s="680" t="s">
        <v>353</v>
      </c>
      <c r="C41" s="681"/>
      <c r="D41" s="681"/>
      <c r="E41" s="681"/>
      <c r="F41" s="681"/>
      <c r="G41" s="681"/>
      <c r="H41" s="681"/>
      <c r="I41" s="681"/>
      <c r="J41" s="681"/>
      <c r="K41" s="681"/>
      <c r="L41" s="681"/>
      <c r="M41" s="681"/>
      <c r="N41" s="681"/>
      <c r="O41" s="681"/>
      <c r="P41" s="681"/>
      <c r="Q41" s="682"/>
      <c r="R41" s="734">
        <v>28417524</v>
      </c>
      <c r="S41" s="735"/>
      <c r="T41" s="735"/>
      <c r="U41" s="735"/>
      <c r="V41" s="735"/>
      <c r="W41" s="735"/>
      <c r="X41" s="735"/>
      <c r="Y41" s="736"/>
      <c r="Z41" s="737">
        <v>100</v>
      </c>
      <c r="AA41" s="737"/>
      <c r="AB41" s="737"/>
      <c r="AC41" s="737"/>
      <c r="AD41" s="738">
        <v>12997413</v>
      </c>
      <c r="AE41" s="738"/>
      <c r="AF41" s="738"/>
      <c r="AG41" s="738"/>
      <c r="AH41" s="738"/>
      <c r="AI41" s="738"/>
      <c r="AJ41" s="738"/>
      <c r="AK41" s="738"/>
      <c r="AL41" s="739">
        <v>100</v>
      </c>
      <c r="AM41" s="719"/>
      <c r="AN41" s="719"/>
      <c r="AO41" s="740"/>
      <c r="AQ41" s="725" t="s">
        <v>354</v>
      </c>
      <c r="AR41" s="726"/>
      <c r="AS41" s="726"/>
      <c r="AT41" s="726"/>
      <c r="AU41" s="726"/>
      <c r="AV41" s="726"/>
      <c r="AW41" s="726"/>
      <c r="AX41" s="726"/>
      <c r="AY41" s="727"/>
      <c r="AZ41" s="659">
        <v>428154</v>
      </c>
      <c r="BA41" s="660"/>
      <c r="BB41" s="660"/>
      <c r="BC41" s="660"/>
      <c r="BD41" s="689"/>
      <c r="BE41" s="689"/>
      <c r="BF41" s="705"/>
      <c r="BG41" s="709"/>
      <c r="BH41" s="710"/>
      <c r="BI41" s="710"/>
      <c r="BJ41" s="710"/>
      <c r="BK41" s="710"/>
      <c r="BL41" s="223"/>
      <c r="BM41" s="657" t="s">
        <v>355</v>
      </c>
      <c r="BN41" s="657"/>
      <c r="BO41" s="657"/>
      <c r="BP41" s="657"/>
      <c r="BQ41" s="657"/>
      <c r="BR41" s="657"/>
      <c r="BS41" s="657"/>
      <c r="BT41" s="657"/>
      <c r="BU41" s="658"/>
      <c r="BV41" s="659" t="s">
        <v>142</v>
      </c>
      <c r="BW41" s="660"/>
      <c r="BX41" s="660"/>
      <c r="BY41" s="660"/>
      <c r="BZ41" s="660"/>
      <c r="CA41" s="660"/>
      <c r="CB41" s="669"/>
      <c r="CD41" s="656" t="s">
        <v>356</v>
      </c>
      <c r="CE41" s="657"/>
      <c r="CF41" s="657"/>
      <c r="CG41" s="657"/>
      <c r="CH41" s="657"/>
      <c r="CI41" s="657"/>
      <c r="CJ41" s="657"/>
      <c r="CK41" s="657"/>
      <c r="CL41" s="657"/>
      <c r="CM41" s="657"/>
      <c r="CN41" s="657"/>
      <c r="CO41" s="657"/>
      <c r="CP41" s="657"/>
      <c r="CQ41" s="658"/>
      <c r="CR41" s="659" t="s">
        <v>133</v>
      </c>
      <c r="CS41" s="689"/>
      <c r="CT41" s="689"/>
      <c r="CU41" s="689"/>
      <c r="CV41" s="689"/>
      <c r="CW41" s="689"/>
      <c r="CX41" s="689"/>
      <c r="CY41" s="690"/>
      <c r="CZ41" s="664" t="s">
        <v>133</v>
      </c>
      <c r="DA41" s="691"/>
      <c r="DB41" s="691"/>
      <c r="DC41" s="694"/>
      <c r="DD41" s="668" t="s">
        <v>133</v>
      </c>
      <c r="DE41" s="689"/>
      <c r="DF41" s="689"/>
      <c r="DG41" s="689"/>
      <c r="DH41" s="689"/>
      <c r="DI41" s="689"/>
      <c r="DJ41" s="689"/>
      <c r="DK41" s="690"/>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AQ42" s="741" t="s">
        <v>357</v>
      </c>
      <c r="AR42" s="742"/>
      <c r="AS42" s="742"/>
      <c r="AT42" s="742"/>
      <c r="AU42" s="742"/>
      <c r="AV42" s="742"/>
      <c r="AW42" s="742"/>
      <c r="AX42" s="742"/>
      <c r="AY42" s="743"/>
      <c r="AZ42" s="734">
        <v>1310019</v>
      </c>
      <c r="BA42" s="735"/>
      <c r="BB42" s="735"/>
      <c r="BC42" s="735"/>
      <c r="BD42" s="718"/>
      <c r="BE42" s="718"/>
      <c r="BF42" s="720"/>
      <c r="BG42" s="711"/>
      <c r="BH42" s="712"/>
      <c r="BI42" s="712"/>
      <c r="BJ42" s="712"/>
      <c r="BK42" s="712"/>
      <c r="BL42" s="224"/>
      <c r="BM42" s="681" t="s">
        <v>358</v>
      </c>
      <c r="BN42" s="681"/>
      <c r="BO42" s="681"/>
      <c r="BP42" s="681"/>
      <c r="BQ42" s="681"/>
      <c r="BR42" s="681"/>
      <c r="BS42" s="681"/>
      <c r="BT42" s="681"/>
      <c r="BU42" s="682"/>
      <c r="BV42" s="734">
        <v>286</v>
      </c>
      <c r="BW42" s="735"/>
      <c r="BX42" s="735"/>
      <c r="BY42" s="735"/>
      <c r="BZ42" s="735"/>
      <c r="CA42" s="735"/>
      <c r="CB42" s="744"/>
      <c r="CD42" s="656" t="s">
        <v>359</v>
      </c>
      <c r="CE42" s="657"/>
      <c r="CF42" s="657"/>
      <c r="CG42" s="657"/>
      <c r="CH42" s="657"/>
      <c r="CI42" s="657"/>
      <c r="CJ42" s="657"/>
      <c r="CK42" s="657"/>
      <c r="CL42" s="657"/>
      <c r="CM42" s="657"/>
      <c r="CN42" s="657"/>
      <c r="CO42" s="657"/>
      <c r="CP42" s="657"/>
      <c r="CQ42" s="658"/>
      <c r="CR42" s="659">
        <v>7053009</v>
      </c>
      <c r="CS42" s="689"/>
      <c r="CT42" s="689"/>
      <c r="CU42" s="689"/>
      <c r="CV42" s="689"/>
      <c r="CW42" s="689"/>
      <c r="CX42" s="689"/>
      <c r="CY42" s="690"/>
      <c r="CZ42" s="664">
        <v>25.3</v>
      </c>
      <c r="DA42" s="691"/>
      <c r="DB42" s="691"/>
      <c r="DC42" s="694"/>
      <c r="DD42" s="668">
        <v>375407</v>
      </c>
      <c r="DE42" s="689"/>
      <c r="DF42" s="689"/>
      <c r="DG42" s="689"/>
      <c r="DH42" s="689"/>
      <c r="DI42" s="689"/>
      <c r="DJ42" s="689"/>
      <c r="DK42" s="690"/>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214" t="s">
        <v>360</v>
      </c>
      <c r="CD43" s="656" t="s">
        <v>361</v>
      </c>
      <c r="CE43" s="657"/>
      <c r="CF43" s="657"/>
      <c r="CG43" s="657"/>
      <c r="CH43" s="657"/>
      <c r="CI43" s="657"/>
      <c r="CJ43" s="657"/>
      <c r="CK43" s="657"/>
      <c r="CL43" s="657"/>
      <c r="CM43" s="657"/>
      <c r="CN43" s="657"/>
      <c r="CO43" s="657"/>
      <c r="CP43" s="657"/>
      <c r="CQ43" s="658"/>
      <c r="CR43" s="659">
        <v>31299</v>
      </c>
      <c r="CS43" s="689"/>
      <c r="CT43" s="689"/>
      <c r="CU43" s="689"/>
      <c r="CV43" s="689"/>
      <c r="CW43" s="689"/>
      <c r="CX43" s="689"/>
      <c r="CY43" s="690"/>
      <c r="CZ43" s="664">
        <v>0.1</v>
      </c>
      <c r="DA43" s="691"/>
      <c r="DB43" s="691"/>
      <c r="DC43" s="694"/>
      <c r="DD43" s="668">
        <v>28650</v>
      </c>
      <c r="DE43" s="689"/>
      <c r="DF43" s="689"/>
      <c r="DG43" s="689"/>
      <c r="DH43" s="689"/>
      <c r="DI43" s="689"/>
      <c r="DJ43" s="689"/>
      <c r="DK43" s="690"/>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745" t="s">
        <v>362</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7" t="s">
        <v>310</v>
      </c>
      <c r="CE44" s="698"/>
      <c r="CF44" s="656" t="s">
        <v>363</v>
      </c>
      <c r="CG44" s="657"/>
      <c r="CH44" s="657"/>
      <c r="CI44" s="657"/>
      <c r="CJ44" s="657"/>
      <c r="CK44" s="657"/>
      <c r="CL44" s="657"/>
      <c r="CM44" s="657"/>
      <c r="CN44" s="657"/>
      <c r="CO44" s="657"/>
      <c r="CP44" s="657"/>
      <c r="CQ44" s="658"/>
      <c r="CR44" s="659">
        <v>6984487</v>
      </c>
      <c r="CS44" s="660"/>
      <c r="CT44" s="660"/>
      <c r="CU44" s="660"/>
      <c r="CV44" s="660"/>
      <c r="CW44" s="660"/>
      <c r="CX44" s="660"/>
      <c r="CY44" s="661"/>
      <c r="CZ44" s="664">
        <v>25.1</v>
      </c>
      <c r="DA44" s="665"/>
      <c r="DB44" s="665"/>
      <c r="DC44" s="671"/>
      <c r="DD44" s="668">
        <v>337385</v>
      </c>
      <c r="DE44" s="660"/>
      <c r="DF44" s="660"/>
      <c r="DG44" s="660"/>
      <c r="DH44" s="660"/>
      <c r="DI44" s="660"/>
      <c r="DJ44" s="660"/>
      <c r="DK44" s="661"/>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745" t="s">
        <v>364</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9"/>
      <c r="CE45" s="700"/>
      <c r="CF45" s="656" t="s">
        <v>365</v>
      </c>
      <c r="CG45" s="657"/>
      <c r="CH45" s="657"/>
      <c r="CI45" s="657"/>
      <c r="CJ45" s="657"/>
      <c r="CK45" s="657"/>
      <c r="CL45" s="657"/>
      <c r="CM45" s="657"/>
      <c r="CN45" s="657"/>
      <c r="CO45" s="657"/>
      <c r="CP45" s="657"/>
      <c r="CQ45" s="658"/>
      <c r="CR45" s="659">
        <v>921019</v>
      </c>
      <c r="CS45" s="689"/>
      <c r="CT45" s="689"/>
      <c r="CU45" s="689"/>
      <c r="CV45" s="689"/>
      <c r="CW45" s="689"/>
      <c r="CX45" s="689"/>
      <c r="CY45" s="690"/>
      <c r="CZ45" s="664">
        <v>3.3</v>
      </c>
      <c r="DA45" s="691"/>
      <c r="DB45" s="691"/>
      <c r="DC45" s="694"/>
      <c r="DD45" s="668">
        <v>18562</v>
      </c>
      <c r="DE45" s="689"/>
      <c r="DF45" s="689"/>
      <c r="DG45" s="689"/>
      <c r="DH45" s="689"/>
      <c r="DI45" s="689"/>
      <c r="DJ45" s="689"/>
      <c r="DK45" s="690"/>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25"/>
      <c r="CD46" s="699"/>
      <c r="CE46" s="700"/>
      <c r="CF46" s="656" t="s">
        <v>366</v>
      </c>
      <c r="CG46" s="657"/>
      <c r="CH46" s="657"/>
      <c r="CI46" s="657"/>
      <c r="CJ46" s="657"/>
      <c r="CK46" s="657"/>
      <c r="CL46" s="657"/>
      <c r="CM46" s="657"/>
      <c r="CN46" s="657"/>
      <c r="CO46" s="657"/>
      <c r="CP46" s="657"/>
      <c r="CQ46" s="658"/>
      <c r="CR46" s="659">
        <v>5866171</v>
      </c>
      <c r="CS46" s="660"/>
      <c r="CT46" s="660"/>
      <c r="CU46" s="660"/>
      <c r="CV46" s="660"/>
      <c r="CW46" s="660"/>
      <c r="CX46" s="660"/>
      <c r="CY46" s="661"/>
      <c r="CZ46" s="664">
        <v>21.1</v>
      </c>
      <c r="DA46" s="665"/>
      <c r="DB46" s="665"/>
      <c r="DC46" s="671"/>
      <c r="DD46" s="668">
        <v>288726</v>
      </c>
      <c r="DE46" s="660"/>
      <c r="DF46" s="660"/>
      <c r="DG46" s="660"/>
      <c r="DH46" s="660"/>
      <c r="DI46" s="660"/>
      <c r="DJ46" s="660"/>
      <c r="DK46" s="661"/>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25"/>
      <c r="CD47" s="699"/>
      <c r="CE47" s="700"/>
      <c r="CF47" s="656" t="s">
        <v>367</v>
      </c>
      <c r="CG47" s="657"/>
      <c r="CH47" s="657"/>
      <c r="CI47" s="657"/>
      <c r="CJ47" s="657"/>
      <c r="CK47" s="657"/>
      <c r="CL47" s="657"/>
      <c r="CM47" s="657"/>
      <c r="CN47" s="657"/>
      <c r="CO47" s="657"/>
      <c r="CP47" s="657"/>
      <c r="CQ47" s="658"/>
      <c r="CR47" s="659">
        <v>68522</v>
      </c>
      <c r="CS47" s="689"/>
      <c r="CT47" s="689"/>
      <c r="CU47" s="689"/>
      <c r="CV47" s="689"/>
      <c r="CW47" s="689"/>
      <c r="CX47" s="689"/>
      <c r="CY47" s="690"/>
      <c r="CZ47" s="664">
        <v>0.2</v>
      </c>
      <c r="DA47" s="691"/>
      <c r="DB47" s="691"/>
      <c r="DC47" s="694"/>
      <c r="DD47" s="668">
        <v>38022</v>
      </c>
      <c r="DE47" s="689"/>
      <c r="DF47" s="689"/>
      <c r="DG47" s="689"/>
      <c r="DH47" s="689"/>
      <c r="DI47" s="689"/>
      <c r="DJ47" s="689"/>
      <c r="DK47" s="690"/>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25"/>
      <c r="CD48" s="701"/>
      <c r="CE48" s="702"/>
      <c r="CF48" s="656" t="s">
        <v>368</v>
      </c>
      <c r="CG48" s="657"/>
      <c r="CH48" s="657"/>
      <c r="CI48" s="657"/>
      <c r="CJ48" s="657"/>
      <c r="CK48" s="657"/>
      <c r="CL48" s="657"/>
      <c r="CM48" s="657"/>
      <c r="CN48" s="657"/>
      <c r="CO48" s="657"/>
      <c r="CP48" s="657"/>
      <c r="CQ48" s="658"/>
      <c r="CR48" s="659" t="s">
        <v>133</v>
      </c>
      <c r="CS48" s="660"/>
      <c r="CT48" s="660"/>
      <c r="CU48" s="660"/>
      <c r="CV48" s="660"/>
      <c r="CW48" s="660"/>
      <c r="CX48" s="660"/>
      <c r="CY48" s="661"/>
      <c r="CZ48" s="664" t="s">
        <v>133</v>
      </c>
      <c r="DA48" s="665"/>
      <c r="DB48" s="665"/>
      <c r="DC48" s="671"/>
      <c r="DD48" s="668" t="s">
        <v>133</v>
      </c>
      <c r="DE48" s="660"/>
      <c r="DF48" s="660"/>
      <c r="DG48" s="660"/>
      <c r="DH48" s="660"/>
      <c r="DI48" s="660"/>
      <c r="DJ48" s="660"/>
      <c r="DK48" s="661"/>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25"/>
      <c r="CD49" s="680" t="s">
        <v>369</v>
      </c>
      <c r="CE49" s="681"/>
      <c r="CF49" s="681"/>
      <c r="CG49" s="681"/>
      <c r="CH49" s="681"/>
      <c r="CI49" s="681"/>
      <c r="CJ49" s="681"/>
      <c r="CK49" s="681"/>
      <c r="CL49" s="681"/>
      <c r="CM49" s="681"/>
      <c r="CN49" s="681"/>
      <c r="CO49" s="681"/>
      <c r="CP49" s="681"/>
      <c r="CQ49" s="682"/>
      <c r="CR49" s="734">
        <v>27845478</v>
      </c>
      <c r="CS49" s="718"/>
      <c r="CT49" s="718"/>
      <c r="CU49" s="718"/>
      <c r="CV49" s="718"/>
      <c r="CW49" s="718"/>
      <c r="CX49" s="718"/>
      <c r="CY49" s="747"/>
      <c r="CZ49" s="739">
        <v>100</v>
      </c>
      <c r="DA49" s="748"/>
      <c r="DB49" s="748"/>
      <c r="DC49" s="749"/>
      <c r="DD49" s="750">
        <v>15079376</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VeFAJ35rKAsTcCbV/Vw8kD0+2HzFZ5qRpmFswENkkxb6n4Nv64idAdEgGroCY0juwxMURKFsZ2FTEJkPxgUGQ==" saltValue="ICV0+Dv5h190elDUV3AMu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370</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371</v>
      </c>
      <c r="DK2" s="759"/>
      <c r="DL2" s="759"/>
      <c r="DM2" s="759"/>
      <c r="DN2" s="759"/>
      <c r="DO2" s="760"/>
      <c r="DP2" s="228"/>
      <c r="DQ2" s="758" t="s">
        <v>372</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373</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374</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375</v>
      </c>
      <c r="B5" s="764"/>
      <c r="C5" s="764"/>
      <c r="D5" s="764"/>
      <c r="E5" s="764"/>
      <c r="F5" s="764"/>
      <c r="G5" s="764"/>
      <c r="H5" s="764"/>
      <c r="I5" s="764"/>
      <c r="J5" s="764"/>
      <c r="K5" s="764"/>
      <c r="L5" s="764"/>
      <c r="M5" s="764"/>
      <c r="N5" s="764"/>
      <c r="O5" s="764"/>
      <c r="P5" s="765"/>
      <c r="Q5" s="769" t="s">
        <v>376</v>
      </c>
      <c r="R5" s="770"/>
      <c r="S5" s="770"/>
      <c r="T5" s="770"/>
      <c r="U5" s="771"/>
      <c r="V5" s="769" t="s">
        <v>377</v>
      </c>
      <c r="W5" s="770"/>
      <c r="X5" s="770"/>
      <c r="Y5" s="770"/>
      <c r="Z5" s="771"/>
      <c r="AA5" s="769" t="s">
        <v>378</v>
      </c>
      <c r="AB5" s="770"/>
      <c r="AC5" s="770"/>
      <c r="AD5" s="770"/>
      <c r="AE5" s="770"/>
      <c r="AF5" s="775" t="s">
        <v>379</v>
      </c>
      <c r="AG5" s="770"/>
      <c r="AH5" s="770"/>
      <c r="AI5" s="770"/>
      <c r="AJ5" s="776"/>
      <c r="AK5" s="770" t="s">
        <v>380</v>
      </c>
      <c r="AL5" s="770"/>
      <c r="AM5" s="770"/>
      <c r="AN5" s="770"/>
      <c r="AO5" s="771"/>
      <c r="AP5" s="769" t="s">
        <v>381</v>
      </c>
      <c r="AQ5" s="770"/>
      <c r="AR5" s="770"/>
      <c r="AS5" s="770"/>
      <c r="AT5" s="771"/>
      <c r="AU5" s="769" t="s">
        <v>382</v>
      </c>
      <c r="AV5" s="770"/>
      <c r="AW5" s="770"/>
      <c r="AX5" s="770"/>
      <c r="AY5" s="776"/>
      <c r="AZ5" s="232"/>
      <c r="BA5" s="232"/>
      <c r="BB5" s="232"/>
      <c r="BC5" s="232"/>
      <c r="BD5" s="232"/>
      <c r="BE5" s="233"/>
      <c r="BF5" s="233"/>
      <c r="BG5" s="233"/>
      <c r="BH5" s="233"/>
      <c r="BI5" s="233"/>
      <c r="BJ5" s="233"/>
      <c r="BK5" s="233"/>
      <c r="BL5" s="233"/>
      <c r="BM5" s="233"/>
      <c r="BN5" s="233"/>
      <c r="BO5" s="233"/>
      <c r="BP5" s="233"/>
      <c r="BQ5" s="763" t="s">
        <v>383</v>
      </c>
      <c r="BR5" s="764"/>
      <c r="BS5" s="764"/>
      <c r="BT5" s="764"/>
      <c r="BU5" s="764"/>
      <c r="BV5" s="764"/>
      <c r="BW5" s="764"/>
      <c r="BX5" s="764"/>
      <c r="BY5" s="764"/>
      <c r="BZ5" s="764"/>
      <c r="CA5" s="764"/>
      <c r="CB5" s="764"/>
      <c r="CC5" s="764"/>
      <c r="CD5" s="764"/>
      <c r="CE5" s="764"/>
      <c r="CF5" s="764"/>
      <c r="CG5" s="765"/>
      <c r="CH5" s="769" t="s">
        <v>384</v>
      </c>
      <c r="CI5" s="770"/>
      <c r="CJ5" s="770"/>
      <c r="CK5" s="770"/>
      <c r="CL5" s="771"/>
      <c r="CM5" s="769" t="s">
        <v>385</v>
      </c>
      <c r="CN5" s="770"/>
      <c r="CO5" s="770"/>
      <c r="CP5" s="770"/>
      <c r="CQ5" s="771"/>
      <c r="CR5" s="769" t="s">
        <v>386</v>
      </c>
      <c r="CS5" s="770"/>
      <c r="CT5" s="770"/>
      <c r="CU5" s="770"/>
      <c r="CV5" s="771"/>
      <c r="CW5" s="769" t="s">
        <v>387</v>
      </c>
      <c r="CX5" s="770"/>
      <c r="CY5" s="770"/>
      <c r="CZ5" s="770"/>
      <c r="DA5" s="771"/>
      <c r="DB5" s="769" t="s">
        <v>388</v>
      </c>
      <c r="DC5" s="770"/>
      <c r="DD5" s="770"/>
      <c r="DE5" s="770"/>
      <c r="DF5" s="771"/>
      <c r="DG5" s="799" t="s">
        <v>389</v>
      </c>
      <c r="DH5" s="800"/>
      <c r="DI5" s="800"/>
      <c r="DJ5" s="800"/>
      <c r="DK5" s="801"/>
      <c r="DL5" s="799" t="s">
        <v>390</v>
      </c>
      <c r="DM5" s="800"/>
      <c r="DN5" s="800"/>
      <c r="DO5" s="800"/>
      <c r="DP5" s="801"/>
      <c r="DQ5" s="769" t="s">
        <v>391</v>
      </c>
      <c r="DR5" s="770"/>
      <c r="DS5" s="770"/>
      <c r="DT5" s="770"/>
      <c r="DU5" s="771"/>
      <c r="DV5" s="769" t="s">
        <v>382</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392</v>
      </c>
      <c r="C7" s="786"/>
      <c r="D7" s="786"/>
      <c r="E7" s="786"/>
      <c r="F7" s="786"/>
      <c r="G7" s="786"/>
      <c r="H7" s="786"/>
      <c r="I7" s="786"/>
      <c r="J7" s="786"/>
      <c r="K7" s="786"/>
      <c r="L7" s="786"/>
      <c r="M7" s="786"/>
      <c r="N7" s="786"/>
      <c r="O7" s="786"/>
      <c r="P7" s="787"/>
      <c r="Q7" s="788"/>
      <c r="R7" s="789"/>
      <c r="S7" s="789"/>
      <c r="T7" s="789"/>
      <c r="U7" s="789"/>
      <c r="V7" s="789"/>
      <c r="W7" s="789"/>
      <c r="X7" s="789"/>
      <c r="Y7" s="789"/>
      <c r="Z7" s="789"/>
      <c r="AA7" s="789"/>
      <c r="AB7" s="789"/>
      <c r="AC7" s="789"/>
      <c r="AD7" s="789"/>
      <c r="AE7" s="790"/>
      <c r="AF7" s="791">
        <v>543</v>
      </c>
      <c r="AG7" s="792"/>
      <c r="AH7" s="792"/>
      <c r="AI7" s="792"/>
      <c r="AJ7" s="793"/>
      <c r="AK7" s="794"/>
      <c r="AL7" s="795"/>
      <c r="AM7" s="795"/>
      <c r="AN7" s="795"/>
      <c r="AO7" s="795"/>
      <c r="AP7" s="795"/>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c r="BT7" s="783"/>
      <c r="BU7" s="783"/>
      <c r="BV7" s="783"/>
      <c r="BW7" s="783"/>
      <c r="BX7" s="783"/>
      <c r="BY7" s="783"/>
      <c r="BZ7" s="783"/>
      <c r="CA7" s="783"/>
      <c r="CB7" s="783"/>
      <c r="CC7" s="783"/>
      <c r="CD7" s="783"/>
      <c r="CE7" s="783"/>
      <c r="CF7" s="783"/>
      <c r="CG7" s="798"/>
      <c r="CH7" s="779"/>
      <c r="CI7" s="780"/>
      <c r="CJ7" s="780"/>
      <c r="CK7" s="780"/>
      <c r="CL7" s="781"/>
      <c r="CM7" s="779"/>
      <c r="CN7" s="780"/>
      <c r="CO7" s="780"/>
      <c r="CP7" s="780"/>
      <c r="CQ7" s="781"/>
      <c r="CR7" s="779"/>
      <c r="CS7" s="780"/>
      <c r="CT7" s="780"/>
      <c r="CU7" s="780"/>
      <c r="CV7" s="781"/>
      <c r="CW7" s="779"/>
      <c r="CX7" s="780"/>
      <c r="CY7" s="780"/>
      <c r="CZ7" s="780"/>
      <c r="DA7" s="781"/>
      <c r="DB7" s="779"/>
      <c r="DC7" s="780"/>
      <c r="DD7" s="780"/>
      <c r="DE7" s="780"/>
      <c r="DF7" s="781"/>
      <c r="DG7" s="779"/>
      <c r="DH7" s="780"/>
      <c r="DI7" s="780"/>
      <c r="DJ7" s="780"/>
      <c r="DK7" s="781"/>
      <c r="DL7" s="779"/>
      <c r="DM7" s="780"/>
      <c r="DN7" s="780"/>
      <c r="DO7" s="780"/>
      <c r="DP7" s="781"/>
      <c r="DQ7" s="779"/>
      <c r="DR7" s="780"/>
      <c r="DS7" s="780"/>
      <c r="DT7" s="780"/>
      <c r="DU7" s="781"/>
      <c r="DV7" s="782"/>
      <c r="DW7" s="783"/>
      <c r="DX7" s="783"/>
      <c r="DY7" s="783"/>
      <c r="DZ7" s="784"/>
      <c r="EA7" s="234"/>
    </row>
    <row r="8" spans="1:131" s="235" customFormat="1" ht="26.25" customHeight="1" x14ac:dyDescent="0.15">
      <c r="A8" s="238">
        <v>2</v>
      </c>
      <c r="B8" s="816"/>
      <c r="C8" s="817"/>
      <c r="D8" s="817"/>
      <c r="E8" s="817"/>
      <c r="F8" s="817"/>
      <c r="G8" s="817"/>
      <c r="H8" s="817"/>
      <c r="I8" s="817"/>
      <c r="J8" s="817"/>
      <c r="K8" s="817"/>
      <c r="L8" s="817"/>
      <c r="M8" s="817"/>
      <c r="N8" s="817"/>
      <c r="O8" s="817"/>
      <c r="P8" s="818"/>
      <c r="Q8" s="819"/>
      <c r="R8" s="820"/>
      <c r="S8" s="820"/>
      <c r="T8" s="820"/>
      <c r="U8" s="820"/>
      <c r="V8" s="820"/>
      <c r="W8" s="820"/>
      <c r="X8" s="820"/>
      <c r="Y8" s="820"/>
      <c r="Z8" s="820"/>
      <c r="AA8" s="820"/>
      <c r="AB8" s="820"/>
      <c r="AC8" s="820"/>
      <c r="AD8" s="820"/>
      <c r="AE8" s="821"/>
      <c r="AF8" s="822"/>
      <c r="AG8" s="823"/>
      <c r="AH8" s="823"/>
      <c r="AI8" s="823"/>
      <c r="AJ8" s="824"/>
      <c r="AK8" s="805"/>
      <c r="AL8" s="806"/>
      <c r="AM8" s="806"/>
      <c r="AN8" s="806"/>
      <c r="AO8" s="806"/>
      <c r="AP8" s="806"/>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15">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393</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394</v>
      </c>
      <c r="B23" s="825" t="s">
        <v>395</v>
      </c>
      <c r="C23" s="826"/>
      <c r="D23" s="826"/>
      <c r="E23" s="826"/>
      <c r="F23" s="826"/>
      <c r="G23" s="826"/>
      <c r="H23" s="826"/>
      <c r="I23" s="826"/>
      <c r="J23" s="826"/>
      <c r="K23" s="826"/>
      <c r="L23" s="826"/>
      <c r="M23" s="826"/>
      <c r="N23" s="826"/>
      <c r="O23" s="826"/>
      <c r="P23" s="827"/>
      <c r="Q23" s="828"/>
      <c r="R23" s="829"/>
      <c r="S23" s="829"/>
      <c r="T23" s="829"/>
      <c r="U23" s="829"/>
      <c r="V23" s="829"/>
      <c r="W23" s="829"/>
      <c r="X23" s="829"/>
      <c r="Y23" s="829"/>
      <c r="Z23" s="829"/>
      <c r="AA23" s="829"/>
      <c r="AB23" s="829"/>
      <c r="AC23" s="829"/>
      <c r="AD23" s="829"/>
      <c r="AE23" s="830"/>
      <c r="AF23" s="831">
        <v>543</v>
      </c>
      <c r="AG23" s="829"/>
      <c r="AH23" s="829"/>
      <c r="AI23" s="829"/>
      <c r="AJ23" s="832"/>
      <c r="AK23" s="833"/>
      <c r="AL23" s="834"/>
      <c r="AM23" s="834"/>
      <c r="AN23" s="834"/>
      <c r="AO23" s="834"/>
      <c r="AP23" s="829"/>
      <c r="AQ23" s="829"/>
      <c r="AR23" s="829"/>
      <c r="AS23" s="829"/>
      <c r="AT23" s="829"/>
      <c r="AU23" s="845"/>
      <c r="AV23" s="845"/>
      <c r="AW23" s="845"/>
      <c r="AX23" s="845"/>
      <c r="AY23" s="846"/>
      <c r="AZ23" s="847" t="s">
        <v>133</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396</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397</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375</v>
      </c>
      <c r="B26" s="764"/>
      <c r="C26" s="764"/>
      <c r="D26" s="764"/>
      <c r="E26" s="764"/>
      <c r="F26" s="764"/>
      <c r="G26" s="764"/>
      <c r="H26" s="764"/>
      <c r="I26" s="764"/>
      <c r="J26" s="764"/>
      <c r="K26" s="764"/>
      <c r="L26" s="764"/>
      <c r="M26" s="764"/>
      <c r="N26" s="764"/>
      <c r="O26" s="764"/>
      <c r="P26" s="765"/>
      <c r="Q26" s="769" t="s">
        <v>398</v>
      </c>
      <c r="R26" s="770"/>
      <c r="S26" s="770"/>
      <c r="T26" s="770"/>
      <c r="U26" s="771"/>
      <c r="V26" s="769" t="s">
        <v>399</v>
      </c>
      <c r="W26" s="770"/>
      <c r="X26" s="770"/>
      <c r="Y26" s="770"/>
      <c r="Z26" s="771"/>
      <c r="AA26" s="769" t="s">
        <v>400</v>
      </c>
      <c r="AB26" s="770"/>
      <c r="AC26" s="770"/>
      <c r="AD26" s="770"/>
      <c r="AE26" s="770"/>
      <c r="AF26" s="850" t="s">
        <v>401</v>
      </c>
      <c r="AG26" s="851"/>
      <c r="AH26" s="851"/>
      <c r="AI26" s="851"/>
      <c r="AJ26" s="852"/>
      <c r="AK26" s="770" t="s">
        <v>402</v>
      </c>
      <c r="AL26" s="770"/>
      <c r="AM26" s="770"/>
      <c r="AN26" s="770"/>
      <c r="AO26" s="771"/>
      <c r="AP26" s="769" t="s">
        <v>403</v>
      </c>
      <c r="AQ26" s="770"/>
      <c r="AR26" s="770"/>
      <c r="AS26" s="770"/>
      <c r="AT26" s="771"/>
      <c r="AU26" s="769" t="s">
        <v>404</v>
      </c>
      <c r="AV26" s="770"/>
      <c r="AW26" s="770"/>
      <c r="AX26" s="770"/>
      <c r="AY26" s="771"/>
      <c r="AZ26" s="769" t="s">
        <v>405</v>
      </c>
      <c r="BA26" s="770"/>
      <c r="BB26" s="770"/>
      <c r="BC26" s="770"/>
      <c r="BD26" s="771"/>
      <c r="BE26" s="769" t="s">
        <v>382</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406</v>
      </c>
      <c r="C28" s="786"/>
      <c r="D28" s="786"/>
      <c r="E28" s="786"/>
      <c r="F28" s="786"/>
      <c r="G28" s="786"/>
      <c r="H28" s="786"/>
      <c r="I28" s="786"/>
      <c r="J28" s="786"/>
      <c r="K28" s="786"/>
      <c r="L28" s="786"/>
      <c r="M28" s="786"/>
      <c r="N28" s="786"/>
      <c r="O28" s="786"/>
      <c r="P28" s="787"/>
      <c r="Q28" s="858"/>
      <c r="R28" s="859"/>
      <c r="S28" s="859"/>
      <c r="T28" s="859"/>
      <c r="U28" s="859"/>
      <c r="V28" s="859"/>
      <c r="W28" s="859"/>
      <c r="X28" s="859"/>
      <c r="Y28" s="859"/>
      <c r="Z28" s="859"/>
      <c r="AA28" s="859"/>
      <c r="AB28" s="859"/>
      <c r="AC28" s="859"/>
      <c r="AD28" s="859"/>
      <c r="AE28" s="860"/>
      <c r="AF28" s="861">
        <v>33</v>
      </c>
      <c r="AG28" s="859"/>
      <c r="AH28" s="859"/>
      <c r="AI28" s="859"/>
      <c r="AJ28" s="862"/>
      <c r="AK28" s="863"/>
      <c r="AL28" s="864"/>
      <c r="AM28" s="864"/>
      <c r="AN28" s="864"/>
      <c r="AO28" s="864"/>
      <c r="AP28" s="864"/>
      <c r="AQ28" s="864"/>
      <c r="AR28" s="864"/>
      <c r="AS28" s="864"/>
      <c r="AT28" s="864"/>
      <c r="AU28" s="864"/>
      <c r="AV28" s="864"/>
      <c r="AW28" s="864"/>
      <c r="AX28" s="864"/>
      <c r="AY28" s="864"/>
      <c r="AZ28" s="865"/>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407</v>
      </c>
      <c r="C29" s="817"/>
      <c r="D29" s="817"/>
      <c r="E29" s="817"/>
      <c r="F29" s="817"/>
      <c r="G29" s="817"/>
      <c r="H29" s="817"/>
      <c r="I29" s="817"/>
      <c r="J29" s="817"/>
      <c r="K29" s="817"/>
      <c r="L29" s="817"/>
      <c r="M29" s="817"/>
      <c r="N29" s="817"/>
      <c r="O29" s="817"/>
      <c r="P29" s="818"/>
      <c r="Q29" s="819"/>
      <c r="R29" s="820"/>
      <c r="S29" s="820"/>
      <c r="T29" s="820"/>
      <c r="U29" s="820"/>
      <c r="V29" s="820"/>
      <c r="W29" s="820"/>
      <c r="X29" s="820"/>
      <c r="Y29" s="820"/>
      <c r="Z29" s="820"/>
      <c r="AA29" s="820"/>
      <c r="AB29" s="820"/>
      <c r="AC29" s="820"/>
      <c r="AD29" s="820"/>
      <c r="AE29" s="821"/>
      <c r="AF29" s="822">
        <v>17</v>
      </c>
      <c r="AG29" s="823"/>
      <c r="AH29" s="823"/>
      <c r="AI29" s="823"/>
      <c r="AJ29" s="824"/>
      <c r="AK29" s="870"/>
      <c r="AL29" s="866"/>
      <c r="AM29" s="866"/>
      <c r="AN29" s="866"/>
      <c r="AO29" s="866"/>
      <c r="AP29" s="866"/>
      <c r="AQ29" s="866"/>
      <c r="AR29" s="866"/>
      <c r="AS29" s="866"/>
      <c r="AT29" s="866"/>
      <c r="AU29" s="866"/>
      <c r="AV29" s="866"/>
      <c r="AW29" s="866"/>
      <c r="AX29" s="866"/>
      <c r="AY29" s="866"/>
      <c r="AZ29" s="867"/>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408</v>
      </c>
      <c r="C30" s="817"/>
      <c r="D30" s="817"/>
      <c r="E30" s="817"/>
      <c r="F30" s="817"/>
      <c r="G30" s="817"/>
      <c r="H30" s="817"/>
      <c r="I30" s="817"/>
      <c r="J30" s="817"/>
      <c r="K30" s="817"/>
      <c r="L30" s="817"/>
      <c r="M30" s="817"/>
      <c r="N30" s="817"/>
      <c r="O30" s="817"/>
      <c r="P30" s="818"/>
      <c r="Q30" s="819"/>
      <c r="R30" s="820"/>
      <c r="S30" s="820"/>
      <c r="T30" s="820"/>
      <c r="U30" s="820"/>
      <c r="V30" s="820"/>
      <c r="W30" s="820"/>
      <c r="X30" s="820"/>
      <c r="Y30" s="820"/>
      <c r="Z30" s="820"/>
      <c r="AA30" s="820"/>
      <c r="AB30" s="820"/>
      <c r="AC30" s="820"/>
      <c r="AD30" s="820"/>
      <c r="AE30" s="821"/>
      <c r="AF30" s="822">
        <v>9</v>
      </c>
      <c r="AG30" s="823"/>
      <c r="AH30" s="823"/>
      <c r="AI30" s="823"/>
      <c r="AJ30" s="824"/>
      <c r="AK30" s="870"/>
      <c r="AL30" s="866"/>
      <c r="AM30" s="866"/>
      <c r="AN30" s="866"/>
      <c r="AO30" s="866"/>
      <c r="AP30" s="866"/>
      <c r="AQ30" s="866"/>
      <c r="AR30" s="866"/>
      <c r="AS30" s="866"/>
      <c r="AT30" s="866"/>
      <c r="AU30" s="866"/>
      <c r="AV30" s="866"/>
      <c r="AW30" s="866"/>
      <c r="AX30" s="866"/>
      <c r="AY30" s="866"/>
      <c r="AZ30" s="867"/>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409</v>
      </c>
      <c r="C31" s="817"/>
      <c r="D31" s="817"/>
      <c r="E31" s="817"/>
      <c r="F31" s="817"/>
      <c r="G31" s="817"/>
      <c r="H31" s="817"/>
      <c r="I31" s="817"/>
      <c r="J31" s="817"/>
      <c r="K31" s="817"/>
      <c r="L31" s="817"/>
      <c r="M31" s="817"/>
      <c r="N31" s="817"/>
      <c r="O31" s="817"/>
      <c r="P31" s="818"/>
      <c r="Q31" s="819"/>
      <c r="R31" s="820"/>
      <c r="S31" s="820"/>
      <c r="T31" s="820"/>
      <c r="U31" s="820"/>
      <c r="V31" s="820"/>
      <c r="W31" s="820"/>
      <c r="X31" s="820"/>
      <c r="Y31" s="820"/>
      <c r="Z31" s="820"/>
      <c r="AA31" s="820"/>
      <c r="AB31" s="820"/>
      <c r="AC31" s="820"/>
      <c r="AD31" s="820"/>
      <c r="AE31" s="821"/>
      <c r="AF31" s="822">
        <v>300</v>
      </c>
      <c r="AG31" s="823"/>
      <c r="AH31" s="823"/>
      <c r="AI31" s="823"/>
      <c r="AJ31" s="824"/>
      <c r="AK31" s="870"/>
      <c r="AL31" s="866"/>
      <c r="AM31" s="866"/>
      <c r="AN31" s="866"/>
      <c r="AO31" s="866"/>
      <c r="AP31" s="866"/>
      <c r="AQ31" s="866"/>
      <c r="AR31" s="866"/>
      <c r="AS31" s="866"/>
      <c r="AT31" s="866"/>
      <c r="AU31" s="866"/>
      <c r="AV31" s="866"/>
      <c r="AW31" s="866"/>
      <c r="AX31" s="866"/>
      <c r="AY31" s="866"/>
      <c r="AZ31" s="867"/>
      <c r="BA31" s="867"/>
      <c r="BB31" s="867"/>
      <c r="BC31" s="867"/>
      <c r="BD31" s="867"/>
      <c r="BE31" s="868" t="s">
        <v>410</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c r="C32" s="817"/>
      <c r="D32" s="817"/>
      <c r="E32" s="817"/>
      <c r="F32" s="817"/>
      <c r="G32" s="817"/>
      <c r="H32" s="817"/>
      <c r="I32" s="817"/>
      <c r="J32" s="817"/>
      <c r="K32" s="817"/>
      <c r="L32" s="817"/>
      <c r="M32" s="817"/>
      <c r="N32" s="817"/>
      <c r="O32" s="817"/>
      <c r="P32" s="818"/>
      <c r="Q32" s="819"/>
      <c r="R32" s="820"/>
      <c r="S32" s="820"/>
      <c r="T32" s="820"/>
      <c r="U32" s="820"/>
      <c r="V32" s="820"/>
      <c r="W32" s="820"/>
      <c r="X32" s="820"/>
      <c r="Y32" s="820"/>
      <c r="Z32" s="820"/>
      <c r="AA32" s="820"/>
      <c r="AB32" s="820"/>
      <c r="AC32" s="820"/>
      <c r="AD32" s="820"/>
      <c r="AE32" s="821"/>
      <c r="AF32" s="822"/>
      <c r="AG32" s="823"/>
      <c r="AH32" s="823"/>
      <c r="AI32" s="823"/>
      <c r="AJ32" s="824"/>
      <c r="AK32" s="870"/>
      <c r="AL32" s="866"/>
      <c r="AM32" s="866"/>
      <c r="AN32" s="866"/>
      <c r="AO32" s="866"/>
      <c r="AP32" s="866"/>
      <c r="AQ32" s="866"/>
      <c r="AR32" s="866"/>
      <c r="AS32" s="866"/>
      <c r="AT32" s="866"/>
      <c r="AU32" s="866"/>
      <c r="AV32" s="866"/>
      <c r="AW32" s="866"/>
      <c r="AX32" s="866"/>
      <c r="AY32" s="866"/>
      <c r="AZ32" s="867"/>
      <c r="BA32" s="867"/>
      <c r="BB32" s="867"/>
      <c r="BC32" s="867"/>
      <c r="BD32" s="867"/>
      <c r="BE32" s="868"/>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c r="C33" s="817"/>
      <c r="D33" s="817"/>
      <c r="E33" s="817"/>
      <c r="F33" s="817"/>
      <c r="G33" s="817"/>
      <c r="H33" s="817"/>
      <c r="I33" s="817"/>
      <c r="J33" s="817"/>
      <c r="K33" s="817"/>
      <c r="L33" s="817"/>
      <c r="M33" s="817"/>
      <c r="N33" s="817"/>
      <c r="O33" s="817"/>
      <c r="P33" s="818"/>
      <c r="Q33" s="819"/>
      <c r="R33" s="820"/>
      <c r="S33" s="820"/>
      <c r="T33" s="820"/>
      <c r="U33" s="820"/>
      <c r="V33" s="820"/>
      <c r="W33" s="820"/>
      <c r="X33" s="820"/>
      <c r="Y33" s="820"/>
      <c r="Z33" s="820"/>
      <c r="AA33" s="820"/>
      <c r="AB33" s="820"/>
      <c r="AC33" s="820"/>
      <c r="AD33" s="820"/>
      <c r="AE33" s="821"/>
      <c r="AF33" s="822"/>
      <c r="AG33" s="823"/>
      <c r="AH33" s="823"/>
      <c r="AI33" s="823"/>
      <c r="AJ33" s="824"/>
      <c r="AK33" s="870"/>
      <c r="AL33" s="866"/>
      <c r="AM33" s="866"/>
      <c r="AN33" s="866"/>
      <c r="AO33" s="866"/>
      <c r="AP33" s="866"/>
      <c r="AQ33" s="866"/>
      <c r="AR33" s="866"/>
      <c r="AS33" s="866"/>
      <c r="AT33" s="866"/>
      <c r="AU33" s="866"/>
      <c r="AV33" s="866"/>
      <c r="AW33" s="866"/>
      <c r="AX33" s="866"/>
      <c r="AY33" s="866"/>
      <c r="AZ33" s="867"/>
      <c r="BA33" s="867"/>
      <c r="BB33" s="867"/>
      <c r="BC33" s="867"/>
      <c r="BD33" s="867"/>
      <c r="BE33" s="868"/>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411</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394</v>
      </c>
      <c r="B63" s="825" t="s">
        <v>412</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358</v>
      </c>
      <c r="AG63" s="880"/>
      <c r="AH63" s="880"/>
      <c r="AI63" s="880"/>
      <c r="AJ63" s="881"/>
      <c r="AK63" s="882"/>
      <c r="AL63" s="877"/>
      <c r="AM63" s="877"/>
      <c r="AN63" s="877"/>
      <c r="AO63" s="877"/>
      <c r="AP63" s="880"/>
      <c r="AQ63" s="880"/>
      <c r="AR63" s="880"/>
      <c r="AS63" s="880"/>
      <c r="AT63" s="880"/>
      <c r="AU63" s="880"/>
      <c r="AV63" s="880"/>
      <c r="AW63" s="880"/>
      <c r="AX63" s="880"/>
      <c r="AY63" s="880"/>
      <c r="AZ63" s="884"/>
      <c r="BA63" s="884"/>
      <c r="BB63" s="884"/>
      <c r="BC63" s="884"/>
      <c r="BD63" s="884"/>
      <c r="BE63" s="885"/>
      <c r="BF63" s="885"/>
      <c r="BG63" s="885"/>
      <c r="BH63" s="885"/>
      <c r="BI63" s="886"/>
      <c r="BJ63" s="887" t="s">
        <v>133</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413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414</v>
      </c>
      <c r="B66" s="764"/>
      <c r="C66" s="764"/>
      <c r="D66" s="764"/>
      <c r="E66" s="764"/>
      <c r="F66" s="764"/>
      <c r="G66" s="764"/>
      <c r="H66" s="764"/>
      <c r="I66" s="764"/>
      <c r="J66" s="764"/>
      <c r="K66" s="764"/>
      <c r="L66" s="764"/>
      <c r="M66" s="764"/>
      <c r="N66" s="764"/>
      <c r="O66" s="764"/>
      <c r="P66" s="765"/>
      <c r="Q66" s="769" t="s">
        <v>415</v>
      </c>
      <c r="R66" s="770"/>
      <c r="S66" s="770"/>
      <c r="T66" s="770"/>
      <c r="U66" s="771"/>
      <c r="V66" s="769" t="s">
        <v>399</v>
      </c>
      <c r="W66" s="770"/>
      <c r="X66" s="770"/>
      <c r="Y66" s="770"/>
      <c r="Z66" s="771"/>
      <c r="AA66" s="769" t="s">
        <v>400</v>
      </c>
      <c r="AB66" s="770"/>
      <c r="AC66" s="770"/>
      <c r="AD66" s="770"/>
      <c r="AE66" s="771"/>
      <c r="AF66" s="890" t="s">
        <v>416</v>
      </c>
      <c r="AG66" s="851"/>
      <c r="AH66" s="851"/>
      <c r="AI66" s="851"/>
      <c r="AJ66" s="891"/>
      <c r="AK66" s="769" t="s">
        <v>417</v>
      </c>
      <c r="AL66" s="764"/>
      <c r="AM66" s="764"/>
      <c r="AN66" s="764"/>
      <c r="AO66" s="765"/>
      <c r="AP66" s="769" t="s">
        <v>403</v>
      </c>
      <c r="AQ66" s="770"/>
      <c r="AR66" s="770"/>
      <c r="AS66" s="770"/>
      <c r="AT66" s="771"/>
      <c r="AU66" s="769" t="s">
        <v>418</v>
      </c>
      <c r="AV66" s="770"/>
      <c r="AW66" s="770"/>
      <c r="AX66" s="770"/>
      <c r="AY66" s="771"/>
      <c r="AZ66" s="769" t="s">
        <v>382</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c r="C68" s="906"/>
      <c r="D68" s="906"/>
      <c r="E68" s="906"/>
      <c r="F68" s="906"/>
      <c r="G68" s="906"/>
      <c r="H68" s="906"/>
      <c r="I68" s="906"/>
      <c r="J68" s="906"/>
      <c r="K68" s="906"/>
      <c r="L68" s="906"/>
      <c r="M68" s="906"/>
      <c r="N68" s="906"/>
      <c r="O68" s="906"/>
      <c r="P68" s="907"/>
      <c r="Q68" s="908"/>
      <c r="R68" s="902"/>
      <c r="S68" s="902"/>
      <c r="T68" s="902"/>
      <c r="U68" s="902"/>
      <c r="V68" s="902"/>
      <c r="W68" s="902"/>
      <c r="X68" s="902"/>
      <c r="Y68" s="902"/>
      <c r="Z68" s="902"/>
      <c r="AA68" s="902"/>
      <c r="AB68" s="902"/>
      <c r="AC68" s="902"/>
      <c r="AD68" s="902"/>
      <c r="AE68" s="902"/>
      <c r="AF68" s="902"/>
      <c r="AG68" s="902"/>
      <c r="AH68" s="902"/>
      <c r="AI68" s="902"/>
      <c r="AJ68" s="902"/>
      <c r="AK68" s="902"/>
      <c r="AL68" s="902"/>
      <c r="AM68" s="902"/>
      <c r="AN68" s="902"/>
      <c r="AO68" s="902"/>
      <c r="AP68" s="902"/>
      <c r="AQ68" s="902"/>
      <c r="AR68" s="902"/>
      <c r="AS68" s="902"/>
      <c r="AT68" s="902"/>
      <c r="AU68" s="902"/>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c r="C69" s="910"/>
      <c r="D69" s="910"/>
      <c r="E69" s="910"/>
      <c r="F69" s="910"/>
      <c r="G69" s="910"/>
      <c r="H69" s="910"/>
      <c r="I69" s="910"/>
      <c r="J69" s="910"/>
      <c r="K69" s="910"/>
      <c r="L69" s="910"/>
      <c r="M69" s="910"/>
      <c r="N69" s="910"/>
      <c r="O69" s="910"/>
      <c r="P69" s="911"/>
      <c r="Q69" s="912"/>
      <c r="R69" s="866"/>
      <c r="S69" s="866"/>
      <c r="T69" s="866"/>
      <c r="U69" s="866"/>
      <c r="V69" s="866"/>
      <c r="W69" s="866"/>
      <c r="X69" s="866"/>
      <c r="Y69" s="866"/>
      <c r="Z69" s="866"/>
      <c r="AA69" s="866"/>
      <c r="AB69" s="866"/>
      <c r="AC69" s="866"/>
      <c r="AD69" s="866"/>
      <c r="AE69" s="866"/>
      <c r="AF69" s="866"/>
      <c r="AG69" s="866"/>
      <c r="AH69" s="866"/>
      <c r="AI69" s="866"/>
      <c r="AJ69" s="866"/>
      <c r="AK69" s="866"/>
      <c r="AL69" s="866"/>
      <c r="AM69" s="866"/>
      <c r="AN69" s="866"/>
      <c r="AO69" s="866"/>
      <c r="AP69" s="866"/>
      <c r="AQ69" s="866"/>
      <c r="AR69" s="866"/>
      <c r="AS69" s="866"/>
      <c r="AT69" s="866"/>
      <c r="AU69" s="866"/>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c r="C70" s="910"/>
      <c r="D70" s="910"/>
      <c r="E70" s="910"/>
      <c r="F70" s="910"/>
      <c r="G70" s="910"/>
      <c r="H70" s="910"/>
      <c r="I70" s="910"/>
      <c r="J70" s="910"/>
      <c r="K70" s="910"/>
      <c r="L70" s="910"/>
      <c r="M70" s="910"/>
      <c r="N70" s="910"/>
      <c r="O70" s="910"/>
      <c r="P70" s="911"/>
      <c r="Q70" s="912"/>
      <c r="R70" s="866"/>
      <c r="S70" s="866"/>
      <c r="T70" s="866"/>
      <c r="U70" s="866"/>
      <c r="V70" s="866"/>
      <c r="W70" s="866"/>
      <c r="X70" s="866"/>
      <c r="Y70" s="866"/>
      <c r="Z70" s="866"/>
      <c r="AA70" s="866"/>
      <c r="AB70" s="866"/>
      <c r="AC70" s="866"/>
      <c r="AD70" s="866"/>
      <c r="AE70" s="866"/>
      <c r="AF70" s="866"/>
      <c r="AG70" s="866"/>
      <c r="AH70" s="866"/>
      <c r="AI70" s="866"/>
      <c r="AJ70" s="866"/>
      <c r="AK70" s="866"/>
      <c r="AL70" s="866"/>
      <c r="AM70" s="866"/>
      <c r="AN70" s="866"/>
      <c r="AO70" s="866"/>
      <c r="AP70" s="866"/>
      <c r="AQ70" s="866"/>
      <c r="AR70" s="866"/>
      <c r="AS70" s="866"/>
      <c r="AT70" s="866"/>
      <c r="AU70" s="866"/>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c r="C71" s="910"/>
      <c r="D71" s="910"/>
      <c r="E71" s="910"/>
      <c r="F71" s="910"/>
      <c r="G71" s="910"/>
      <c r="H71" s="910"/>
      <c r="I71" s="910"/>
      <c r="J71" s="910"/>
      <c r="K71" s="910"/>
      <c r="L71" s="910"/>
      <c r="M71" s="910"/>
      <c r="N71" s="910"/>
      <c r="O71" s="910"/>
      <c r="P71" s="911"/>
      <c r="Q71" s="912"/>
      <c r="R71" s="866"/>
      <c r="S71" s="866"/>
      <c r="T71" s="866"/>
      <c r="U71" s="866"/>
      <c r="V71" s="866"/>
      <c r="W71" s="866"/>
      <c r="X71" s="866"/>
      <c r="Y71" s="866"/>
      <c r="Z71" s="866"/>
      <c r="AA71" s="866"/>
      <c r="AB71" s="866"/>
      <c r="AC71" s="866"/>
      <c r="AD71" s="866"/>
      <c r="AE71" s="866"/>
      <c r="AF71" s="866"/>
      <c r="AG71" s="866"/>
      <c r="AH71" s="866"/>
      <c r="AI71" s="866"/>
      <c r="AJ71" s="866"/>
      <c r="AK71" s="866"/>
      <c r="AL71" s="866"/>
      <c r="AM71" s="866"/>
      <c r="AN71" s="866"/>
      <c r="AO71" s="866"/>
      <c r="AP71" s="866"/>
      <c r="AQ71" s="866"/>
      <c r="AR71" s="866"/>
      <c r="AS71" s="866"/>
      <c r="AT71" s="866"/>
      <c r="AU71" s="866"/>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c r="C72" s="910"/>
      <c r="D72" s="910"/>
      <c r="E72" s="910"/>
      <c r="F72" s="910"/>
      <c r="G72" s="910"/>
      <c r="H72" s="910"/>
      <c r="I72" s="910"/>
      <c r="J72" s="910"/>
      <c r="K72" s="910"/>
      <c r="L72" s="910"/>
      <c r="M72" s="910"/>
      <c r="N72" s="910"/>
      <c r="O72" s="910"/>
      <c r="P72" s="911"/>
      <c r="Q72" s="912"/>
      <c r="R72" s="866"/>
      <c r="S72" s="866"/>
      <c r="T72" s="866"/>
      <c r="U72" s="866"/>
      <c r="V72" s="866"/>
      <c r="W72" s="866"/>
      <c r="X72" s="866"/>
      <c r="Y72" s="866"/>
      <c r="Z72" s="866"/>
      <c r="AA72" s="866"/>
      <c r="AB72" s="866"/>
      <c r="AC72" s="866"/>
      <c r="AD72" s="866"/>
      <c r="AE72" s="866"/>
      <c r="AF72" s="866"/>
      <c r="AG72" s="866"/>
      <c r="AH72" s="866"/>
      <c r="AI72" s="866"/>
      <c r="AJ72" s="866"/>
      <c r="AK72" s="866"/>
      <c r="AL72" s="866"/>
      <c r="AM72" s="866"/>
      <c r="AN72" s="866"/>
      <c r="AO72" s="866"/>
      <c r="AP72" s="866"/>
      <c r="AQ72" s="866"/>
      <c r="AR72" s="866"/>
      <c r="AS72" s="866"/>
      <c r="AT72" s="866"/>
      <c r="AU72" s="866"/>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c r="C73" s="910"/>
      <c r="D73" s="910"/>
      <c r="E73" s="910"/>
      <c r="F73" s="910"/>
      <c r="G73" s="910"/>
      <c r="H73" s="910"/>
      <c r="I73" s="910"/>
      <c r="J73" s="910"/>
      <c r="K73" s="910"/>
      <c r="L73" s="910"/>
      <c r="M73" s="910"/>
      <c r="N73" s="910"/>
      <c r="O73" s="910"/>
      <c r="P73" s="911"/>
      <c r="Q73" s="912"/>
      <c r="R73" s="866"/>
      <c r="S73" s="866"/>
      <c r="T73" s="866"/>
      <c r="U73" s="866"/>
      <c r="V73" s="866"/>
      <c r="W73" s="866"/>
      <c r="X73" s="866"/>
      <c r="Y73" s="866"/>
      <c r="Z73" s="866"/>
      <c r="AA73" s="866"/>
      <c r="AB73" s="866"/>
      <c r="AC73" s="866"/>
      <c r="AD73" s="866"/>
      <c r="AE73" s="866"/>
      <c r="AF73" s="866"/>
      <c r="AG73" s="866"/>
      <c r="AH73" s="866"/>
      <c r="AI73" s="866"/>
      <c r="AJ73" s="866"/>
      <c r="AK73" s="866"/>
      <c r="AL73" s="866"/>
      <c r="AM73" s="866"/>
      <c r="AN73" s="866"/>
      <c r="AO73" s="866"/>
      <c r="AP73" s="866"/>
      <c r="AQ73" s="866"/>
      <c r="AR73" s="866"/>
      <c r="AS73" s="866"/>
      <c r="AT73" s="866"/>
      <c r="AU73" s="866"/>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c r="C74" s="910"/>
      <c r="D74" s="910"/>
      <c r="E74" s="910"/>
      <c r="F74" s="910"/>
      <c r="G74" s="910"/>
      <c r="H74" s="910"/>
      <c r="I74" s="910"/>
      <c r="J74" s="910"/>
      <c r="K74" s="910"/>
      <c r="L74" s="910"/>
      <c r="M74" s="910"/>
      <c r="N74" s="910"/>
      <c r="O74" s="910"/>
      <c r="P74" s="911"/>
      <c r="Q74" s="912"/>
      <c r="R74" s="866"/>
      <c r="S74" s="866"/>
      <c r="T74" s="866"/>
      <c r="U74" s="866"/>
      <c r="V74" s="866"/>
      <c r="W74" s="866"/>
      <c r="X74" s="866"/>
      <c r="Y74" s="866"/>
      <c r="Z74" s="866"/>
      <c r="AA74" s="866"/>
      <c r="AB74" s="866"/>
      <c r="AC74" s="866"/>
      <c r="AD74" s="866"/>
      <c r="AE74" s="866"/>
      <c r="AF74" s="866"/>
      <c r="AG74" s="866"/>
      <c r="AH74" s="866"/>
      <c r="AI74" s="866"/>
      <c r="AJ74" s="866"/>
      <c r="AK74" s="866"/>
      <c r="AL74" s="866"/>
      <c r="AM74" s="866"/>
      <c r="AN74" s="866"/>
      <c r="AO74" s="866"/>
      <c r="AP74" s="866"/>
      <c r="AQ74" s="866"/>
      <c r="AR74" s="866"/>
      <c r="AS74" s="866"/>
      <c r="AT74" s="866"/>
      <c r="AU74" s="866"/>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c r="C75" s="910"/>
      <c r="D75" s="910"/>
      <c r="E75" s="910"/>
      <c r="F75" s="910"/>
      <c r="G75" s="910"/>
      <c r="H75" s="910"/>
      <c r="I75" s="910"/>
      <c r="J75" s="910"/>
      <c r="K75" s="910"/>
      <c r="L75" s="910"/>
      <c r="M75" s="910"/>
      <c r="N75" s="910"/>
      <c r="O75" s="910"/>
      <c r="P75" s="911"/>
      <c r="Q75" s="913"/>
      <c r="R75" s="914"/>
      <c r="S75" s="914"/>
      <c r="T75" s="914"/>
      <c r="U75" s="870"/>
      <c r="V75" s="915"/>
      <c r="W75" s="914"/>
      <c r="X75" s="914"/>
      <c r="Y75" s="914"/>
      <c r="Z75" s="870"/>
      <c r="AA75" s="915"/>
      <c r="AB75" s="914"/>
      <c r="AC75" s="914"/>
      <c r="AD75" s="914"/>
      <c r="AE75" s="870"/>
      <c r="AF75" s="915"/>
      <c r="AG75" s="914"/>
      <c r="AH75" s="914"/>
      <c r="AI75" s="914"/>
      <c r="AJ75" s="870"/>
      <c r="AK75" s="915"/>
      <c r="AL75" s="914"/>
      <c r="AM75" s="914"/>
      <c r="AN75" s="914"/>
      <c r="AO75" s="870"/>
      <c r="AP75" s="915"/>
      <c r="AQ75" s="914"/>
      <c r="AR75" s="914"/>
      <c r="AS75" s="914"/>
      <c r="AT75" s="870"/>
      <c r="AU75" s="915"/>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c r="C76" s="910"/>
      <c r="D76" s="910"/>
      <c r="E76" s="910"/>
      <c r="F76" s="910"/>
      <c r="G76" s="910"/>
      <c r="H76" s="910"/>
      <c r="I76" s="910"/>
      <c r="J76" s="910"/>
      <c r="K76" s="910"/>
      <c r="L76" s="910"/>
      <c r="M76" s="910"/>
      <c r="N76" s="910"/>
      <c r="O76" s="910"/>
      <c r="P76" s="911"/>
      <c r="Q76" s="913"/>
      <c r="R76" s="914"/>
      <c r="S76" s="914"/>
      <c r="T76" s="914"/>
      <c r="U76" s="870"/>
      <c r="V76" s="915"/>
      <c r="W76" s="914"/>
      <c r="X76" s="914"/>
      <c r="Y76" s="914"/>
      <c r="Z76" s="870"/>
      <c r="AA76" s="915"/>
      <c r="AB76" s="914"/>
      <c r="AC76" s="914"/>
      <c r="AD76" s="914"/>
      <c r="AE76" s="870"/>
      <c r="AF76" s="915"/>
      <c r="AG76" s="914"/>
      <c r="AH76" s="914"/>
      <c r="AI76" s="914"/>
      <c r="AJ76" s="870"/>
      <c r="AK76" s="915"/>
      <c r="AL76" s="914"/>
      <c r="AM76" s="914"/>
      <c r="AN76" s="914"/>
      <c r="AO76" s="870"/>
      <c r="AP76" s="915"/>
      <c r="AQ76" s="914"/>
      <c r="AR76" s="914"/>
      <c r="AS76" s="914"/>
      <c r="AT76" s="870"/>
      <c r="AU76" s="915"/>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394</v>
      </c>
      <c r="B88" s="825" t="s">
        <v>419</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c r="AG88" s="880"/>
      <c r="AH88" s="880"/>
      <c r="AI88" s="880"/>
      <c r="AJ88" s="880"/>
      <c r="AK88" s="877"/>
      <c r="AL88" s="877"/>
      <c r="AM88" s="877"/>
      <c r="AN88" s="877"/>
      <c r="AO88" s="877"/>
      <c r="AP88" s="880"/>
      <c r="AQ88" s="880"/>
      <c r="AR88" s="880"/>
      <c r="AS88" s="880"/>
      <c r="AT88" s="880"/>
      <c r="AU88" s="880"/>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825" t="s">
        <v>420</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c r="CS102" s="888"/>
      <c r="CT102" s="888"/>
      <c r="CU102" s="888"/>
      <c r="CV102" s="927"/>
      <c r="CW102" s="926"/>
      <c r="CX102" s="888"/>
      <c r="CY102" s="888"/>
      <c r="CZ102" s="888"/>
      <c r="DA102" s="927"/>
      <c r="DB102" s="926"/>
      <c r="DC102" s="888"/>
      <c r="DD102" s="888"/>
      <c r="DE102" s="888"/>
      <c r="DF102" s="927"/>
      <c r="DG102" s="926"/>
      <c r="DH102" s="888"/>
      <c r="DI102" s="888"/>
      <c r="DJ102" s="888"/>
      <c r="DK102" s="927"/>
      <c r="DL102" s="926"/>
      <c r="DM102" s="888"/>
      <c r="DN102" s="888"/>
      <c r="DO102" s="888"/>
      <c r="DP102" s="927"/>
      <c r="DQ102" s="926"/>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421</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422</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425</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426</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427</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428</v>
      </c>
      <c r="AB109" s="929"/>
      <c r="AC109" s="929"/>
      <c r="AD109" s="929"/>
      <c r="AE109" s="930"/>
      <c r="AF109" s="928" t="s">
        <v>429</v>
      </c>
      <c r="AG109" s="929"/>
      <c r="AH109" s="929"/>
      <c r="AI109" s="929"/>
      <c r="AJ109" s="930"/>
      <c r="AK109" s="928" t="s">
        <v>312</v>
      </c>
      <c r="AL109" s="929"/>
      <c r="AM109" s="929"/>
      <c r="AN109" s="929"/>
      <c r="AO109" s="930"/>
      <c r="AP109" s="928" t="s">
        <v>430</v>
      </c>
      <c r="AQ109" s="929"/>
      <c r="AR109" s="929"/>
      <c r="AS109" s="929"/>
      <c r="AT109" s="931"/>
      <c r="AU109" s="948" t="s">
        <v>427</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428</v>
      </c>
      <c r="BR109" s="929"/>
      <c r="BS109" s="929"/>
      <c r="BT109" s="929"/>
      <c r="BU109" s="930"/>
      <c r="BV109" s="928" t="s">
        <v>429</v>
      </c>
      <c r="BW109" s="929"/>
      <c r="BX109" s="929"/>
      <c r="BY109" s="929"/>
      <c r="BZ109" s="930"/>
      <c r="CA109" s="928" t="s">
        <v>312</v>
      </c>
      <c r="CB109" s="929"/>
      <c r="CC109" s="929"/>
      <c r="CD109" s="929"/>
      <c r="CE109" s="930"/>
      <c r="CF109" s="949" t="s">
        <v>430</v>
      </c>
      <c r="CG109" s="949"/>
      <c r="CH109" s="949"/>
      <c r="CI109" s="949"/>
      <c r="CJ109" s="949"/>
      <c r="CK109" s="928" t="s">
        <v>431</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428</v>
      </c>
      <c r="DH109" s="929"/>
      <c r="DI109" s="929"/>
      <c r="DJ109" s="929"/>
      <c r="DK109" s="930"/>
      <c r="DL109" s="928" t="s">
        <v>429</v>
      </c>
      <c r="DM109" s="929"/>
      <c r="DN109" s="929"/>
      <c r="DO109" s="929"/>
      <c r="DP109" s="930"/>
      <c r="DQ109" s="928" t="s">
        <v>312</v>
      </c>
      <c r="DR109" s="929"/>
      <c r="DS109" s="929"/>
      <c r="DT109" s="929"/>
      <c r="DU109" s="930"/>
      <c r="DV109" s="928" t="s">
        <v>430</v>
      </c>
      <c r="DW109" s="929"/>
      <c r="DX109" s="929"/>
      <c r="DY109" s="929"/>
      <c r="DZ109" s="931"/>
    </row>
    <row r="110" spans="1:131" s="230" customFormat="1" ht="26.25" customHeight="1" x14ac:dyDescent="0.15">
      <c r="A110" s="932" t="s">
        <v>432</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3517330</v>
      </c>
      <c r="AB110" s="936"/>
      <c r="AC110" s="936"/>
      <c r="AD110" s="936"/>
      <c r="AE110" s="937"/>
      <c r="AF110" s="938">
        <v>3483996</v>
      </c>
      <c r="AG110" s="936"/>
      <c r="AH110" s="936"/>
      <c r="AI110" s="936"/>
      <c r="AJ110" s="937"/>
      <c r="AK110" s="938">
        <v>3581759</v>
      </c>
      <c r="AL110" s="936"/>
      <c r="AM110" s="936"/>
      <c r="AN110" s="936"/>
      <c r="AO110" s="937"/>
      <c r="AP110" s="939">
        <v>35</v>
      </c>
      <c r="AQ110" s="940"/>
      <c r="AR110" s="940"/>
      <c r="AS110" s="940"/>
      <c r="AT110" s="941"/>
      <c r="AU110" s="942" t="s">
        <v>77</v>
      </c>
      <c r="AV110" s="943"/>
      <c r="AW110" s="943"/>
      <c r="AX110" s="943"/>
      <c r="AY110" s="943"/>
      <c r="AZ110" s="965" t="s">
        <v>433</v>
      </c>
      <c r="BA110" s="933"/>
      <c r="BB110" s="933"/>
      <c r="BC110" s="933"/>
      <c r="BD110" s="933"/>
      <c r="BE110" s="933"/>
      <c r="BF110" s="933"/>
      <c r="BG110" s="933"/>
      <c r="BH110" s="933"/>
      <c r="BI110" s="933"/>
      <c r="BJ110" s="933"/>
      <c r="BK110" s="933"/>
      <c r="BL110" s="933"/>
      <c r="BM110" s="933"/>
      <c r="BN110" s="933"/>
      <c r="BO110" s="933"/>
      <c r="BP110" s="934"/>
      <c r="BQ110" s="966">
        <v>39051552</v>
      </c>
      <c r="BR110" s="967"/>
      <c r="BS110" s="967"/>
      <c r="BT110" s="967"/>
      <c r="BU110" s="967"/>
      <c r="BV110" s="967">
        <v>39567347</v>
      </c>
      <c r="BW110" s="967"/>
      <c r="BX110" s="967"/>
      <c r="BY110" s="967"/>
      <c r="BZ110" s="967"/>
      <c r="CA110" s="967">
        <v>42178342</v>
      </c>
      <c r="CB110" s="967"/>
      <c r="CC110" s="967"/>
      <c r="CD110" s="967"/>
      <c r="CE110" s="967"/>
      <c r="CF110" s="980">
        <v>412.7</v>
      </c>
      <c r="CG110" s="981"/>
      <c r="CH110" s="981"/>
      <c r="CI110" s="981"/>
      <c r="CJ110" s="981"/>
      <c r="CK110" s="982" t="s">
        <v>434</v>
      </c>
      <c r="CL110" s="983"/>
      <c r="CM110" s="965" t="s">
        <v>435</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436</v>
      </c>
      <c r="DH110" s="967"/>
      <c r="DI110" s="967"/>
      <c r="DJ110" s="967"/>
      <c r="DK110" s="967"/>
      <c r="DL110" s="967" t="s">
        <v>133</v>
      </c>
      <c r="DM110" s="967"/>
      <c r="DN110" s="967"/>
      <c r="DO110" s="967"/>
      <c r="DP110" s="967"/>
      <c r="DQ110" s="967" t="s">
        <v>436</v>
      </c>
      <c r="DR110" s="967"/>
      <c r="DS110" s="967"/>
      <c r="DT110" s="967"/>
      <c r="DU110" s="967"/>
      <c r="DV110" s="968" t="s">
        <v>133</v>
      </c>
      <c r="DW110" s="968"/>
      <c r="DX110" s="968"/>
      <c r="DY110" s="968"/>
      <c r="DZ110" s="969"/>
    </row>
    <row r="111" spans="1:131" s="230" customFormat="1" ht="26.25" customHeight="1" x14ac:dyDescent="0.15">
      <c r="A111" s="970" t="s">
        <v>437</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436</v>
      </c>
      <c r="AB111" s="974"/>
      <c r="AC111" s="974"/>
      <c r="AD111" s="974"/>
      <c r="AE111" s="975"/>
      <c r="AF111" s="976" t="s">
        <v>133</v>
      </c>
      <c r="AG111" s="974"/>
      <c r="AH111" s="974"/>
      <c r="AI111" s="974"/>
      <c r="AJ111" s="975"/>
      <c r="AK111" s="976" t="s">
        <v>436</v>
      </c>
      <c r="AL111" s="974"/>
      <c r="AM111" s="974"/>
      <c r="AN111" s="974"/>
      <c r="AO111" s="975"/>
      <c r="AP111" s="977" t="s">
        <v>133</v>
      </c>
      <c r="AQ111" s="978"/>
      <c r="AR111" s="978"/>
      <c r="AS111" s="978"/>
      <c r="AT111" s="979"/>
      <c r="AU111" s="944"/>
      <c r="AV111" s="945"/>
      <c r="AW111" s="945"/>
      <c r="AX111" s="945"/>
      <c r="AY111" s="945"/>
      <c r="AZ111" s="958" t="s">
        <v>438</v>
      </c>
      <c r="BA111" s="959"/>
      <c r="BB111" s="959"/>
      <c r="BC111" s="959"/>
      <c r="BD111" s="959"/>
      <c r="BE111" s="959"/>
      <c r="BF111" s="959"/>
      <c r="BG111" s="959"/>
      <c r="BH111" s="959"/>
      <c r="BI111" s="959"/>
      <c r="BJ111" s="959"/>
      <c r="BK111" s="959"/>
      <c r="BL111" s="959"/>
      <c r="BM111" s="959"/>
      <c r="BN111" s="959"/>
      <c r="BO111" s="959"/>
      <c r="BP111" s="960"/>
      <c r="BQ111" s="961" t="s">
        <v>133</v>
      </c>
      <c r="BR111" s="962"/>
      <c r="BS111" s="962"/>
      <c r="BT111" s="962"/>
      <c r="BU111" s="962"/>
      <c r="BV111" s="962" t="s">
        <v>436</v>
      </c>
      <c r="BW111" s="962"/>
      <c r="BX111" s="962"/>
      <c r="BY111" s="962"/>
      <c r="BZ111" s="962"/>
      <c r="CA111" s="962" t="s">
        <v>133</v>
      </c>
      <c r="CB111" s="962"/>
      <c r="CC111" s="962"/>
      <c r="CD111" s="962"/>
      <c r="CE111" s="962"/>
      <c r="CF111" s="956" t="s">
        <v>133</v>
      </c>
      <c r="CG111" s="957"/>
      <c r="CH111" s="957"/>
      <c r="CI111" s="957"/>
      <c r="CJ111" s="957"/>
      <c r="CK111" s="984"/>
      <c r="CL111" s="985"/>
      <c r="CM111" s="958" t="s">
        <v>439</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436</v>
      </c>
      <c r="DH111" s="962"/>
      <c r="DI111" s="962"/>
      <c r="DJ111" s="962"/>
      <c r="DK111" s="962"/>
      <c r="DL111" s="962" t="s">
        <v>436</v>
      </c>
      <c r="DM111" s="962"/>
      <c r="DN111" s="962"/>
      <c r="DO111" s="962"/>
      <c r="DP111" s="962"/>
      <c r="DQ111" s="962" t="s">
        <v>436</v>
      </c>
      <c r="DR111" s="962"/>
      <c r="DS111" s="962"/>
      <c r="DT111" s="962"/>
      <c r="DU111" s="962"/>
      <c r="DV111" s="963" t="s">
        <v>133</v>
      </c>
      <c r="DW111" s="963"/>
      <c r="DX111" s="963"/>
      <c r="DY111" s="963"/>
      <c r="DZ111" s="964"/>
    </row>
    <row r="112" spans="1:131" s="230" customFormat="1" ht="26.25" customHeight="1" x14ac:dyDescent="0.15">
      <c r="A112" s="988" t="s">
        <v>440</v>
      </c>
      <c r="B112" s="989"/>
      <c r="C112" s="959" t="s">
        <v>441</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133</v>
      </c>
      <c r="AB112" s="995"/>
      <c r="AC112" s="995"/>
      <c r="AD112" s="995"/>
      <c r="AE112" s="996"/>
      <c r="AF112" s="997" t="s">
        <v>133</v>
      </c>
      <c r="AG112" s="995"/>
      <c r="AH112" s="995"/>
      <c r="AI112" s="995"/>
      <c r="AJ112" s="996"/>
      <c r="AK112" s="997" t="s">
        <v>133</v>
      </c>
      <c r="AL112" s="995"/>
      <c r="AM112" s="995"/>
      <c r="AN112" s="995"/>
      <c r="AO112" s="996"/>
      <c r="AP112" s="998" t="s">
        <v>133</v>
      </c>
      <c r="AQ112" s="999"/>
      <c r="AR112" s="999"/>
      <c r="AS112" s="999"/>
      <c r="AT112" s="1000"/>
      <c r="AU112" s="944"/>
      <c r="AV112" s="945"/>
      <c r="AW112" s="945"/>
      <c r="AX112" s="945"/>
      <c r="AY112" s="945"/>
      <c r="AZ112" s="958" t="s">
        <v>442</v>
      </c>
      <c r="BA112" s="959"/>
      <c r="BB112" s="959"/>
      <c r="BC112" s="959"/>
      <c r="BD112" s="959"/>
      <c r="BE112" s="959"/>
      <c r="BF112" s="959"/>
      <c r="BG112" s="959"/>
      <c r="BH112" s="959"/>
      <c r="BI112" s="959"/>
      <c r="BJ112" s="959"/>
      <c r="BK112" s="959"/>
      <c r="BL112" s="959"/>
      <c r="BM112" s="959"/>
      <c r="BN112" s="959"/>
      <c r="BO112" s="959"/>
      <c r="BP112" s="960"/>
      <c r="BQ112" s="961">
        <v>8657313</v>
      </c>
      <c r="BR112" s="962"/>
      <c r="BS112" s="962"/>
      <c r="BT112" s="962"/>
      <c r="BU112" s="962"/>
      <c r="BV112" s="962">
        <v>8086768</v>
      </c>
      <c r="BW112" s="962"/>
      <c r="BX112" s="962"/>
      <c r="BY112" s="962"/>
      <c r="BZ112" s="962"/>
      <c r="CA112" s="962">
        <v>7286912</v>
      </c>
      <c r="CB112" s="962"/>
      <c r="CC112" s="962"/>
      <c r="CD112" s="962"/>
      <c r="CE112" s="962"/>
      <c r="CF112" s="956">
        <v>71.3</v>
      </c>
      <c r="CG112" s="957"/>
      <c r="CH112" s="957"/>
      <c r="CI112" s="957"/>
      <c r="CJ112" s="957"/>
      <c r="CK112" s="984"/>
      <c r="CL112" s="985"/>
      <c r="CM112" s="958" t="s">
        <v>443</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133</v>
      </c>
      <c r="DH112" s="962"/>
      <c r="DI112" s="962"/>
      <c r="DJ112" s="962"/>
      <c r="DK112" s="962"/>
      <c r="DL112" s="962" t="s">
        <v>133</v>
      </c>
      <c r="DM112" s="962"/>
      <c r="DN112" s="962"/>
      <c r="DO112" s="962"/>
      <c r="DP112" s="962"/>
      <c r="DQ112" s="962" t="s">
        <v>436</v>
      </c>
      <c r="DR112" s="962"/>
      <c r="DS112" s="962"/>
      <c r="DT112" s="962"/>
      <c r="DU112" s="962"/>
      <c r="DV112" s="963" t="s">
        <v>133</v>
      </c>
      <c r="DW112" s="963"/>
      <c r="DX112" s="963"/>
      <c r="DY112" s="963"/>
      <c r="DZ112" s="964"/>
    </row>
    <row r="113" spans="1:130" s="230" customFormat="1" ht="26.25" customHeight="1" x14ac:dyDescent="0.15">
      <c r="A113" s="990"/>
      <c r="B113" s="991"/>
      <c r="C113" s="959" t="s">
        <v>444</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611445</v>
      </c>
      <c r="AB113" s="974"/>
      <c r="AC113" s="974"/>
      <c r="AD113" s="974"/>
      <c r="AE113" s="975"/>
      <c r="AF113" s="976">
        <v>560239</v>
      </c>
      <c r="AG113" s="974"/>
      <c r="AH113" s="974"/>
      <c r="AI113" s="974"/>
      <c r="AJ113" s="975"/>
      <c r="AK113" s="976">
        <v>498031</v>
      </c>
      <c r="AL113" s="974"/>
      <c r="AM113" s="974"/>
      <c r="AN113" s="974"/>
      <c r="AO113" s="975"/>
      <c r="AP113" s="977">
        <v>4.9000000000000004</v>
      </c>
      <c r="AQ113" s="978"/>
      <c r="AR113" s="978"/>
      <c r="AS113" s="978"/>
      <c r="AT113" s="979"/>
      <c r="AU113" s="944"/>
      <c r="AV113" s="945"/>
      <c r="AW113" s="945"/>
      <c r="AX113" s="945"/>
      <c r="AY113" s="945"/>
      <c r="AZ113" s="958" t="s">
        <v>445</v>
      </c>
      <c r="BA113" s="959"/>
      <c r="BB113" s="959"/>
      <c r="BC113" s="959"/>
      <c r="BD113" s="959"/>
      <c r="BE113" s="959"/>
      <c r="BF113" s="959"/>
      <c r="BG113" s="959"/>
      <c r="BH113" s="959"/>
      <c r="BI113" s="959"/>
      <c r="BJ113" s="959"/>
      <c r="BK113" s="959"/>
      <c r="BL113" s="959"/>
      <c r="BM113" s="959"/>
      <c r="BN113" s="959"/>
      <c r="BO113" s="959"/>
      <c r="BP113" s="960"/>
      <c r="BQ113" s="961">
        <v>2881725</v>
      </c>
      <c r="BR113" s="962"/>
      <c r="BS113" s="962"/>
      <c r="BT113" s="962"/>
      <c r="BU113" s="962"/>
      <c r="BV113" s="962">
        <v>2987466</v>
      </c>
      <c r="BW113" s="962"/>
      <c r="BX113" s="962"/>
      <c r="BY113" s="962"/>
      <c r="BZ113" s="962"/>
      <c r="CA113" s="962">
        <v>3077466</v>
      </c>
      <c r="CB113" s="962"/>
      <c r="CC113" s="962"/>
      <c r="CD113" s="962"/>
      <c r="CE113" s="962"/>
      <c r="CF113" s="956">
        <v>30.1</v>
      </c>
      <c r="CG113" s="957"/>
      <c r="CH113" s="957"/>
      <c r="CI113" s="957"/>
      <c r="CJ113" s="957"/>
      <c r="CK113" s="984"/>
      <c r="CL113" s="985"/>
      <c r="CM113" s="958" t="s">
        <v>446</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133</v>
      </c>
      <c r="DH113" s="995"/>
      <c r="DI113" s="995"/>
      <c r="DJ113" s="995"/>
      <c r="DK113" s="996"/>
      <c r="DL113" s="997" t="s">
        <v>133</v>
      </c>
      <c r="DM113" s="995"/>
      <c r="DN113" s="995"/>
      <c r="DO113" s="995"/>
      <c r="DP113" s="996"/>
      <c r="DQ113" s="997" t="s">
        <v>133</v>
      </c>
      <c r="DR113" s="995"/>
      <c r="DS113" s="995"/>
      <c r="DT113" s="995"/>
      <c r="DU113" s="996"/>
      <c r="DV113" s="998" t="s">
        <v>133</v>
      </c>
      <c r="DW113" s="999"/>
      <c r="DX113" s="999"/>
      <c r="DY113" s="999"/>
      <c r="DZ113" s="1000"/>
    </row>
    <row r="114" spans="1:130" s="230" customFormat="1" ht="26.25" customHeight="1" x14ac:dyDescent="0.15">
      <c r="A114" s="990"/>
      <c r="B114" s="991"/>
      <c r="C114" s="959" t="s">
        <v>447</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151627</v>
      </c>
      <c r="AB114" s="995"/>
      <c r="AC114" s="995"/>
      <c r="AD114" s="995"/>
      <c r="AE114" s="996"/>
      <c r="AF114" s="997">
        <v>176157</v>
      </c>
      <c r="AG114" s="995"/>
      <c r="AH114" s="995"/>
      <c r="AI114" s="995"/>
      <c r="AJ114" s="996"/>
      <c r="AK114" s="997">
        <v>190317</v>
      </c>
      <c r="AL114" s="995"/>
      <c r="AM114" s="995"/>
      <c r="AN114" s="995"/>
      <c r="AO114" s="996"/>
      <c r="AP114" s="998">
        <v>1.9</v>
      </c>
      <c r="AQ114" s="999"/>
      <c r="AR114" s="999"/>
      <c r="AS114" s="999"/>
      <c r="AT114" s="1000"/>
      <c r="AU114" s="944"/>
      <c r="AV114" s="945"/>
      <c r="AW114" s="945"/>
      <c r="AX114" s="945"/>
      <c r="AY114" s="945"/>
      <c r="AZ114" s="958" t="s">
        <v>448</v>
      </c>
      <c r="BA114" s="959"/>
      <c r="BB114" s="959"/>
      <c r="BC114" s="959"/>
      <c r="BD114" s="959"/>
      <c r="BE114" s="959"/>
      <c r="BF114" s="959"/>
      <c r="BG114" s="959"/>
      <c r="BH114" s="959"/>
      <c r="BI114" s="959"/>
      <c r="BJ114" s="959"/>
      <c r="BK114" s="959"/>
      <c r="BL114" s="959"/>
      <c r="BM114" s="959"/>
      <c r="BN114" s="959"/>
      <c r="BO114" s="959"/>
      <c r="BP114" s="960"/>
      <c r="BQ114" s="961">
        <v>3519702</v>
      </c>
      <c r="BR114" s="962"/>
      <c r="BS114" s="962"/>
      <c r="BT114" s="962"/>
      <c r="BU114" s="962"/>
      <c r="BV114" s="962">
        <v>3400778</v>
      </c>
      <c r="BW114" s="962"/>
      <c r="BX114" s="962"/>
      <c r="BY114" s="962"/>
      <c r="BZ114" s="962"/>
      <c r="CA114" s="962">
        <v>3299438</v>
      </c>
      <c r="CB114" s="962"/>
      <c r="CC114" s="962"/>
      <c r="CD114" s="962"/>
      <c r="CE114" s="962"/>
      <c r="CF114" s="956">
        <v>32.299999999999997</v>
      </c>
      <c r="CG114" s="957"/>
      <c r="CH114" s="957"/>
      <c r="CI114" s="957"/>
      <c r="CJ114" s="957"/>
      <c r="CK114" s="984"/>
      <c r="CL114" s="985"/>
      <c r="CM114" s="958" t="s">
        <v>449</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133</v>
      </c>
      <c r="DH114" s="995"/>
      <c r="DI114" s="995"/>
      <c r="DJ114" s="995"/>
      <c r="DK114" s="996"/>
      <c r="DL114" s="997" t="s">
        <v>133</v>
      </c>
      <c r="DM114" s="995"/>
      <c r="DN114" s="995"/>
      <c r="DO114" s="995"/>
      <c r="DP114" s="996"/>
      <c r="DQ114" s="997" t="s">
        <v>133</v>
      </c>
      <c r="DR114" s="995"/>
      <c r="DS114" s="995"/>
      <c r="DT114" s="995"/>
      <c r="DU114" s="996"/>
      <c r="DV114" s="998" t="s">
        <v>436</v>
      </c>
      <c r="DW114" s="999"/>
      <c r="DX114" s="999"/>
      <c r="DY114" s="999"/>
      <c r="DZ114" s="1000"/>
    </row>
    <row r="115" spans="1:130" s="230" customFormat="1" ht="26.25" customHeight="1" x14ac:dyDescent="0.15">
      <c r="A115" s="990"/>
      <c r="B115" s="991"/>
      <c r="C115" s="959" t="s">
        <v>450</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3130</v>
      </c>
      <c r="AB115" s="974"/>
      <c r="AC115" s="974"/>
      <c r="AD115" s="974"/>
      <c r="AE115" s="975"/>
      <c r="AF115" s="976" t="s">
        <v>436</v>
      </c>
      <c r="AG115" s="974"/>
      <c r="AH115" s="974"/>
      <c r="AI115" s="974"/>
      <c r="AJ115" s="975"/>
      <c r="AK115" s="976" t="s">
        <v>133</v>
      </c>
      <c r="AL115" s="974"/>
      <c r="AM115" s="974"/>
      <c r="AN115" s="974"/>
      <c r="AO115" s="975"/>
      <c r="AP115" s="977" t="s">
        <v>436</v>
      </c>
      <c r="AQ115" s="978"/>
      <c r="AR115" s="978"/>
      <c r="AS115" s="978"/>
      <c r="AT115" s="979"/>
      <c r="AU115" s="944"/>
      <c r="AV115" s="945"/>
      <c r="AW115" s="945"/>
      <c r="AX115" s="945"/>
      <c r="AY115" s="945"/>
      <c r="AZ115" s="958" t="s">
        <v>451</v>
      </c>
      <c r="BA115" s="959"/>
      <c r="BB115" s="959"/>
      <c r="BC115" s="959"/>
      <c r="BD115" s="959"/>
      <c r="BE115" s="959"/>
      <c r="BF115" s="959"/>
      <c r="BG115" s="959"/>
      <c r="BH115" s="959"/>
      <c r="BI115" s="959"/>
      <c r="BJ115" s="959"/>
      <c r="BK115" s="959"/>
      <c r="BL115" s="959"/>
      <c r="BM115" s="959"/>
      <c r="BN115" s="959"/>
      <c r="BO115" s="959"/>
      <c r="BP115" s="960"/>
      <c r="BQ115" s="961" t="s">
        <v>133</v>
      </c>
      <c r="BR115" s="962"/>
      <c r="BS115" s="962"/>
      <c r="BT115" s="962"/>
      <c r="BU115" s="962"/>
      <c r="BV115" s="962" t="s">
        <v>133</v>
      </c>
      <c r="BW115" s="962"/>
      <c r="BX115" s="962"/>
      <c r="BY115" s="962"/>
      <c r="BZ115" s="962"/>
      <c r="CA115" s="962" t="s">
        <v>133</v>
      </c>
      <c r="CB115" s="962"/>
      <c r="CC115" s="962"/>
      <c r="CD115" s="962"/>
      <c r="CE115" s="962"/>
      <c r="CF115" s="956" t="s">
        <v>133</v>
      </c>
      <c r="CG115" s="957"/>
      <c r="CH115" s="957"/>
      <c r="CI115" s="957"/>
      <c r="CJ115" s="957"/>
      <c r="CK115" s="984"/>
      <c r="CL115" s="985"/>
      <c r="CM115" s="958" t="s">
        <v>452</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133</v>
      </c>
      <c r="DH115" s="995"/>
      <c r="DI115" s="995"/>
      <c r="DJ115" s="995"/>
      <c r="DK115" s="996"/>
      <c r="DL115" s="997" t="s">
        <v>133</v>
      </c>
      <c r="DM115" s="995"/>
      <c r="DN115" s="995"/>
      <c r="DO115" s="995"/>
      <c r="DP115" s="996"/>
      <c r="DQ115" s="997" t="s">
        <v>133</v>
      </c>
      <c r="DR115" s="995"/>
      <c r="DS115" s="995"/>
      <c r="DT115" s="995"/>
      <c r="DU115" s="996"/>
      <c r="DV115" s="998" t="s">
        <v>436</v>
      </c>
      <c r="DW115" s="999"/>
      <c r="DX115" s="999"/>
      <c r="DY115" s="999"/>
      <c r="DZ115" s="1000"/>
    </row>
    <row r="116" spans="1:130" s="230" customFormat="1" ht="26.25" customHeight="1" x14ac:dyDescent="0.15">
      <c r="A116" s="992"/>
      <c r="B116" s="993"/>
      <c r="C116" s="1001" t="s">
        <v>453</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133</v>
      </c>
      <c r="AB116" s="995"/>
      <c r="AC116" s="995"/>
      <c r="AD116" s="995"/>
      <c r="AE116" s="996"/>
      <c r="AF116" s="997" t="s">
        <v>436</v>
      </c>
      <c r="AG116" s="995"/>
      <c r="AH116" s="995"/>
      <c r="AI116" s="995"/>
      <c r="AJ116" s="996"/>
      <c r="AK116" s="997" t="s">
        <v>133</v>
      </c>
      <c r="AL116" s="995"/>
      <c r="AM116" s="995"/>
      <c r="AN116" s="995"/>
      <c r="AO116" s="996"/>
      <c r="AP116" s="998" t="s">
        <v>133</v>
      </c>
      <c r="AQ116" s="999"/>
      <c r="AR116" s="999"/>
      <c r="AS116" s="999"/>
      <c r="AT116" s="1000"/>
      <c r="AU116" s="944"/>
      <c r="AV116" s="945"/>
      <c r="AW116" s="945"/>
      <c r="AX116" s="945"/>
      <c r="AY116" s="945"/>
      <c r="AZ116" s="1003" t="s">
        <v>454</v>
      </c>
      <c r="BA116" s="1004"/>
      <c r="BB116" s="1004"/>
      <c r="BC116" s="1004"/>
      <c r="BD116" s="1004"/>
      <c r="BE116" s="1004"/>
      <c r="BF116" s="1004"/>
      <c r="BG116" s="1004"/>
      <c r="BH116" s="1004"/>
      <c r="BI116" s="1004"/>
      <c r="BJ116" s="1004"/>
      <c r="BK116" s="1004"/>
      <c r="BL116" s="1004"/>
      <c r="BM116" s="1004"/>
      <c r="BN116" s="1004"/>
      <c r="BO116" s="1004"/>
      <c r="BP116" s="1005"/>
      <c r="BQ116" s="961" t="s">
        <v>133</v>
      </c>
      <c r="BR116" s="962"/>
      <c r="BS116" s="962"/>
      <c r="BT116" s="962"/>
      <c r="BU116" s="962"/>
      <c r="BV116" s="962" t="s">
        <v>133</v>
      </c>
      <c r="BW116" s="962"/>
      <c r="BX116" s="962"/>
      <c r="BY116" s="962"/>
      <c r="BZ116" s="962"/>
      <c r="CA116" s="962" t="s">
        <v>133</v>
      </c>
      <c r="CB116" s="962"/>
      <c r="CC116" s="962"/>
      <c r="CD116" s="962"/>
      <c r="CE116" s="962"/>
      <c r="CF116" s="956" t="s">
        <v>133</v>
      </c>
      <c r="CG116" s="957"/>
      <c r="CH116" s="957"/>
      <c r="CI116" s="957"/>
      <c r="CJ116" s="957"/>
      <c r="CK116" s="984"/>
      <c r="CL116" s="985"/>
      <c r="CM116" s="958" t="s">
        <v>455</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133</v>
      </c>
      <c r="DH116" s="995"/>
      <c r="DI116" s="995"/>
      <c r="DJ116" s="995"/>
      <c r="DK116" s="996"/>
      <c r="DL116" s="997" t="s">
        <v>133</v>
      </c>
      <c r="DM116" s="995"/>
      <c r="DN116" s="995"/>
      <c r="DO116" s="995"/>
      <c r="DP116" s="996"/>
      <c r="DQ116" s="997" t="s">
        <v>133</v>
      </c>
      <c r="DR116" s="995"/>
      <c r="DS116" s="995"/>
      <c r="DT116" s="995"/>
      <c r="DU116" s="996"/>
      <c r="DV116" s="998" t="s">
        <v>133</v>
      </c>
      <c r="DW116" s="999"/>
      <c r="DX116" s="999"/>
      <c r="DY116" s="999"/>
      <c r="DZ116" s="1000"/>
    </row>
    <row r="117" spans="1:130" s="230" customFormat="1" ht="26.25" customHeight="1" x14ac:dyDescent="0.15">
      <c r="A117" s="948" t="s">
        <v>191</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456</v>
      </c>
      <c r="Z117" s="930"/>
      <c r="AA117" s="1014">
        <v>4283532</v>
      </c>
      <c r="AB117" s="1015"/>
      <c r="AC117" s="1015"/>
      <c r="AD117" s="1015"/>
      <c r="AE117" s="1016"/>
      <c r="AF117" s="1017">
        <v>4220392</v>
      </c>
      <c r="AG117" s="1015"/>
      <c r="AH117" s="1015"/>
      <c r="AI117" s="1015"/>
      <c r="AJ117" s="1016"/>
      <c r="AK117" s="1017">
        <v>4270107</v>
      </c>
      <c r="AL117" s="1015"/>
      <c r="AM117" s="1015"/>
      <c r="AN117" s="1015"/>
      <c r="AO117" s="1016"/>
      <c r="AP117" s="1018"/>
      <c r="AQ117" s="1019"/>
      <c r="AR117" s="1019"/>
      <c r="AS117" s="1019"/>
      <c r="AT117" s="1020"/>
      <c r="AU117" s="944"/>
      <c r="AV117" s="945"/>
      <c r="AW117" s="945"/>
      <c r="AX117" s="945"/>
      <c r="AY117" s="945"/>
      <c r="AZ117" s="1010" t="s">
        <v>457</v>
      </c>
      <c r="BA117" s="1011"/>
      <c r="BB117" s="1011"/>
      <c r="BC117" s="1011"/>
      <c r="BD117" s="1011"/>
      <c r="BE117" s="1011"/>
      <c r="BF117" s="1011"/>
      <c r="BG117" s="1011"/>
      <c r="BH117" s="1011"/>
      <c r="BI117" s="1011"/>
      <c r="BJ117" s="1011"/>
      <c r="BK117" s="1011"/>
      <c r="BL117" s="1011"/>
      <c r="BM117" s="1011"/>
      <c r="BN117" s="1011"/>
      <c r="BO117" s="1011"/>
      <c r="BP117" s="1012"/>
      <c r="BQ117" s="961" t="s">
        <v>133</v>
      </c>
      <c r="BR117" s="962"/>
      <c r="BS117" s="962"/>
      <c r="BT117" s="962"/>
      <c r="BU117" s="962"/>
      <c r="BV117" s="962" t="s">
        <v>133</v>
      </c>
      <c r="BW117" s="962"/>
      <c r="BX117" s="962"/>
      <c r="BY117" s="962"/>
      <c r="BZ117" s="962"/>
      <c r="CA117" s="962" t="s">
        <v>133</v>
      </c>
      <c r="CB117" s="962"/>
      <c r="CC117" s="962"/>
      <c r="CD117" s="962"/>
      <c r="CE117" s="962"/>
      <c r="CF117" s="956" t="s">
        <v>133</v>
      </c>
      <c r="CG117" s="957"/>
      <c r="CH117" s="957"/>
      <c r="CI117" s="957"/>
      <c r="CJ117" s="957"/>
      <c r="CK117" s="984"/>
      <c r="CL117" s="985"/>
      <c r="CM117" s="958" t="s">
        <v>458</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133</v>
      </c>
      <c r="DH117" s="995"/>
      <c r="DI117" s="995"/>
      <c r="DJ117" s="995"/>
      <c r="DK117" s="996"/>
      <c r="DL117" s="997" t="s">
        <v>133</v>
      </c>
      <c r="DM117" s="995"/>
      <c r="DN117" s="995"/>
      <c r="DO117" s="995"/>
      <c r="DP117" s="996"/>
      <c r="DQ117" s="997" t="s">
        <v>133</v>
      </c>
      <c r="DR117" s="995"/>
      <c r="DS117" s="995"/>
      <c r="DT117" s="995"/>
      <c r="DU117" s="996"/>
      <c r="DV117" s="998" t="s">
        <v>133</v>
      </c>
      <c r="DW117" s="999"/>
      <c r="DX117" s="999"/>
      <c r="DY117" s="999"/>
      <c r="DZ117" s="1000"/>
    </row>
    <row r="118" spans="1:130" s="230" customFormat="1" ht="26.25" customHeight="1" x14ac:dyDescent="0.15">
      <c r="A118" s="948" t="s">
        <v>431</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428</v>
      </c>
      <c r="AB118" s="929"/>
      <c r="AC118" s="929"/>
      <c r="AD118" s="929"/>
      <c r="AE118" s="930"/>
      <c r="AF118" s="928" t="s">
        <v>429</v>
      </c>
      <c r="AG118" s="929"/>
      <c r="AH118" s="929"/>
      <c r="AI118" s="929"/>
      <c r="AJ118" s="930"/>
      <c r="AK118" s="928" t="s">
        <v>312</v>
      </c>
      <c r="AL118" s="929"/>
      <c r="AM118" s="929"/>
      <c r="AN118" s="929"/>
      <c r="AO118" s="930"/>
      <c r="AP118" s="1006" t="s">
        <v>430</v>
      </c>
      <c r="AQ118" s="1007"/>
      <c r="AR118" s="1007"/>
      <c r="AS118" s="1007"/>
      <c r="AT118" s="1008"/>
      <c r="AU118" s="944"/>
      <c r="AV118" s="945"/>
      <c r="AW118" s="945"/>
      <c r="AX118" s="945"/>
      <c r="AY118" s="945"/>
      <c r="AZ118" s="1009" t="s">
        <v>459</v>
      </c>
      <c r="BA118" s="1001"/>
      <c r="BB118" s="1001"/>
      <c r="BC118" s="1001"/>
      <c r="BD118" s="1001"/>
      <c r="BE118" s="1001"/>
      <c r="BF118" s="1001"/>
      <c r="BG118" s="1001"/>
      <c r="BH118" s="1001"/>
      <c r="BI118" s="1001"/>
      <c r="BJ118" s="1001"/>
      <c r="BK118" s="1001"/>
      <c r="BL118" s="1001"/>
      <c r="BM118" s="1001"/>
      <c r="BN118" s="1001"/>
      <c r="BO118" s="1001"/>
      <c r="BP118" s="1002"/>
      <c r="BQ118" s="1035" t="s">
        <v>133</v>
      </c>
      <c r="BR118" s="1036"/>
      <c r="BS118" s="1036"/>
      <c r="BT118" s="1036"/>
      <c r="BU118" s="1036"/>
      <c r="BV118" s="1036" t="s">
        <v>133</v>
      </c>
      <c r="BW118" s="1036"/>
      <c r="BX118" s="1036"/>
      <c r="BY118" s="1036"/>
      <c r="BZ118" s="1036"/>
      <c r="CA118" s="1036" t="s">
        <v>133</v>
      </c>
      <c r="CB118" s="1036"/>
      <c r="CC118" s="1036"/>
      <c r="CD118" s="1036"/>
      <c r="CE118" s="1036"/>
      <c r="CF118" s="956" t="s">
        <v>133</v>
      </c>
      <c r="CG118" s="957"/>
      <c r="CH118" s="957"/>
      <c r="CI118" s="957"/>
      <c r="CJ118" s="957"/>
      <c r="CK118" s="984"/>
      <c r="CL118" s="985"/>
      <c r="CM118" s="958" t="s">
        <v>460</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133</v>
      </c>
      <c r="DH118" s="995"/>
      <c r="DI118" s="995"/>
      <c r="DJ118" s="995"/>
      <c r="DK118" s="996"/>
      <c r="DL118" s="997" t="s">
        <v>133</v>
      </c>
      <c r="DM118" s="995"/>
      <c r="DN118" s="995"/>
      <c r="DO118" s="995"/>
      <c r="DP118" s="996"/>
      <c r="DQ118" s="997" t="s">
        <v>133</v>
      </c>
      <c r="DR118" s="995"/>
      <c r="DS118" s="995"/>
      <c r="DT118" s="995"/>
      <c r="DU118" s="996"/>
      <c r="DV118" s="998" t="s">
        <v>133</v>
      </c>
      <c r="DW118" s="999"/>
      <c r="DX118" s="999"/>
      <c r="DY118" s="999"/>
      <c r="DZ118" s="1000"/>
    </row>
    <row r="119" spans="1:130" s="230" customFormat="1" ht="26.25" customHeight="1" x14ac:dyDescent="0.15">
      <c r="A119" s="1093" t="s">
        <v>434</v>
      </c>
      <c r="B119" s="983"/>
      <c r="C119" s="965" t="s">
        <v>435</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133</v>
      </c>
      <c r="AB119" s="936"/>
      <c r="AC119" s="936"/>
      <c r="AD119" s="936"/>
      <c r="AE119" s="937"/>
      <c r="AF119" s="938" t="s">
        <v>133</v>
      </c>
      <c r="AG119" s="936"/>
      <c r="AH119" s="936"/>
      <c r="AI119" s="936"/>
      <c r="AJ119" s="937"/>
      <c r="AK119" s="938" t="s">
        <v>133</v>
      </c>
      <c r="AL119" s="936"/>
      <c r="AM119" s="936"/>
      <c r="AN119" s="936"/>
      <c r="AO119" s="937"/>
      <c r="AP119" s="939" t="s">
        <v>133</v>
      </c>
      <c r="AQ119" s="940"/>
      <c r="AR119" s="940"/>
      <c r="AS119" s="940"/>
      <c r="AT119" s="941"/>
      <c r="AU119" s="946"/>
      <c r="AV119" s="947"/>
      <c r="AW119" s="947"/>
      <c r="AX119" s="947"/>
      <c r="AY119" s="947"/>
      <c r="AZ119" s="251" t="s">
        <v>191</v>
      </c>
      <c r="BA119" s="251"/>
      <c r="BB119" s="251"/>
      <c r="BC119" s="251"/>
      <c r="BD119" s="251"/>
      <c r="BE119" s="251"/>
      <c r="BF119" s="251"/>
      <c r="BG119" s="251"/>
      <c r="BH119" s="251"/>
      <c r="BI119" s="251"/>
      <c r="BJ119" s="251"/>
      <c r="BK119" s="251"/>
      <c r="BL119" s="251"/>
      <c r="BM119" s="251"/>
      <c r="BN119" s="251"/>
      <c r="BO119" s="1013" t="s">
        <v>461</v>
      </c>
      <c r="BP119" s="1041"/>
      <c r="BQ119" s="1035">
        <v>54110292</v>
      </c>
      <c r="BR119" s="1036"/>
      <c r="BS119" s="1036"/>
      <c r="BT119" s="1036"/>
      <c r="BU119" s="1036"/>
      <c r="BV119" s="1036">
        <v>54042359</v>
      </c>
      <c r="BW119" s="1036"/>
      <c r="BX119" s="1036"/>
      <c r="BY119" s="1036"/>
      <c r="BZ119" s="1036"/>
      <c r="CA119" s="1036">
        <v>55842158</v>
      </c>
      <c r="CB119" s="1036"/>
      <c r="CC119" s="1036"/>
      <c r="CD119" s="1036"/>
      <c r="CE119" s="1036"/>
      <c r="CF119" s="1037"/>
      <c r="CG119" s="1038"/>
      <c r="CH119" s="1038"/>
      <c r="CI119" s="1038"/>
      <c r="CJ119" s="1039"/>
      <c r="CK119" s="986"/>
      <c r="CL119" s="987"/>
      <c r="CM119" s="1009" t="s">
        <v>462</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133</v>
      </c>
      <c r="DH119" s="1022"/>
      <c r="DI119" s="1022"/>
      <c r="DJ119" s="1022"/>
      <c r="DK119" s="1023"/>
      <c r="DL119" s="1021" t="s">
        <v>133</v>
      </c>
      <c r="DM119" s="1022"/>
      <c r="DN119" s="1022"/>
      <c r="DO119" s="1022"/>
      <c r="DP119" s="1023"/>
      <c r="DQ119" s="1021" t="s">
        <v>133</v>
      </c>
      <c r="DR119" s="1022"/>
      <c r="DS119" s="1022"/>
      <c r="DT119" s="1022"/>
      <c r="DU119" s="1023"/>
      <c r="DV119" s="1024" t="s">
        <v>133</v>
      </c>
      <c r="DW119" s="1025"/>
      <c r="DX119" s="1025"/>
      <c r="DY119" s="1025"/>
      <c r="DZ119" s="1026"/>
    </row>
    <row r="120" spans="1:130" s="230" customFormat="1" ht="26.25" customHeight="1" x14ac:dyDescent="0.15">
      <c r="A120" s="1094"/>
      <c r="B120" s="985"/>
      <c r="C120" s="958" t="s">
        <v>439</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133</v>
      </c>
      <c r="AB120" s="995"/>
      <c r="AC120" s="995"/>
      <c r="AD120" s="995"/>
      <c r="AE120" s="996"/>
      <c r="AF120" s="997" t="s">
        <v>133</v>
      </c>
      <c r="AG120" s="995"/>
      <c r="AH120" s="995"/>
      <c r="AI120" s="995"/>
      <c r="AJ120" s="996"/>
      <c r="AK120" s="997" t="s">
        <v>133</v>
      </c>
      <c r="AL120" s="995"/>
      <c r="AM120" s="995"/>
      <c r="AN120" s="995"/>
      <c r="AO120" s="996"/>
      <c r="AP120" s="998" t="s">
        <v>133</v>
      </c>
      <c r="AQ120" s="999"/>
      <c r="AR120" s="999"/>
      <c r="AS120" s="999"/>
      <c r="AT120" s="1000"/>
      <c r="AU120" s="1027" t="s">
        <v>463</v>
      </c>
      <c r="AV120" s="1028"/>
      <c r="AW120" s="1028"/>
      <c r="AX120" s="1028"/>
      <c r="AY120" s="1029"/>
      <c r="AZ120" s="965" t="s">
        <v>464</v>
      </c>
      <c r="BA120" s="933"/>
      <c r="BB120" s="933"/>
      <c r="BC120" s="933"/>
      <c r="BD120" s="933"/>
      <c r="BE120" s="933"/>
      <c r="BF120" s="933"/>
      <c r="BG120" s="933"/>
      <c r="BH120" s="933"/>
      <c r="BI120" s="933"/>
      <c r="BJ120" s="933"/>
      <c r="BK120" s="933"/>
      <c r="BL120" s="933"/>
      <c r="BM120" s="933"/>
      <c r="BN120" s="933"/>
      <c r="BO120" s="933"/>
      <c r="BP120" s="934"/>
      <c r="BQ120" s="966">
        <v>7142508</v>
      </c>
      <c r="BR120" s="967"/>
      <c r="BS120" s="967"/>
      <c r="BT120" s="967"/>
      <c r="BU120" s="967"/>
      <c r="BV120" s="967">
        <v>7975811</v>
      </c>
      <c r="BW120" s="967"/>
      <c r="BX120" s="967"/>
      <c r="BY120" s="967"/>
      <c r="BZ120" s="967"/>
      <c r="CA120" s="967">
        <v>7926569</v>
      </c>
      <c r="CB120" s="967"/>
      <c r="CC120" s="967"/>
      <c r="CD120" s="967"/>
      <c r="CE120" s="967"/>
      <c r="CF120" s="980">
        <v>77.599999999999994</v>
      </c>
      <c r="CG120" s="981"/>
      <c r="CH120" s="981"/>
      <c r="CI120" s="981"/>
      <c r="CJ120" s="981"/>
      <c r="CK120" s="1042" t="s">
        <v>465</v>
      </c>
      <c r="CL120" s="1043"/>
      <c r="CM120" s="1043"/>
      <c r="CN120" s="1043"/>
      <c r="CO120" s="1044"/>
      <c r="CP120" s="1050" t="s">
        <v>409</v>
      </c>
      <c r="CQ120" s="1051"/>
      <c r="CR120" s="1051"/>
      <c r="CS120" s="1051"/>
      <c r="CT120" s="1051"/>
      <c r="CU120" s="1051"/>
      <c r="CV120" s="1051"/>
      <c r="CW120" s="1051"/>
      <c r="CX120" s="1051"/>
      <c r="CY120" s="1051"/>
      <c r="CZ120" s="1051"/>
      <c r="DA120" s="1051"/>
      <c r="DB120" s="1051"/>
      <c r="DC120" s="1051"/>
      <c r="DD120" s="1051"/>
      <c r="DE120" s="1051"/>
      <c r="DF120" s="1052"/>
      <c r="DG120" s="966">
        <v>8657313</v>
      </c>
      <c r="DH120" s="967"/>
      <c r="DI120" s="967"/>
      <c r="DJ120" s="967"/>
      <c r="DK120" s="967"/>
      <c r="DL120" s="967">
        <v>8086768</v>
      </c>
      <c r="DM120" s="967"/>
      <c r="DN120" s="967"/>
      <c r="DO120" s="967"/>
      <c r="DP120" s="967"/>
      <c r="DQ120" s="967">
        <v>7286912</v>
      </c>
      <c r="DR120" s="967"/>
      <c r="DS120" s="967"/>
      <c r="DT120" s="967"/>
      <c r="DU120" s="967"/>
      <c r="DV120" s="968">
        <v>71.3</v>
      </c>
      <c r="DW120" s="968"/>
      <c r="DX120" s="968"/>
      <c r="DY120" s="968"/>
      <c r="DZ120" s="969"/>
    </row>
    <row r="121" spans="1:130" s="230" customFormat="1" ht="26.25" customHeight="1" x14ac:dyDescent="0.15">
      <c r="A121" s="1094"/>
      <c r="B121" s="985"/>
      <c r="C121" s="1010" t="s">
        <v>466</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133</v>
      </c>
      <c r="AB121" s="995"/>
      <c r="AC121" s="995"/>
      <c r="AD121" s="995"/>
      <c r="AE121" s="996"/>
      <c r="AF121" s="997" t="s">
        <v>133</v>
      </c>
      <c r="AG121" s="995"/>
      <c r="AH121" s="995"/>
      <c r="AI121" s="995"/>
      <c r="AJ121" s="996"/>
      <c r="AK121" s="997" t="s">
        <v>133</v>
      </c>
      <c r="AL121" s="995"/>
      <c r="AM121" s="995"/>
      <c r="AN121" s="995"/>
      <c r="AO121" s="996"/>
      <c r="AP121" s="998" t="s">
        <v>133</v>
      </c>
      <c r="AQ121" s="999"/>
      <c r="AR121" s="999"/>
      <c r="AS121" s="999"/>
      <c r="AT121" s="1000"/>
      <c r="AU121" s="1030"/>
      <c r="AV121" s="1031"/>
      <c r="AW121" s="1031"/>
      <c r="AX121" s="1031"/>
      <c r="AY121" s="1032"/>
      <c r="AZ121" s="958" t="s">
        <v>467</v>
      </c>
      <c r="BA121" s="959"/>
      <c r="BB121" s="959"/>
      <c r="BC121" s="959"/>
      <c r="BD121" s="959"/>
      <c r="BE121" s="959"/>
      <c r="BF121" s="959"/>
      <c r="BG121" s="959"/>
      <c r="BH121" s="959"/>
      <c r="BI121" s="959"/>
      <c r="BJ121" s="959"/>
      <c r="BK121" s="959"/>
      <c r="BL121" s="959"/>
      <c r="BM121" s="959"/>
      <c r="BN121" s="959"/>
      <c r="BO121" s="959"/>
      <c r="BP121" s="960"/>
      <c r="BQ121" s="961">
        <v>2960379</v>
      </c>
      <c r="BR121" s="962"/>
      <c r="BS121" s="962"/>
      <c r="BT121" s="962"/>
      <c r="BU121" s="962"/>
      <c r="BV121" s="962">
        <v>2880209</v>
      </c>
      <c r="BW121" s="962"/>
      <c r="BX121" s="962"/>
      <c r="BY121" s="962"/>
      <c r="BZ121" s="962"/>
      <c r="CA121" s="962">
        <v>2650374</v>
      </c>
      <c r="CB121" s="962"/>
      <c r="CC121" s="962"/>
      <c r="CD121" s="962"/>
      <c r="CE121" s="962"/>
      <c r="CF121" s="956">
        <v>25.9</v>
      </c>
      <c r="CG121" s="957"/>
      <c r="CH121" s="957"/>
      <c r="CI121" s="957"/>
      <c r="CJ121" s="957"/>
      <c r="CK121" s="1045"/>
      <c r="CL121" s="1046"/>
      <c r="CM121" s="1046"/>
      <c r="CN121" s="1046"/>
      <c r="CO121" s="1047"/>
      <c r="CP121" s="1055"/>
      <c r="CQ121" s="1056"/>
      <c r="CR121" s="1056"/>
      <c r="CS121" s="1056"/>
      <c r="CT121" s="1056"/>
      <c r="CU121" s="1056"/>
      <c r="CV121" s="1056"/>
      <c r="CW121" s="1056"/>
      <c r="CX121" s="1056"/>
      <c r="CY121" s="1056"/>
      <c r="CZ121" s="1056"/>
      <c r="DA121" s="1056"/>
      <c r="DB121" s="1056"/>
      <c r="DC121" s="1056"/>
      <c r="DD121" s="1056"/>
      <c r="DE121" s="1056"/>
      <c r="DF121" s="1057"/>
      <c r="DG121" s="961"/>
      <c r="DH121" s="962"/>
      <c r="DI121" s="962"/>
      <c r="DJ121" s="962"/>
      <c r="DK121" s="962"/>
      <c r="DL121" s="962"/>
      <c r="DM121" s="962"/>
      <c r="DN121" s="962"/>
      <c r="DO121" s="962"/>
      <c r="DP121" s="962"/>
      <c r="DQ121" s="962"/>
      <c r="DR121" s="962"/>
      <c r="DS121" s="962"/>
      <c r="DT121" s="962"/>
      <c r="DU121" s="962"/>
      <c r="DV121" s="963"/>
      <c r="DW121" s="963"/>
      <c r="DX121" s="963"/>
      <c r="DY121" s="963"/>
      <c r="DZ121" s="964"/>
    </row>
    <row r="122" spans="1:130" s="230" customFormat="1" ht="26.25" customHeight="1" x14ac:dyDescent="0.15">
      <c r="A122" s="1094"/>
      <c r="B122" s="985"/>
      <c r="C122" s="958" t="s">
        <v>449</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133</v>
      </c>
      <c r="AB122" s="995"/>
      <c r="AC122" s="995"/>
      <c r="AD122" s="995"/>
      <c r="AE122" s="996"/>
      <c r="AF122" s="997" t="s">
        <v>133</v>
      </c>
      <c r="AG122" s="995"/>
      <c r="AH122" s="995"/>
      <c r="AI122" s="995"/>
      <c r="AJ122" s="996"/>
      <c r="AK122" s="997" t="s">
        <v>133</v>
      </c>
      <c r="AL122" s="995"/>
      <c r="AM122" s="995"/>
      <c r="AN122" s="995"/>
      <c r="AO122" s="996"/>
      <c r="AP122" s="998" t="s">
        <v>133</v>
      </c>
      <c r="AQ122" s="999"/>
      <c r="AR122" s="999"/>
      <c r="AS122" s="999"/>
      <c r="AT122" s="1000"/>
      <c r="AU122" s="1030"/>
      <c r="AV122" s="1031"/>
      <c r="AW122" s="1031"/>
      <c r="AX122" s="1031"/>
      <c r="AY122" s="1032"/>
      <c r="AZ122" s="1009" t="s">
        <v>468</v>
      </c>
      <c r="BA122" s="1001"/>
      <c r="BB122" s="1001"/>
      <c r="BC122" s="1001"/>
      <c r="BD122" s="1001"/>
      <c r="BE122" s="1001"/>
      <c r="BF122" s="1001"/>
      <c r="BG122" s="1001"/>
      <c r="BH122" s="1001"/>
      <c r="BI122" s="1001"/>
      <c r="BJ122" s="1001"/>
      <c r="BK122" s="1001"/>
      <c r="BL122" s="1001"/>
      <c r="BM122" s="1001"/>
      <c r="BN122" s="1001"/>
      <c r="BO122" s="1001"/>
      <c r="BP122" s="1002"/>
      <c r="BQ122" s="1035">
        <v>30636415</v>
      </c>
      <c r="BR122" s="1036"/>
      <c r="BS122" s="1036"/>
      <c r="BT122" s="1036"/>
      <c r="BU122" s="1036"/>
      <c r="BV122" s="1036">
        <v>30735305</v>
      </c>
      <c r="BW122" s="1036"/>
      <c r="BX122" s="1036"/>
      <c r="BY122" s="1036"/>
      <c r="BZ122" s="1036"/>
      <c r="CA122" s="1036">
        <v>32412623</v>
      </c>
      <c r="CB122" s="1036"/>
      <c r="CC122" s="1036"/>
      <c r="CD122" s="1036"/>
      <c r="CE122" s="1036"/>
      <c r="CF122" s="1053">
        <v>317.10000000000002</v>
      </c>
      <c r="CG122" s="1054"/>
      <c r="CH122" s="1054"/>
      <c r="CI122" s="1054"/>
      <c r="CJ122" s="1054"/>
      <c r="CK122" s="1045"/>
      <c r="CL122" s="1046"/>
      <c r="CM122" s="1046"/>
      <c r="CN122" s="1046"/>
      <c r="CO122" s="1047"/>
      <c r="CP122" s="1055"/>
      <c r="CQ122" s="1056"/>
      <c r="CR122" s="1056"/>
      <c r="CS122" s="1056"/>
      <c r="CT122" s="1056"/>
      <c r="CU122" s="1056"/>
      <c r="CV122" s="1056"/>
      <c r="CW122" s="1056"/>
      <c r="CX122" s="1056"/>
      <c r="CY122" s="1056"/>
      <c r="CZ122" s="1056"/>
      <c r="DA122" s="1056"/>
      <c r="DB122" s="1056"/>
      <c r="DC122" s="1056"/>
      <c r="DD122" s="1056"/>
      <c r="DE122" s="1056"/>
      <c r="DF122" s="1057"/>
      <c r="DG122" s="961"/>
      <c r="DH122" s="962"/>
      <c r="DI122" s="962"/>
      <c r="DJ122" s="962"/>
      <c r="DK122" s="962"/>
      <c r="DL122" s="962"/>
      <c r="DM122" s="962"/>
      <c r="DN122" s="962"/>
      <c r="DO122" s="962"/>
      <c r="DP122" s="962"/>
      <c r="DQ122" s="962"/>
      <c r="DR122" s="962"/>
      <c r="DS122" s="962"/>
      <c r="DT122" s="962"/>
      <c r="DU122" s="962"/>
      <c r="DV122" s="963"/>
      <c r="DW122" s="963"/>
      <c r="DX122" s="963"/>
      <c r="DY122" s="963"/>
      <c r="DZ122" s="964"/>
    </row>
    <row r="123" spans="1:130" s="230" customFormat="1" ht="26.25" customHeight="1" x14ac:dyDescent="0.15">
      <c r="A123" s="1094"/>
      <c r="B123" s="985"/>
      <c r="C123" s="958" t="s">
        <v>455</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133</v>
      </c>
      <c r="AB123" s="995"/>
      <c r="AC123" s="995"/>
      <c r="AD123" s="995"/>
      <c r="AE123" s="996"/>
      <c r="AF123" s="997" t="s">
        <v>133</v>
      </c>
      <c r="AG123" s="995"/>
      <c r="AH123" s="995"/>
      <c r="AI123" s="995"/>
      <c r="AJ123" s="996"/>
      <c r="AK123" s="997" t="s">
        <v>133</v>
      </c>
      <c r="AL123" s="995"/>
      <c r="AM123" s="995"/>
      <c r="AN123" s="995"/>
      <c r="AO123" s="996"/>
      <c r="AP123" s="998" t="s">
        <v>133</v>
      </c>
      <c r="AQ123" s="999"/>
      <c r="AR123" s="999"/>
      <c r="AS123" s="999"/>
      <c r="AT123" s="1000"/>
      <c r="AU123" s="1033"/>
      <c r="AV123" s="1034"/>
      <c r="AW123" s="1034"/>
      <c r="AX123" s="1034"/>
      <c r="AY123" s="1034"/>
      <c r="AZ123" s="251" t="s">
        <v>191</v>
      </c>
      <c r="BA123" s="251"/>
      <c r="BB123" s="251"/>
      <c r="BC123" s="251"/>
      <c r="BD123" s="251"/>
      <c r="BE123" s="251"/>
      <c r="BF123" s="251"/>
      <c r="BG123" s="251"/>
      <c r="BH123" s="251"/>
      <c r="BI123" s="251"/>
      <c r="BJ123" s="251"/>
      <c r="BK123" s="251"/>
      <c r="BL123" s="251"/>
      <c r="BM123" s="251"/>
      <c r="BN123" s="251"/>
      <c r="BO123" s="1013" t="s">
        <v>469</v>
      </c>
      <c r="BP123" s="1041"/>
      <c r="BQ123" s="1100">
        <v>40739302</v>
      </c>
      <c r="BR123" s="1067"/>
      <c r="BS123" s="1067"/>
      <c r="BT123" s="1067"/>
      <c r="BU123" s="1067"/>
      <c r="BV123" s="1067">
        <v>41591325</v>
      </c>
      <c r="BW123" s="1067"/>
      <c r="BX123" s="1067"/>
      <c r="BY123" s="1067"/>
      <c r="BZ123" s="1067"/>
      <c r="CA123" s="1067">
        <v>42989566</v>
      </c>
      <c r="CB123" s="1067"/>
      <c r="CC123" s="1067"/>
      <c r="CD123" s="1067"/>
      <c r="CE123" s="1067"/>
      <c r="CF123" s="1037"/>
      <c r="CG123" s="1038"/>
      <c r="CH123" s="1038"/>
      <c r="CI123" s="1038"/>
      <c r="CJ123" s="1039"/>
      <c r="CK123" s="1045"/>
      <c r="CL123" s="1046"/>
      <c r="CM123" s="1046"/>
      <c r="CN123" s="1046"/>
      <c r="CO123" s="1047"/>
      <c r="CP123" s="1055"/>
      <c r="CQ123" s="1056"/>
      <c r="CR123" s="1056"/>
      <c r="CS123" s="1056"/>
      <c r="CT123" s="1056"/>
      <c r="CU123" s="1056"/>
      <c r="CV123" s="1056"/>
      <c r="CW123" s="1056"/>
      <c r="CX123" s="1056"/>
      <c r="CY123" s="1056"/>
      <c r="CZ123" s="1056"/>
      <c r="DA123" s="1056"/>
      <c r="DB123" s="1056"/>
      <c r="DC123" s="1056"/>
      <c r="DD123" s="1056"/>
      <c r="DE123" s="1056"/>
      <c r="DF123" s="1057"/>
      <c r="DG123" s="994"/>
      <c r="DH123" s="995"/>
      <c r="DI123" s="995"/>
      <c r="DJ123" s="995"/>
      <c r="DK123" s="996"/>
      <c r="DL123" s="997"/>
      <c r="DM123" s="995"/>
      <c r="DN123" s="995"/>
      <c r="DO123" s="995"/>
      <c r="DP123" s="996"/>
      <c r="DQ123" s="997"/>
      <c r="DR123" s="995"/>
      <c r="DS123" s="995"/>
      <c r="DT123" s="995"/>
      <c r="DU123" s="996"/>
      <c r="DV123" s="998"/>
      <c r="DW123" s="999"/>
      <c r="DX123" s="999"/>
      <c r="DY123" s="999"/>
      <c r="DZ123" s="1000"/>
    </row>
    <row r="124" spans="1:130" s="230" customFormat="1" ht="26.25" customHeight="1" thickBot="1" x14ac:dyDescent="0.2">
      <c r="A124" s="1094"/>
      <c r="B124" s="985"/>
      <c r="C124" s="958" t="s">
        <v>458</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133</v>
      </c>
      <c r="AB124" s="995"/>
      <c r="AC124" s="995"/>
      <c r="AD124" s="995"/>
      <c r="AE124" s="996"/>
      <c r="AF124" s="997" t="s">
        <v>133</v>
      </c>
      <c r="AG124" s="995"/>
      <c r="AH124" s="995"/>
      <c r="AI124" s="995"/>
      <c r="AJ124" s="996"/>
      <c r="AK124" s="997" t="s">
        <v>133</v>
      </c>
      <c r="AL124" s="995"/>
      <c r="AM124" s="995"/>
      <c r="AN124" s="995"/>
      <c r="AO124" s="996"/>
      <c r="AP124" s="998" t="s">
        <v>133</v>
      </c>
      <c r="AQ124" s="999"/>
      <c r="AR124" s="999"/>
      <c r="AS124" s="999"/>
      <c r="AT124" s="1000"/>
      <c r="AU124" s="1096" t="s">
        <v>470</v>
      </c>
      <c r="AV124" s="1097"/>
      <c r="AW124" s="1097"/>
      <c r="AX124" s="1097"/>
      <c r="AY124" s="1097"/>
      <c r="AZ124" s="1097"/>
      <c r="BA124" s="1097"/>
      <c r="BB124" s="1097"/>
      <c r="BC124" s="1097"/>
      <c r="BD124" s="1097"/>
      <c r="BE124" s="1097"/>
      <c r="BF124" s="1097"/>
      <c r="BG124" s="1097"/>
      <c r="BH124" s="1097"/>
      <c r="BI124" s="1097"/>
      <c r="BJ124" s="1097"/>
      <c r="BK124" s="1097"/>
      <c r="BL124" s="1097"/>
      <c r="BM124" s="1097"/>
      <c r="BN124" s="1097"/>
      <c r="BO124" s="1097"/>
      <c r="BP124" s="1098"/>
      <c r="BQ124" s="1099">
        <v>134.19999999999999</v>
      </c>
      <c r="BR124" s="1063"/>
      <c r="BS124" s="1063"/>
      <c r="BT124" s="1063"/>
      <c r="BU124" s="1063"/>
      <c r="BV124" s="1063">
        <v>118.6</v>
      </c>
      <c r="BW124" s="1063"/>
      <c r="BX124" s="1063"/>
      <c r="BY124" s="1063"/>
      <c r="BZ124" s="1063"/>
      <c r="CA124" s="1063">
        <v>125.7</v>
      </c>
      <c r="CB124" s="1063"/>
      <c r="CC124" s="1063"/>
      <c r="CD124" s="1063"/>
      <c r="CE124" s="1063"/>
      <c r="CF124" s="1064"/>
      <c r="CG124" s="1065"/>
      <c r="CH124" s="1065"/>
      <c r="CI124" s="1065"/>
      <c r="CJ124" s="1066"/>
      <c r="CK124" s="1048"/>
      <c r="CL124" s="1048"/>
      <c r="CM124" s="1048"/>
      <c r="CN124" s="1048"/>
      <c r="CO124" s="1049"/>
      <c r="CP124" s="1055" t="s">
        <v>471</v>
      </c>
      <c r="CQ124" s="1056"/>
      <c r="CR124" s="1056"/>
      <c r="CS124" s="1056"/>
      <c r="CT124" s="1056"/>
      <c r="CU124" s="1056"/>
      <c r="CV124" s="1056"/>
      <c r="CW124" s="1056"/>
      <c r="CX124" s="1056"/>
      <c r="CY124" s="1056"/>
      <c r="CZ124" s="1056"/>
      <c r="DA124" s="1056"/>
      <c r="DB124" s="1056"/>
      <c r="DC124" s="1056"/>
      <c r="DD124" s="1056"/>
      <c r="DE124" s="1056"/>
      <c r="DF124" s="1057"/>
      <c r="DG124" s="1040" t="s">
        <v>133</v>
      </c>
      <c r="DH124" s="1022"/>
      <c r="DI124" s="1022"/>
      <c r="DJ124" s="1022"/>
      <c r="DK124" s="1023"/>
      <c r="DL124" s="1021" t="s">
        <v>133</v>
      </c>
      <c r="DM124" s="1022"/>
      <c r="DN124" s="1022"/>
      <c r="DO124" s="1022"/>
      <c r="DP124" s="1023"/>
      <c r="DQ124" s="1021" t="s">
        <v>133</v>
      </c>
      <c r="DR124" s="1022"/>
      <c r="DS124" s="1022"/>
      <c r="DT124" s="1022"/>
      <c r="DU124" s="1023"/>
      <c r="DV124" s="1024" t="s">
        <v>133</v>
      </c>
      <c r="DW124" s="1025"/>
      <c r="DX124" s="1025"/>
      <c r="DY124" s="1025"/>
      <c r="DZ124" s="1026"/>
    </row>
    <row r="125" spans="1:130" s="230" customFormat="1" ht="26.25" customHeight="1" x14ac:dyDescent="0.15">
      <c r="A125" s="1094"/>
      <c r="B125" s="985"/>
      <c r="C125" s="958" t="s">
        <v>460</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133</v>
      </c>
      <c r="AB125" s="995"/>
      <c r="AC125" s="995"/>
      <c r="AD125" s="995"/>
      <c r="AE125" s="996"/>
      <c r="AF125" s="997" t="s">
        <v>133</v>
      </c>
      <c r="AG125" s="995"/>
      <c r="AH125" s="995"/>
      <c r="AI125" s="995"/>
      <c r="AJ125" s="996"/>
      <c r="AK125" s="997" t="s">
        <v>133</v>
      </c>
      <c r="AL125" s="995"/>
      <c r="AM125" s="995"/>
      <c r="AN125" s="995"/>
      <c r="AO125" s="996"/>
      <c r="AP125" s="998" t="s">
        <v>133</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472</v>
      </c>
      <c r="CL125" s="1043"/>
      <c r="CM125" s="1043"/>
      <c r="CN125" s="1043"/>
      <c r="CO125" s="1044"/>
      <c r="CP125" s="965" t="s">
        <v>473</v>
      </c>
      <c r="CQ125" s="933"/>
      <c r="CR125" s="933"/>
      <c r="CS125" s="933"/>
      <c r="CT125" s="933"/>
      <c r="CU125" s="933"/>
      <c r="CV125" s="933"/>
      <c r="CW125" s="933"/>
      <c r="CX125" s="933"/>
      <c r="CY125" s="933"/>
      <c r="CZ125" s="933"/>
      <c r="DA125" s="933"/>
      <c r="DB125" s="933"/>
      <c r="DC125" s="933"/>
      <c r="DD125" s="933"/>
      <c r="DE125" s="933"/>
      <c r="DF125" s="934"/>
      <c r="DG125" s="966" t="s">
        <v>133</v>
      </c>
      <c r="DH125" s="967"/>
      <c r="DI125" s="967"/>
      <c r="DJ125" s="967"/>
      <c r="DK125" s="967"/>
      <c r="DL125" s="967" t="s">
        <v>133</v>
      </c>
      <c r="DM125" s="967"/>
      <c r="DN125" s="967"/>
      <c r="DO125" s="967"/>
      <c r="DP125" s="967"/>
      <c r="DQ125" s="967" t="s">
        <v>133</v>
      </c>
      <c r="DR125" s="967"/>
      <c r="DS125" s="967"/>
      <c r="DT125" s="967"/>
      <c r="DU125" s="967"/>
      <c r="DV125" s="968" t="s">
        <v>133</v>
      </c>
      <c r="DW125" s="968"/>
      <c r="DX125" s="968"/>
      <c r="DY125" s="968"/>
      <c r="DZ125" s="969"/>
    </row>
    <row r="126" spans="1:130" s="230" customFormat="1" ht="26.25" customHeight="1" thickBot="1" x14ac:dyDescent="0.2">
      <c r="A126" s="1094"/>
      <c r="B126" s="985"/>
      <c r="C126" s="958" t="s">
        <v>462</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v>3130</v>
      </c>
      <c r="AB126" s="995"/>
      <c r="AC126" s="995"/>
      <c r="AD126" s="995"/>
      <c r="AE126" s="996"/>
      <c r="AF126" s="997" t="s">
        <v>133</v>
      </c>
      <c r="AG126" s="995"/>
      <c r="AH126" s="995"/>
      <c r="AI126" s="995"/>
      <c r="AJ126" s="996"/>
      <c r="AK126" s="997" t="s">
        <v>133</v>
      </c>
      <c r="AL126" s="995"/>
      <c r="AM126" s="995"/>
      <c r="AN126" s="995"/>
      <c r="AO126" s="996"/>
      <c r="AP126" s="998" t="s">
        <v>133</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474</v>
      </c>
      <c r="CQ126" s="959"/>
      <c r="CR126" s="959"/>
      <c r="CS126" s="959"/>
      <c r="CT126" s="959"/>
      <c r="CU126" s="959"/>
      <c r="CV126" s="959"/>
      <c r="CW126" s="959"/>
      <c r="CX126" s="959"/>
      <c r="CY126" s="959"/>
      <c r="CZ126" s="959"/>
      <c r="DA126" s="959"/>
      <c r="DB126" s="959"/>
      <c r="DC126" s="959"/>
      <c r="DD126" s="959"/>
      <c r="DE126" s="959"/>
      <c r="DF126" s="960"/>
      <c r="DG126" s="961" t="s">
        <v>133</v>
      </c>
      <c r="DH126" s="962"/>
      <c r="DI126" s="962"/>
      <c r="DJ126" s="962"/>
      <c r="DK126" s="962"/>
      <c r="DL126" s="962" t="s">
        <v>133</v>
      </c>
      <c r="DM126" s="962"/>
      <c r="DN126" s="962"/>
      <c r="DO126" s="962"/>
      <c r="DP126" s="962"/>
      <c r="DQ126" s="962" t="s">
        <v>133</v>
      </c>
      <c r="DR126" s="962"/>
      <c r="DS126" s="962"/>
      <c r="DT126" s="962"/>
      <c r="DU126" s="962"/>
      <c r="DV126" s="963" t="s">
        <v>133</v>
      </c>
      <c r="DW126" s="963"/>
      <c r="DX126" s="963"/>
      <c r="DY126" s="963"/>
      <c r="DZ126" s="964"/>
    </row>
    <row r="127" spans="1:130" s="230" customFormat="1" ht="26.25" customHeight="1" x14ac:dyDescent="0.15">
      <c r="A127" s="1095"/>
      <c r="B127" s="987"/>
      <c r="C127" s="1009" t="s">
        <v>475</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133</v>
      </c>
      <c r="AB127" s="995"/>
      <c r="AC127" s="995"/>
      <c r="AD127" s="995"/>
      <c r="AE127" s="996"/>
      <c r="AF127" s="997" t="s">
        <v>133</v>
      </c>
      <c r="AG127" s="995"/>
      <c r="AH127" s="995"/>
      <c r="AI127" s="995"/>
      <c r="AJ127" s="996"/>
      <c r="AK127" s="997" t="s">
        <v>133</v>
      </c>
      <c r="AL127" s="995"/>
      <c r="AM127" s="995"/>
      <c r="AN127" s="995"/>
      <c r="AO127" s="996"/>
      <c r="AP127" s="998" t="s">
        <v>133</v>
      </c>
      <c r="AQ127" s="999"/>
      <c r="AR127" s="999"/>
      <c r="AS127" s="999"/>
      <c r="AT127" s="1000"/>
      <c r="AU127" s="232"/>
      <c r="AV127" s="232"/>
      <c r="AW127" s="232"/>
      <c r="AX127" s="1068" t="s">
        <v>476</v>
      </c>
      <c r="AY127" s="1069"/>
      <c r="AZ127" s="1069"/>
      <c r="BA127" s="1069"/>
      <c r="BB127" s="1069"/>
      <c r="BC127" s="1069"/>
      <c r="BD127" s="1069"/>
      <c r="BE127" s="1070"/>
      <c r="BF127" s="1071" t="s">
        <v>477</v>
      </c>
      <c r="BG127" s="1069"/>
      <c r="BH127" s="1069"/>
      <c r="BI127" s="1069"/>
      <c r="BJ127" s="1069"/>
      <c r="BK127" s="1069"/>
      <c r="BL127" s="1070"/>
      <c r="BM127" s="1071" t="s">
        <v>478</v>
      </c>
      <c r="BN127" s="1069"/>
      <c r="BO127" s="1069"/>
      <c r="BP127" s="1069"/>
      <c r="BQ127" s="1069"/>
      <c r="BR127" s="1069"/>
      <c r="BS127" s="1070"/>
      <c r="BT127" s="1071" t="s">
        <v>479</v>
      </c>
      <c r="BU127" s="1069"/>
      <c r="BV127" s="1069"/>
      <c r="BW127" s="1069"/>
      <c r="BX127" s="1069"/>
      <c r="BY127" s="1069"/>
      <c r="BZ127" s="1092"/>
      <c r="CA127" s="232"/>
      <c r="CB127" s="232"/>
      <c r="CC127" s="232"/>
      <c r="CD127" s="255"/>
      <c r="CE127" s="255"/>
      <c r="CF127" s="255"/>
      <c r="CG127" s="232"/>
      <c r="CH127" s="232"/>
      <c r="CI127" s="232"/>
      <c r="CJ127" s="254"/>
      <c r="CK127" s="1059"/>
      <c r="CL127" s="1046"/>
      <c r="CM127" s="1046"/>
      <c r="CN127" s="1046"/>
      <c r="CO127" s="1047"/>
      <c r="CP127" s="958" t="s">
        <v>480</v>
      </c>
      <c r="CQ127" s="959"/>
      <c r="CR127" s="959"/>
      <c r="CS127" s="959"/>
      <c r="CT127" s="959"/>
      <c r="CU127" s="959"/>
      <c r="CV127" s="959"/>
      <c r="CW127" s="959"/>
      <c r="CX127" s="959"/>
      <c r="CY127" s="959"/>
      <c r="CZ127" s="959"/>
      <c r="DA127" s="959"/>
      <c r="DB127" s="959"/>
      <c r="DC127" s="959"/>
      <c r="DD127" s="959"/>
      <c r="DE127" s="959"/>
      <c r="DF127" s="960"/>
      <c r="DG127" s="961" t="s">
        <v>133</v>
      </c>
      <c r="DH127" s="962"/>
      <c r="DI127" s="962"/>
      <c r="DJ127" s="962"/>
      <c r="DK127" s="962"/>
      <c r="DL127" s="962" t="s">
        <v>133</v>
      </c>
      <c r="DM127" s="962"/>
      <c r="DN127" s="962"/>
      <c r="DO127" s="962"/>
      <c r="DP127" s="962"/>
      <c r="DQ127" s="962" t="s">
        <v>133</v>
      </c>
      <c r="DR127" s="962"/>
      <c r="DS127" s="962"/>
      <c r="DT127" s="962"/>
      <c r="DU127" s="962"/>
      <c r="DV127" s="963" t="s">
        <v>133</v>
      </c>
      <c r="DW127" s="963"/>
      <c r="DX127" s="963"/>
      <c r="DY127" s="963"/>
      <c r="DZ127" s="964"/>
    </row>
    <row r="128" spans="1:130" s="230" customFormat="1" ht="26.25" customHeight="1" thickBot="1" x14ac:dyDescent="0.2">
      <c r="A128" s="1078" t="s">
        <v>481</v>
      </c>
      <c r="B128" s="1079"/>
      <c r="C128" s="1079"/>
      <c r="D128" s="1079"/>
      <c r="E128" s="1079"/>
      <c r="F128" s="1079"/>
      <c r="G128" s="1079"/>
      <c r="H128" s="1079"/>
      <c r="I128" s="1079"/>
      <c r="J128" s="1079"/>
      <c r="K128" s="1079"/>
      <c r="L128" s="1079"/>
      <c r="M128" s="1079"/>
      <c r="N128" s="1079"/>
      <c r="O128" s="1079"/>
      <c r="P128" s="1079"/>
      <c r="Q128" s="1079"/>
      <c r="R128" s="1079"/>
      <c r="S128" s="1079"/>
      <c r="T128" s="1079"/>
      <c r="U128" s="1079"/>
      <c r="V128" s="1079"/>
      <c r="W128" s="1080" t="s">
        <v>482</v>
      </c>
      <c r="X128" s="1080"/>
      <c r="Y128" s="1080"/>
      <c r="Z128" s="1081"/>
      <c r="AA128" s="1082">
        <v>278365</v>
      </c>
      <c r="AB128" s="1083"/>
      <c r="AC128" s="1083"/>
      <c r="AD128" s="1083"/>
      <c r="AE128" s="1084"/>
      <c r="AF128" s="1085">
        <v>272857</v>
      </c>
      <c r="AG128" s="1083"/>
      <c r="AH128" s="1083"/>
      <c r="AI128" s="1083"/>
      <c r="AJ128" s="1084"/>
      <c r="AK128" s="1085">
        <v>260254</v>
      </c>
      <c r="AL128" s="1083"/>
      <c r="AM128" s="1083"/>
      <c r="AN128" s="1083"/>
      <c r="AO128" s="1084"/>
      <c r="AP128" s="1086"/>
      <c r="AQ128" s="1087"/>
      <c r="AR128" s="1087"/>
      <c r="AS128" s="1087"/>
      <c r="AT128" s="1088"/>
      <c r="AU128" s="232"/>
      <c r="AV128" s="232"/>
      <c r="AW128" s="232"/>
      <c r="AX128" s="932" t="s">
        <v>483</v>
      </c>
      <c r="AY128" s="933"/>
      <c r="AZ128" s="933"/>
      <c r="BA128" s="933"/>
      <c r="BB128" s="933"/>
      <c r="BC128" s="933"/>
      <c r="BD128" s="933"/>
      <c r="BE128" s="934"/>
      <c r="BF128" s="1089" t="s">
        <v>133</v>
      </c>
      <c r="BG128" s="1090"/>
      <c r="BH128" s="1090"/>
      <c r="BI128" s="1090"/>
      <c r="BJ128" s="1090"/>
      <c r="BK128" s="1090"/>
      <c r="BL128" s="1091"/>
      <c r="BM128" s="1089">
        <v>12.95</v>
      </c>
      <c r="BN128" s="1090"/>
      <c r="BO128" s="1090"/>
      <c r="BP128" s="1090"/>
      <c r="BQ128" s="1090"/>
      <c r="BR128" s="1090"/>
      <c r="BS128" s="1091"/>
      <c r="BT128" s="1089">
        <v>20</v>
      </c>
      <c r="BU128" s="1090"/>
      <c r="BV128" s="1090"/>
      <c r="BW128" s="1090"/>
      <c r="BX128" s="1090"/>
      <c r="BY128" s="1090"/>
      <c r="BZ128" s="1112"/>
      <c r="CA128" s="255"/>
      <c r="CB128" s="255"/>
      <c r="CC128" s="255"/>
      <c r="CD128" s="255"/>
      <c r="CE128" s="255"/>
      <c r="CF128" s="255"/>
      <c r="CG128" s="232"/>
      <c r="CH128" s="232"/>
      <c r="CI128" s="232"/>
      <c r="CJ128" s="254"/>
      <c r="CK128" s="1060"/>
      <c r="CL128" s="1061"/>
      <c r="CM128" s="1061"/>
      <c r="CN128" s="1061"/>
      <c r="CO128" s="1062"/>
      <c r="CP128" s="1072" t="s">
        <v>484</v>
      </c>
      <c r="CQ128" s="762"/>
      <c r="CR128" s="762"/>
      <c r="CS128" s="762"/>
      <c r="CT128" s="762"/>
      <c r="CU128" s="762"/>
      <c r="CV128" s="762"/>
      <c r="CW128" s="762"/>
      <c r="CX128" s="762"/>
      <c r="CY128" s="762"/>
      <c r="CZ128" s="762"/>
      <c r="DA128" s="762"/>
      <c r="DB128" s="762"/>
      <c r="DC128" s="762"/>
      <c r="DD128" s="762"/>
      <c r="DE128" s="762"/>
      <c r="DF128" s="1073"/>
      <c r="DG128" s="1074" t="s">
        <v>133</v>
      </c>
      <c r="DH128" s="1075"/>
      <c r="DI128" s="1075"/>
      <c r="DJ128" s="1075"/>
      <c r="DK128" s="1075"/>
      <c r="DL128" s="1075" t="s">
        <v>133</v>
      </c>
      <c r="DM128" s="1075"/>
      <c r="DN128" s="1075"/>
      <c r="DO128" s="1075"/>
      <c r="DP128" s="1075"/>
      <c r="DQ128" s="1075" t="s">
        <v>133</v>
      </c>
      <c r="DR128" s="1075"/>
      <c r="DS128" s="1075"/>
      <c r="DT128" s="1075"/>
      <c r="DU128" s="1075"/>
      <c r="DV128" s="1076" t="s">
        <v>133</v>
      </c>
      <c r="DW128" s="1076"/>
      <c r="DX128" s="1076"/>
      <c r="DY128" s="1076"/>
      <c r="DZ128" s="1077"/>
    </row>
    <row r="129" spans="1:131" s="230" customFormat="1" ht="26.25" customHeight="1" x14ac:dyDescent="0.15">
      <c r="A129" s="970" t="s">
        <v>111</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485</v>
      </c>
      <c r="X129" s="1107"/>
      <c r="Y129" s="1107"/>
      <c r="Z129" s="1108"/>
      <c r="AA129" s="994">
        <v>12683361</v>
      </c>
      <c r="AB129" s="995"/>
      <c r="AC129" s="995"/>
      <c r="AD129" s="995"/>
      <c r="AE129" s="996"/>
      <c r="AF129" s="997">
        <v>13210307</v>
      </c>
      <c r="AG129" s="995"/>
      <c r="AH129" s="995"/>
      <c r="AI129" s="995"/>
      <c r="AJ129" s="996"/>
      <c r="AK129" s="997">
        <v>13019001</v>
      </c>
      <c r="AL129" s="995"/>
      <c r="AM129" s="995"/>
      <c r="AN129" s="995"/>
      <c r="AO129" s="996"/>
      <c r="AP129" s="1109"/>
      <c r="AQ129" s="1110"/>
      <c r="AR129" s="1110"/>
      <c r="AS129" s="1110"/>
      <c r="AT129" s="1111"/>
      <c r="AU129" s="233"/>
      <c r="AV129" s="233"/>
      <c r="AW129" s="233"/>
      <c r="AX129" s="1101" t="s">
        <v>486</v>
      </c>
      <c r="AY129" s="959"/>
      <c r="AZ129" s="959"/>
      <c r="BA129" s="959"/>
      <c r="BB129" s="959"/>
      <c r="BC129" s="959"/>
      <c r="BD129" s="959"/>
      <c r="BE129" s="960"/>
      <c r="BF129" s="1102" t="s">
        <v>133</v>
      </c>
      <c r="BG129" s="1103"/>
      <c r="BH129" s="1103"/>
      <c r="BI129" s="1103"/>
      <c r="BJ129" s="1103"/>
      <c r="BK129" s="1103"/>
      <c r="BL129" s="1104"/>
      <c r="BM129" s="1102">
        <v>17.95</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487</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488</v>
      </c>
      <c r="X130" s="1107"/>
      <c r="Y130" s="1107"/>
      <c r="Z130" s="1108"/>
      <c r="AA130" s="994">
        <v>2720166</v>
      </c>
      <c r="AB130" s="995"/>
      <c r="AC130" s="995"/>
      <c r="AD130" s="995"/>
      <c r="AE130" s="996"/>
      <c r="AF130" s="997">
        <v>2719586</v>
      </c>
      <c r="AG130" s="995"/>
      <c r="AH130" s="995"/>
      <c r="AI130" s="995"/>
      <c r="AJ130" s="996"/>
      <c r="AK130" s="997">
        <v>2798098</v>
      </c>
      <c r="AL130" s="995"/>
      <c r="AM130" s="995"/>
      <c r="AN130" s="995"/>
      <c r="AO130" s="996"/>
      <c r="AP130" s="1109"/>
      <c r="AQ130" s="1110"/>
      <c r="AR130" s="1110"/>
      <c r="AS130" s="1110"/>
      <c r="AT130" s="1111"/>
      <c r="AU130" s="233"/>
      <c r="AV130" s="233"/>
      <c r="AW130" s="233"/>
      <c r="AX130" s="1101" t="s">
        <v>489</v>
      </c>
      <c r="AY130" s="959"/>
      <c r="AZ130" s="959"/>
      <c r="BA130" s="959"/>
      <c r="BB130" s="959"/>
      <c r="BC130" s="959"/>
      <c r="BD130" s="959"/>
      <c r="BE130" s="960"/>
      <c r="BF130" s="1137">
        <v>12.1</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490</v>
      </c>
      <c r="X131" s="1144"/>
      <c r="Y131" s="1144"/>
      <c r="Z131" s="1145"/>
      <c r="AA131" s="1040">
        <v>9963195</v>
      </c>
      <c r="AB131" s="1022"/>
      <c r="AC131" s="1022"/>
      <c r="AD131" s="1022"/>
      <c r="AE131" s="1023"/>
      <c r="AF131" s="1021">
        <v>10490721</v>
      </c>
      <c r="AG131" s="1022"/>
      <c r="AH131" s="1022"/>
      <c r="AI131" s="1022"/>
      <c r="AJ131" s="1023"/>
      <c r="AK131" s="1021">
        <v>10220903</v>
      </c>
      <c r="AL131" s="1022"/>
      <c r="AM131" s="1022"/>
      <c r="AN131" s="1022"/>
      <c r="AO131" s="1023"/>
      <c r="AP131" s="1146"/>
      <c r="AQ131" s="1147"/>
      <c r="AR131" s="1147"/>
      <c r="AS131" s="1147"/>
      <c r="AT131" s="1148"/>
      <c r="AU131" s="233"/>
      <c r="AV131" s="233"/>
      <c r="AW131" s="233"/>
      <c r="AX131" s="1119" t="s">
        <v>491</v>
      </c>
      <c r="AY131" s="762"/>
      <c r="AZ131" s="762"/>
      <c r="BA131" s="762"/>
      <c r="BB131" s="762"/>
      <c r="BC131" s="762"/>
      <c r="BD131" s="762"/>
      <c r="BE131" s="1073"/>
      <c r="BF131" s="1120">
        <v>125.7</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492</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493</v>
      </c>
      <c r="W132" s="1130"/>
      <c r="X132" s="1130"/>
      <c r="Y132" s="1130"/>
      <c r="Z132" s="1131"/>
      <c r="AA132" s="1132">
        <v>12.89747917</v>
      </c>
      <c r="AB132" s="1133"/>
      <c r="AC132" s="1133"/>
      <c r="AD132" s="1133"/>
      <c r="AE132" s="1134"/>
      <c r="AF132" s="1135">
        <v>11.705096340000001</v>
      </c>
      <c r="AG132" s="1133"/>
      <c r="AH132" s="1133"/>
      <c r="AI132" s="1133"/>
      <c r="AJ132" s="1134"/>
      <c r="AK132" s="1135">
        <v>11.85565502</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494</v>
      </c>
      <c r="W133" s="1113"/>
      <c r="X133" s="1113"/>
      <c r="Y133" s="1113"/>
      <c r="Z133" s="1114"/>
      <c r="AA133" s="1115">
        <v>12.4</v>
      </c>
      <c r="AB133" s="1116"/>
      <c r="AC133" s="1116"/>
      <c r="AD133" s="1116"/>
      <c r="AE133" s="1117"/>
      <c r="AF133" s="1115">
        <v>12.3</v>
      </c>
      <c r="AG133" s="1116"/>
      <c r="AH133" s="1116"/>
      <c r="AI133" s="1116"/>
      <c r="AJ133" s="1117"/>
      <c r="AK133" s="1115">
        <v>12.1</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2In8KIAhAR9cJ6891f1oAF+EYtpxZZcJUt7WeeHKo0RUdC9O92Gyh/hD1NvXrFT18F3ZOm8lRyUoJ7fDbiYkUw==" saltValue="5P+h3Ux0TddXMXuw2KldJ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495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QwCXzphxsbcADoggYITUNflb7+/Q3p43h5bmUOAOy0+jnRnDlS3rziFZ0G44WYfu0Ph/BATqLZMEKCRAfmj+mA==" saltValue="iNIwjHNBn77bR7rZdzx3M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4wEunDQfKU0RgG1XcHkMug56zF5yntJcqETJrUhEep92fq2+jCf7kbF2h5ZBkrEpaF0aeTORx5yqnTZcYfHefQ==" saltValue="hEvWPts6jtHpdAtzvchEG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496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498</v>
      </c>
      <c r="AP7" s="272"/>
      <c r="AQ7" s="273" t="s">
        <v>499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500</v>
      </c>
      <c r="AQ8" s="279" t="s">
        <v>501</v>
      </c>
      <c r="AR8" s="280" t="s">
        <v>502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503</v>
      </c>
      <c r="AL9" s="1153"/>
      <c r="AM9" s="1153"/>
      <c r="AN9" s="1154"/>
      <c r="AO9" s="281">
        <v>3269777</v>
      </c>
      <c r="AP9" s="281">
        <v>108325</v>
      </c>
      <c r="AQ9" s="282">
        <v>96294</v>
      </c>
      <c r="AR9" s="283">
        <v>12.5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504</v>
      </c>
      <c r="AL10" s="1153"/>
      <c r="AM10" s="1153"/>
      <c r="AN10" s="1154"/>
      <c r="AO10" s="284">
        <v>108959</v>
      </c>
      <c r="AP10" s="284">
        <v>3610</v>
      </c>
      <c r="AQ10" s="285">
        <v>9127</v>
      </c>
      <c r="AR10" s="286">
        <v>-60.4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505</v>
      </c>
      <c r="AL11" s="1153"/>
      <c r="AM11" s="1153"/>
      <c r="AN11" s="1154"/>
      <c r="AO11" s="284">
        <v>45424</v>
      </c>
      <c r="AP11" s="284">
        <v>1505</v>
      </c>
      <c r="AQ11" s="285">
        <v>1877</v>
      </c>
      <c r="AR11" s="286">
        <v>-19.8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506</v>
      </c>
      <c r="AL12" s="1153"/>
      <c r="AM12" s="1153"/>
      <c r="AN12" s="1154"/>
      <c r="AO12" s="284" t="s">
        <v>507</v>
      </c>
      <c r="AP12" s="284" t="s">
        <v>507</v>
      </c>
      <c r="AQ12" s="285">
        <v>3</v>
      </c>
      <c r="AR12" s="286" t="s">
        <v>507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508</v>
      </c>
      <c r="AL13" s="1153"/>
      <c r="AM13" s="1153"/>
      <c r="AN13" s="1154"/>
      <c r="AO13" s="284">
        <v>175856</v>
      </c>
      <c r="AP13" s="284">
        <v>5826</v>
      </c>
      <c r="AQ13" s="285">
        <v>3892</v>
      </c>
      <c r="AR13" s="286">
        <v>49.7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509</v>
      </c>
      <c r="AL14" s="1153"/>
      <c r="AM14" s="1153"/>
      <c r="AN14" s="1154"/>
      <c r="AO14" s="284">
        <v>31299</v>
      </c>
      <c r="AP14" s="284">
        <v>1037</v>
      </c>
      <c r="AQ14" s="285">
        <v>2462</v>
      </c>
      <c r="AR14" s="286">
        <v>-57.9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510</v>
      </c>
      <c r="AL15" s="1156"/>
      <c r="AM15" s="1156"/>
      <c r="AN15" s="1157"/>
      <c r="AO15" s="284">
        <v>-344541</v>
      </c>
      <c r="AP15" s="284">
        <v>-11414</v>
      </c>
      <c r="AQ15" s="285">
        <v>-6988</v>
      </c>
      <c r="AR15" s="286">
        <v>63.3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191</v>
      </c>
      <c r="AL16" s="1156"/>
      <c r="AM16" s="1156"/>
      <c r="AN16" s="1157"/>
      <c r="AO16" s="284">
        <v>3286774</v>
      </c>
      <c r="AP16" s="284">
        <v>108888</v>
      </c>
      <c r="AQ16" s="285">
        <v>106666</v>
      </c>
      <c r="AR16" s="286">
        <v>2.1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512</v>
      </c>
      <c r="AP20" s="293" t="s">
        <v>513</v>
      </c>
      <c r="AQ20" s="294" t="s">
        <v>514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515</v>
      </c>
      <c r="AL21" s="1159"/>
      <c r="AM21" s="1159"/>
      <c r="AN21" s="1160"/>
      <c r="AO21" s="297">
        <v>11.56</v>
      </c>
      <c r="AP21" s="298">
        <v>10.06</v>
      </c>
      <c r="AQ21" s="299">
        <v>1.5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516</v>
      </c>
      <c r="AL22" s="1159"/>
      <c r="AM22" s="1159"/>
      <c r="AN22" s="1160"/>
      <c r="AO22" s="302">
        <v>95.4</v>
      </c>
      <c r="AP22" s="303">
        <v>97.2</v>
      </c>
      <c r="AQ22" s="304">
        <v>-1.8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517</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518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519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498</v>
      </c>
      <c r="AP30" s="272"/>
      <c r="AQ30" s="273" t="s">
        <v>499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500</v>
      </c>
      <c r="AQ31" s="279" t="s">
        <v>501</v>
      </c>
      <c r="AR31" s="280" t="s">
        <v>502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520</v>
      </c>
      <c r="AL32" s="1167"/>
      <c r="AM32" s="1167"/>
      <c r="AN32" s="1168"/>
      <c r="AO32" s="312">
        <v>3581759</v>
      </c>
      <c r="AP32" s="312">
        <v>118660</v>
      </c>
      <c r="AQ32" s="313">
        <v>68340</v>
      </c>
      <c r="AR32" s="314">
        <v>73.599999999999994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521</v>
      </c>
      <c r="AL33" s="1167"/>
      <c r="AM33" s="1167"/>
      <c r="AN33" s="1168"/>
      <c r="AO33" s="312" t="s">
        <v>507</v>
      </c>
      <c r="AP33" s="312" t="s">
        <v>507</v>
      </c>
      <c r="AQ33" s="313" t="s">
        <v>507</v>
      </c>
      <c r="AR33" s="314" t="s">
        <v>507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522</v>
      </c>
      <c r="AL34" s="1167"/>
      <c r="AM34" s="1167"/>
      <c r="AN34" s="1168"/>
      <c r="AO34" s="312" t="s">
        <v>507</v>
      </c>
      <c r="AP34" s="312" t="s">
        <v>507</v>
      </c>
      <c r="AQ34" s="313">
        <v>8</v>
      </c>
      <c r="AR34" s="314" t="s">
        <v>507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523</v>
      </c>
      <c r="AL35" s="1167"/>
      <c r="AM35" s="1167"/>
      <c r="AN35" s="1168"/>
      <c r="AO35" s="312">
        <v>498031</v>
      </c>
      <c r="AP35" s="312">
        <v>16499</v>
      </c>
      <c r="AQ35" s="313">
        <v>18092</v>
      </c>
      <c r="AR35" s="314">
        <v>-8.8000000000000007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524</v>
      </c>
      <c r="AL36" s="1167"/>
      <c r="AM36" s="1167"/>
      <c r="AN36" s="1168"/>
      <c r="AO36" s="312">
        <v>190317</v>
      </c>
      <c r="AP36" s="312">
        <v>6305</v>
      </c>
      <c r="AQ36" s="313">
        <v>2835</v>
      </c>
      <c r="AR36" s="314">
        <v>122.4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525</v>
      </c>
      <c r="AL37" s="1167"/>
      <c r="AM37" s="1167"/>
      <c r="AN37" s="1168"/>
      <c r="AO37" s="312" t="s">
        <v>507</v>
      </c>
      <c r="AP37" s="312" t="s">
        <v>507</v>
      </c>
      <c r="AQ37" s="313">
        <v>473</v>
      </c>
      <c r="AR37" s="314" t="s">
        <v>507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526</v>
      </c>
      <c r="AL38" s="1170"/>
      <c r="AM38" s="1170"/>
      <c r="AN38" s="1171"/>
      <c r="AO38" s="315" t="s">
        <v>507</v>
      </c>
      <c r="AP38" s="315" t="s">
        <v>507</v>
      </c>
      <c r="AQ38" s="316">
        <v>2</v>
      </c>
      <c r="AR38" s="304" t="s">
        <v>507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527</v>
      </c>
      <c r="AL39" s="1170"/>
      <c r="AM39" s="1170"/>
      <c r="AN39" s="1171"/>
      <c r="AO39" s="312">
        <v>-260254</v>
      </c>
      <c r="AP39" s="312">
        <v>-8622</v>
      </c>
      <c r="AQ39" s="313">
        <v>-2965</v>
      </c>
      <c r="AR39" s="314">
        <v>190.8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528</v>
      </c>
      <c r="AL40" s="1167"/>
      <c r="AM40" s="1167"/>
      <c r="AN40" s="1168"/>
      <c r="AO40" s="312">
        <v>-2798098</v>
      </c>
      <c r="AP40" s="312">
        <v>-92698</v>
      </c>
      <c r="AQ40" s="313">
        <v>-61502</v>
      </c>
      <c r="AR40" s="314">
        <v>50.7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305</v>
      </c>
      <c r="AL41" s="1173"/>
      <c r="AM41" s="1173"/>
      <c r="AN41" s="1174"/>
      <c r="AO41" s="312">
        <v>1211755</v>
      </c>
      <c r="AP41" s="312">
        <v>40144</v>
      </c>
      <c r="AQ41" s="313">
        <v>25283</v>
      </c>
      <c r="AR41" s="314">
        <v>58.8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529</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498</v>
      </c>
      <c r="AN49" s="1163" t="s">
        <v>532</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533</v>
      </c>
      <c r="AO50" s="329" t="s">
        <v>534</v>
      </c>
      <c r="AP50" s="330" t="s">
        <v>535</v>
      </c>
      <c r="AQ50" s="331" t="s">
        <v>536</v>
      </c>
      <c r="AR50" s="332" t="s">
        <v>537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538</v>
      </c>
      <c r="AL51" s="325"/>
      <c r="AM51" s="333">
        <v>3504860</v>
      </c>
      <c r="AN51" s="334">
        <v>107429</v>
      </c>
      <c r="AO51" s="335">
        <v>14.8</v>
      </c>
      <c r="AP51" s="336">
        <v>83774</v>
      </c>
      <c r="AQ51" s="337">
        <v>-1.5</v>
      </c>
      <c r="AR51" s="338">
        <v>16.3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539</v>
      </c>
      <c r="AM52" s="341">
        <v>2163098</v>
      </c>
      <c r="AN52" s="342">
        <v>66302</v>
      </c>
      <c r="AO52" s="343">
        <v>46.9</v>
      </c>
      <c r="AP52" s="344">
        <v>52179</v>
      </c>
      <c r="AQ52" s="345">
        <v>2.7</v>
      </c>
      <c r="AR52" s="346">
        <v>44.2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540</v>
      </c>
      <c r="AL53" s="325"/>
      <c r="AM53" s="333">
        <v>4694474</v>
      </c>
      <c r="AN53" s="334">
        <v>146711</v>
      </c>
      <c r="AO53" s="335">
        <v>36.6</v>
      </c>
      <c r="AP53" s="336">
        <v>132981</v>
      </c>
      <c r="AQ53" s="337">
        <v>58.7</v>
      </c>
      <c r="AR53" s="338">
        <v>-22.1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539</v>
      </c>
      <c r="AM54" s="341">
        <v>2623853</v>
      </c>
      <c r="AN54" s="342">
        <v>82001</v>
      </c>
      <c r="AO54" s="343">
        <v>23.7</v>
      </c>
      <c r="AP54" s="344">
        <v>56973</v>
      </c>
      <c r="AQ54" s="345">
        <v>9.1999999999999993</v>
      </c>
      <c r="AR54" s="346">
        <v>14.5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541</v>
      </c>
      <c r="AL55" s="325"/>
      <c r="AM55" s="333">
        <v>5692575</v>
      </c>
      <c r="AN55" s="334">
        <v>181217</v>
      </c>
      <c r="AO55" s="335">
        <v>23.5</v>
      </c>
      <c r="AP55" s="336">
        <v>128523</v>
      </c>
      <c r="AQ55" s="337">
        <v>-3.4</v>
      </c>
      <c r="AR55" s="338">
        <v>26.9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539</v>
      </c>
      <c r="AM56" s="341">
        <v>2244082</v>
      </c>
      <c r="AN56" s="342">
        <v>71438</v>
      </c>
      <c r="AO56" s="343">
        <v>-12.9</v>
      </c>
      <c r="AP56" s="344">
        <v>56792</v>
      </c>
      <c r="AQ56" s="345">
        <v>-0.3</v>
      </c>
      <c r="AR56" s="346">
        <v>-12.6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542</v>
      </c>
      <c r="AL57" s="325"/>
      <c r="AM57" s="333">
        <v>4107906</v>
      </c>
      <c r="AN57" s="334">
        <v>133473</v>
      </c>
      <c r="AO57" s="335">
        <v>-26.3</v>
      </c>
      <c r="AP57" s="336">
        <v>92919</v>
      </c>
      <c r="AQ57" s="337">
        <v>-27.7</v>
      </c>
      <c r="AR57" s="338">
        <v>1.4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539</v>
      </c>
      <c r="AM58" s="341">
        <v>2564039</v>
      </c>
      <c r="AN58" s="342">
        <v>83310</v>
      </c>
      <c r="AO58" s="343">
        <v>16.600000000000001</v>
      </c>
      <c r="AP58" s="344">
        <v>54128</v>
      </c>
      <c r="AQ58" s="345">
        <v>-4.7</v>
      </c>
      <c r="AR58" s="346">
        <v>21.3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543</v>
      </c>
      <c r="AL59" s="325"/>
      <c r="AM59" s="333">
        <v>6984487</v>
      </c>
      <c r="AN59" s="334">
        <v>231389</v>
      </c>
      <c r="AO59" s="335">
        <v>73.400000000000006</v>
      </c>
      <c r="AP59" s="336">
        <v>103663</v>
      </c>
      <c r="AQ59" s="337">
        <v>11.6</v>
      </c>
      <c r="AR59" s="338">
        <v>61.8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539</v>
      </c>
      <c r="AM60" s="341">
        <v>5866171</v>
      </c>
      <c r="AN60" s="342">
        <v>194341</v>
      </c>
      <c r="AO60" s="343">
        <v>133.30000000000001</v>
      </c>
      <c r="AP60" s="344">
        <v>64346</v>
      </c>
      <c r="AQ60" s="345">
        <v>18.899999999999999</v>
      </c>
      <c r="AR60" s="346">
        <v>114.4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544</v>
      </c>
      <c r="AL61" s="347"/>
      <c r="AM61" s="348">
        <v>4996860</v>
      </c>
      <c r="AN61" s="349">
        <v>160044</v>
      </c>
      <c r="AO61" s="350">
        <v>24.4</v>
      </c>
      <c r="AP61" s="351">
        <v>108372</v>
      </c>
      <c r="AQ61" s="352">
        <v>7.5</v>
      </c>
      <c r="AR61" s="338">
        <v>16.899999999999999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539</v>
      </c>
      <c r="AM62" s="341">
        <v>3092249</v>
      </c>
      <c r="AN62" s="342">
        <v>99478</v>
      </c>
      <c r="AO62" s="343">
        <v>41.5</v>
      </c>
      <c r="AP62" s="344">
        <v>56884</v>
      </c>
      <c r="AQ62" s="345">
        <v>5.2</v>
      </c>
      <c r="AR62" s="346">
        <v>36.299999999999997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t4M7Rib65BRAUwpNU2JSP4JFw9suHP3eXqbmbL30ezsGEO2tQWKhYMxwy9tpLtFAtJX2O9XWQgi1kqQrys81fw==" saltValue="NZDuWz7SvNn9l0zhKtGsl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546</v>
      </c>
    </row>
    <row r="121" spans="125:125" ht="13.5" hidden="1" customHeight="1" x14ac:dyDescent="0.15">
      <c r="DU121" s="259"/>
    </row>
  </sheetData>
  <sheetProtection algorithmName="SHA-512" hashValue="7+vRU/Gr15F6VZ87jVTUj0jvcnBi+0PCmGS7MZKozDi+jBskdwqDv1v1LztHQwwRhgEZCi3nr4BOjCxU3RV0aQ==" saltValue="8Z2Ujzk6zh2JFmuyUAwl2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547</v>
      </c>
    </row>
  </sheetData>
  <sheetProtection algorithmName="SHA-512" hashValue="FGWja591i4MwNviPZlTqEf68FoC8uJc3e8wetwymb3Qa7AFz/rTBEUqtxFVxvPzQ6BfqS0Xwdk/wUn5yvaykuQ==" saltValue="wIOOtH7cirql/giMgOfif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175" t="s">
        <v>3</v>
      </c>
      <c r="D47" s="1175"/>
      <c r="E47" s="1176"/>
      <c r="F47" s="11">
        <v>18.97</v>
      </c>
      <c r="G47" s="12">
        <v>17.63</v>
      </c>
      <c r="H47" s="12">
        <v>17.16</v>
      </c>
      <c r="I47" s="12">
        <v>20.53</v>
      </c>
      <c r="J47" s="13">
        <v>19.440000000000001</v>
      </c>
    </row>
    <row r="48" spans="2:10" ht="57.75" customHeight="1" x14ac:dyDescent="0.15">
      <c r="B48" s="14"/>
      <c r="C48" s="1177" t="s">
        <v>4</v>
      </c>
      <c r="D48" s="1177"/>
      <c r="E48" s="1178"/>
      <c r="F48" s="15">
        <v>2.76</v>
      </c>
      <c r="G48" s="16">
        <v>2.3199999999999998</v>
      </c>
      <c r="H48" s="16">
        <v>4.5999999999999996</v>
      </c>
      <c r="I48" s="16">
        <v>4.72</v>
      </c>
      <c r="J48" s="17">
        <v>4.17</v>
      </c>
    </row>
    <row r="49" spans="2:10" ht="57.75" customHeight="1" thickBot="1" x14ac:dyDescent="0.2">
      <c r="B49" s="18"/>
      <c r="C49" s="1179" t="s">
        <v>5</v>
      </c>
      <c r="D49" s="1179"/>
      <c r="E49" s="1180"/>
      <c r="F49" s="19">
        <v>2.86</v>
      </c>
      <c r="G49" s="20" t="s">
        <v>553</v>
      </c>
      <c r="H49" s="20">
        <v>2.14</v>
      </c>
      <c r="I49" s="20">
        <v>4.3600000000000003</v>
      </c>
      <c r="J49" s="21" t="s">
        <v>554</v>
      </c>
    </row>
    <row r="50" spans="2:10" x14ac:dyDescent="0.15"/>
  </sheetData>
  <sheetProtection algorithmName="SHA-512" hashValue="VPjAEZE/Xw/fWp5Z+rbs5LeCBVBfNSmGgbqROsWyylG7XBDEqjRvZokjjH6kPlSM1eeKhU2PISCSKgktDAknIQ==" saltValue="B+iyfUv7Y6h0mRLwqxD0h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187" t="s">
        <v>555</v>
      </c>
      <c r="D34" s="1187"/>
      <c r="E34" s="1188"/>
      <c r="F34" s="32">
        <v>2.76</v>
      </c>
      <c r="G34" s="33">
        <v>2.31</v>
      </c>
      <c r="H34" s="33">
        <v>4.5999999999999996</v>
      </c>
      <c r="I34" s="33">
        <v>4.72</v>
      </c>
      <c r="J34" s="34">
        <v>4.17</v>
      </c>
      <c r="K34" s="22"/>
      <c r="L34" s="22"/>
      <c r="M34" s="22"/>
      <c r="N34" s="22"/>
      <c r="O34" s="22"/>
      <c r="P34" s="22"/>
    </row>
    <row r="35" spans="1:16" ht="39" customHeight="1" x14ac:dyDescent="0.15">
      <c r="A35" s="22"/>
      <c r="B35" s="35"/>
      <c r="C35" s="1181" t="s">
        <v>556</v>
      </c>
      <c r="D35" s="1182"/>
      <c r="E35" s="1183"/>
      <c r="F35" s="36" t="s">
        <v>507</v>
      </c>
      <c r="G35" s="37" t="s">
        <v>507</v>
      </c>
      <c r="H35" s="37">
        <v>0.93</v>
      </c>
      <c r="I35" s="37">
        <v>1.47</v>
      </c>
      <c r="J35" s="38">
        <v>2.2999999999999998</v>
      </c>
      <c r="K35" s="22"/>
      <c r="L35" s="22"/>
      <c r="M35" s="22"/>
      <c r="N35" s="22"/>
      <c r="O35" s="22"/>
      <c r="P35" s="22"/>
    </row>
    <row r="36" spans="1:16" ht="39" customHeight="1" x14ac:dyDescent="0.15">
      <c r="A36" s="22"/>
      <c r="B36" s="35"/>
      <c r="C36" s="1181" t="s">
        <v>557</v>
      </c>
      <c r="D36" s="1182"/>
      <c r="E36" s="1183"/>
      <c r="F36" s="36">
        <v>0.94</v>
      </c>
      <c r="G36" s="37">
        <v>0.65</v>
      </c>
      <c r="H36" s="37">
        <v>0.8</v>
      </c>
      <c r="I36" s="37">
        <v>0.87</v>
      </c>
      <c r="J36" s="38">
        <v>0.25</v>
      </c>
      <c r="K36" s="22"/>
      <c r="L36" s="22"/>
      <c r="M36" s="22"/>
      <c r="N36" s="22"/>
      <c r="O36" s="22"/>
      <c r="P36" s="22"/>
    </row>
    <row r="37" spans="1:16" ht="39" customHeight="1" x14ac:dyDescent="0.15">
      <c r="A37" s="22"/>
      <c r="B37" s="35"/>
      <c r="C37" s="1181" t="s">
        <v>558</v>
      </c>
      <c r="D37" s="1182"/>
      <c r="E37" s="1183"/>
      <c r="F37" s="36">
        <v>0.39</v>
      </c>
      <c r="G37" s="37">
        <v>0.01</v>
      </c>
      <c r="H37" s="37">
        <v>0.22</v>
      </c>
      <c r="I37" s="37">
        <v>0.11</v>
      </c>
      <c r="J37" s="38">
        <v>0.12</v>
      </c>
      <c r="K37" s="22"/>
      <c r="L37" s="22"/>
      <c r="M37" s="22"/>
      <c r="N37" s="22"/>
      <c r="O37" s="22"/>
      <c r="P37" s="22"/>
    </row>
    <row r="38" spans="1:16" ht="39" customHeight="1" x14ac:dyDescent="0.15">
      <c r="A38" s="22"/>
      <c r="B38" s="35"/>
      <c r="C38" s="1181" t="s">
        <v>559</v>
      </c>
      <c r="D38" s="1182"/>
      <c r="E38" s="1183"/>
      <c r="F38" s="36">
        <v>0.05</v>
      </c>
      <c r="G38" s="37">
        <v>0.1</v>
      </c>
      <c r="H38" s="37">
        <v>7.0000000000000007E-2</v>
      </c>
      <c r="I38" s="37">
        <v>0.11</v>
      </c>
      <c r="J38" s="38">
        <v>0.06</v>
      </c>
      <c r="K38" s="22"/>
      <c r="L38" s="22"/>
      <c r="M38" s="22"/>
      <c r="N38" s="22"/>
      <c r="O38" s="22"/>
      <c r="P38" s="22"/>
    </row>
    <row r="39" spans="1:16" ht="39" customHeight="1" x14ac:dyDescent="0.15">
      <c r="A39" s="22"/>
      <c r="B39" s="35"/>
      <c r="C39" s="1181"/>
      <c r="D39" s="1182"/>
      <c r="E39" s="1183"/>
      <c r="F39" s="36"/>
      <c r="G39" s="37"/>
      <c r="H39" s="37"/>
      <c r="I39" s="37"/>
      <c r="J39" s="38"/>
      <c r="K39" s="22"/>
      <c r="L39" s="22"/>
      <c r="M39" s="22"/>
      <c r="N39" s="22"/>
      <c r="O39" s="22"/>
      <c r="P39" s="22"/>
    </row>
    <row r="40" spans="1:16" ht="39" customHeight="1" x14ac:dyDescent="0.15">
      <c r="A40" s="22"/>
      <c r="B40" s="35"/>
      <c r="C40" s="1181"/>
      <c r="D40" s="1182"/>
      <c r="E40" s="1183"/>
      <c r="F40" s="36"/>
      <c r="G40" s="37"/>
      <c r="H40" s="37"/>
      <c r="I40" s="37"/>
      <c r="J40" s="38"/>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560</v>
      </c>
      <c r="D42" s="1182"/>
      <c r="E42" s="1183"/>
      <c r="F42" s="36" t="s">
        <v>507</v>
      </c>
      <c r="G42" s="37" t="s">
        <v>507</v>
      </c>
      <c r="H42" s="37" t="s">
        <v>507</v>
      </c>
      <c r="I42" s="37" t="s">
        <v>507</v>
      </c>
      <c r="J42" s="38" t="s">
        <v>507</v>
      </c>
      <c r="K42" s="22"/>
      <c r="L42" s="22"/>
      <c r="M42" s="22"/>
      <c r="N42" s="22"/>
      <c r="O42" s="22"/>
      <c r="P42" s="22"/>
    </row>
    <row r="43" spans="1:16" ht="39" customHeight="1" thickBot="1" x14ac:dyDescent="0.2">
      <c r="A43" s="22"/>
      <c r="B43" s="40"/>
      <c r="C43" s="1184" t="s">
        <v>561</v>
      </c>
      <c r="D43" s="1185"/>
      <c r="E43" s="1186"/>
      <c r="F43" s="41">
        <v>0.01</v>
      </c>
      <c r="G43" s="42">
        <v>0.42</v>
      </c>
      <c r="H43" s="42" t="s">
        <v>507</v>
      </c>
      <c r="I43" s="42" t="s">
        <v>507</v>
      </c>
      <c r="J43" s="43" t="s">
        <v>507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YydazrtmJMpDp3E9swtIbDZT33yLuylbwq792iLfIdlPKMePHw9er8wJw0HtYeZp6on5rwShdfkEbtuKArthtA==" saltValue="ZLP0oNBgHqMO968FNGFFL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189" t="s">
        <v>11</v>
      </c>
      <c r="C45" s="1190"/>
      <c r="D45" s="58"/>
      <c r="E45" s="1195" t="s">
        <v>12</v>
      </c>
      <c r="F45" s="1195"/>
      <c r="G45" s="1195"/>
      <c r="H45" s="1195"/>
      <c r="I45" s="1195"/>
      <c r="J45" s="1196"/>
      <c r="K45" s="59">
        <v>3293</v>
      </c>
      <c r="L45" s="60">
        <v>3367</v>
      </c>
      <c r="M45" s="60">
        <v>3517</v>
      </c>
      <c r="N45" s="60">
        <v>3484</v>
      </c>
      <c r="O45" s="61">
        <v>3582</v>
      </c>
      <c r="P45" s="48"/>
      <c r="Q45" s="48"/>
      <c r="R45" s="48"/>
      <c r="S45" s="48"/>
      <c r="T45" s="48"/>
      <c r="U45" s="48"/>
    </row>
    <row r="46" spans="1:21" ht="30.75" customHeight="1" x14ac:dyDescent="0.15">
      <c r="A46" s="48"/>
      <c r="B46" s="1191"/>
      <c r="C46" s="1192"/>
      <c r="D46" s="62"/>
      <c r="E46" s="1197" t="s">
        <v>13</v>
      </c>
      <c r="F46" s="1197"/>
      <c r="G46" s="1197"/>
      <c r="H46" s="1197"/>
      <c r="I46" s="1197"/>
      <c r="J46" s="1198"/>
      <c r="K46" s="63" t="s">
        <v>507</v>
      </c>
      <c r="L46" s="64" t="s">
        <v>507</v>
      </c>
      <c r="M46" s="64" t="s">
        <v>507</v>
      </c>
      <c r="N46" s="64" t="s">
        <v>507</v>
      </c>
      <c r="O46" s="65" t="s">
        <v>507</v>
      </c>
      <c r="P46" s="48"/>
      <c r="Q46" s="48"/>
      <c r="R46" s="48"/>
      <c r="S46" s="48"/>
      <c r="T46" s="48"/>
      <c r="U46" s="48"/>
    </row>
    <row r="47" spans="1:21" ht="30.75" customHeight="1" x14ac:dyDescent="0.15">
      <c r="A47" s="48"/>
      <c r="B47" s="1191"/>
      <c r="C47" s="1192"/>
      <c r="D47" s="62"/>
      <c r="E47" s="1197" t="s">
        <v>14</v>
      </c>
      <c r="F47" s="1197"/>
      <c r="G47" s="1197"/>
      <c r="H47" s="1197"/>
      <c r="I47" s="1197"/>
      <c r="J47" s="1198"/>
      <c r="K47" s="63" t="s">
        <v>507</v>
      </c>
      <c r="L47" s="64" t="s">
        <v>507</v>
      </c>
      <c r="M47" s="64" t="s">
        <v>507</v>
      </c>
      <c r="N47" s="64" t="s">
        <v>507</v>
      </c>
      <c r="O47" s="65" t="s">
        <v>507</v>
      </c>
      <c r="P47" s="48"/>
      <c r="Q47" s="48"/>
      <c r="R47" s="48"/>
      <c r="S47" s="48"/>
      <c r="T47" s="48"/>
      <c r="U47" s="48"/>
    </row>
    <row r="48" spans="1:21" ht="30.75" customHeight="1" x14ac:dyDescent="0.15">
      <c r="A48" s="48"/>
      <c r="B48" s="1191"/>
      <c r="C48" s="1192"/>
      <c r="D48" s="62"/>
      <c r="E48" s="1197" t="s">
        <v>15</v>
      </c>
      <c r="F48" s="1197"/>
      <c r="G48" s="1197"/>
      <c r="H48" s="1197"/>
      <c r="I48" s="1197"/>
      <c r="J48" s="1198"/>
      <c r="K48" s="63">
        <v>624</v>
      </c>
      <c r="L48" s="64">
        <v>620</v>
      </c>
      <c r="M48" s="64">
        <v>611</v>
      </c>
      <c r="N48" s="64">
        <v>560</v>
      </c>
      <c r="O48" s="65">
        <v>498</v>
      </c>
      <c r="P48" s="48"/>
      <c r="Q48" s="48"/>
      <c r="R48" s="48"/>
      <c r="S48" s="48"/>
      <c r="T48" s="48"/>
      <c r="U48" s="48"/>
    </row>
    <row r="49" spans="1:21" ht="30.75" customHeight="1" x14ac:dyDescent="0.15">
      <c r="A49" s="48"/>
      <c r="B49" s="1191"/>
      <c r="C49" s="1192"/>
      <c r="D49" s="62"/>
      <c r="E49" s="1197" t="s">
        <v>16</v>
      </c>
      <c r="F49" s="1197"/>
      <c r="G49" s="1197"/>
      <c r="H49" s="1197"/>
      <c r="I49" s="1197"/>
      <c r="J49" s="1198"/>
      <c r="K49" s="63">
        <v>143</v>
      </c>
      <c r="L49" s="64">
        <v>137</v>
      </c>
      <c r="M49" s="64">
        <v>152</v>
      </c>
      <c r="N49" s="64">
        <v>176</v>
      </c>
      <c r="O49" s="65">
        <v>190</v>
      </c>
      <c r="P49" s="48"/>
      <c r="Q49" s="48"/>
      <c r="R49" s="48"/>
      <c r="S49" s="48"/>
      <c r="T49" s="48"/>
      <c r="U49" s="48"/>
    </row>
    <row r="50" spans="1:21" ht="30.75" customHeight="1" x14ac:dyDescent="0.15">
      <c r="A50" s="48"/>
      <c r="B50" s="1191"/>
      <c r="C50" s="1192"/>
      <c r="D50" s="62"/>
      <c r="E50" s="1197" t="s">
        <v>17</v>
      </c>
      <c r="F50" s="1197"/>
      <c r="G50" s="1197"/>
      <c r="H50" s="1197"/>
      <c r="I50" s="1197"/>
      <c r="J50" s="1198"/>
      <c r="K50" s="63">
        <v>6</v>
      </c>
      <c r="L50" s="64">
        <v>5</v>
      </c>
      <c r="M50" s="64">
        <v>3</v>
      </c>
      <c r="N50" s="64" t="s">
        <v>507</v>
      </c>
      <c r="O50" s="65" t="s">
        <v>507</v>
      </c>
      <c r="P50" s="48"/>
      <c r="Q50" s="48"/>
      <c r="R50" s="48"/>
      <c r="S50" s="48"/>
      <c r="T50" s="48"/>
      <c r="U50" s="48"/>
    </row>
    <row r="51" spans="1:21" ht="30.75" customHeight="1" x14ac:dyDescent="0.15">
      <c r="A51" s="48"/>
      <c r="B51" s="1193"/>
      <c r="C51" s="1194"/>
      <c r="D51" s="66"/>
      <c r="E51" s="1197" t="s">
        <v>18</v>
      </c>
      <c r="F51" s="1197"/>
      <c r="G51" s="1197"/>
      <c r="H51" s="1197"/>
      <c r="I51" s="1197"/>
      <c r="J51" s="1198"/>
      <c r="K51" s="63">
        <v>0</v>
      </c>
      <c r="L51" s="64" t="s">
        <v>507</v>
      </c>
      <c r="M51" s="64" t="s">
        <v>507</v>
      </c>
      <c r="N51" s="64" t="s">
        <v>507</v>
      </c>
      <c r="O51" s="65" t="s">
        <v>507</v>
      </c>
      <c r="P51" s="48"/>
      <c r="Q51" s="48"/>
      <c r="R51" s="48"/>
      <c r="S51" s="48"/>
      <c r="T51" s="48"/>
      <c r="U51" s="48"/>
    </row>
    <row r="52" spans="1:21" ht="30.75" customHeight="1" x14ac:dyDescent="0.15">
      <c r="A52" s="48"/>
      <c r="B52" s="1199" t="s">
        <v>19</v>
      </c>
      <c r="C52" s="1200"/>
      <c r="D52" s="66"/>
      <c r="E52" s="1197" t="s">
        <v>20</v>
      </c>
      <c r="F52" s="1197"/>
      <c r="G52" s="1197"/>
      <c r="H52" s="1197"/>
      <c r="I52" s="1197"/>
      <c r="J52" s="1198"/>
      <c r="K52" s="63">
        <v>2838</v>
      </c>
      <c r="L52" s="64">
        <v>2900</v>
      </c>
      <c r="M52" s="64">
        <v>2998</v>
      </c>
      <c r="N52" s="64">
        <v>2993</v>
      </c>
      <c r="O52" s="65">
        <v>3058</v>
      </c>
      <c r="P52" s="48"/>
      <c r="Q52" s="48"/>
      <c r="R52" s="48"/>
      <c r="S52" s="48"/>
      <c r="T52" s="48"/>
      <c r="U52" s="48"/>
    </row>
    <row r="53" spans="1:21" ht="30.75" customHeight="1" thickBot="1" x14ac:dyDescent="0.2">
      <c r="A53" s="48"/>
      <c r="B53" s="1201" t="s">
        <v>21</v>
      </c>
      <c r="C53" s="1202"/>
      <c r="D53" s="67"/>
      <c r="E53" s="1203" t="s">
        <v>22</v>
      </c>
      <c r="F53" s="1203"/>
      <c r="G53" s="1203"/>
      <c r="H53" s="1203"/>
      <c r="I53" s="1203"/>
      <c r="J53" s="1204"/>
      <c r="K53" s="68">
        <v>1228</v>
      </c>
      <c r="L53" s="69">
        <v>1229</v>
      </c>
      <c r="M53" s="69">
        <v>1285</v>
      </c>
      <c r="N53" s="69">
        <v>1227</v>
      </c>
      <c r="O53" s="70">
        <v>1212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562</v>
      </c>
      <c r="P56" s="48"/>
      <c r="Q56" s="48"/>
      <c r="R56" s="48"/>
      <c r="S56" s="48"/>
      <c r="T56" s="48"/>
      <c r="U56" s="48"/>
    </row>
    <row r="57" spans="1:21" ht="31.5" customHeight="1" thickBot="1" x14ac:dyDescent="0.2">
      <c r="A57" s="48"/>
      <c r="B57" s="76"/>
      <c r="C57" s="77"/>
      <c r="D57" s="77"/>
      <c r="E57" s="78"/>
      <c r="F57" s="78"/>
      <c r="G57" s="78"/>
      <c r="H57" s="78"/>
      <c r="I57" s="78"/>
      <c r="J57" s="79" t="s">
        <v>2</v>
      </c>
      <c r="K57" s="80" t="s">
        <v>563</v>
      </c>
      <c r="L57" s="81" t="s">
        <v>564</v>
      </c>
      <c r="M57" s="81" t="s">
        <v>565</v>
      </c>
      <c r="N57" s="81" t="s">
        <v>566</v>
      </c>
      <c r="O57" s="82" t="s">
        <v>567</v>
      </c>
      <c r="P57" s="48"/>
      <c r="Q57" s="48"/>
      <c r="R57" s="48"/>
      <c r="S57" s="48"/>
      <c r="T57" s="48"/>
      <c r="U57" s="48"/>
    </row>
    <row r="58" spans="1:21" ht="31.5" customHeight="1" x14ac:dyDescent="0.15">
      <c r="B58" s="1205" t="s">
        <v>26</v>
      </c>
      <c r="C58" s="1206"/>
      <c r="D58" s="1211" t="s">
        <v>27</v>
      </c>
      <c r="E58" s="1212"/>
      <c r="F58" s="1212"/>
      <c r="G58" s="1212"/>
      <c r="H58" s="1212"/>
      <c r="I58" s="1212"/>
      <c r="J58" s="1213"/>
      <c r="K58" s="83"/>
      <c r="L58" s="84"/>
      <c r="M58" s="84"/>
      <c r="N58" s="84"/>
      <c r="O58" s="85"/>
    </row>
    <row r="59" spans="1:21" ht="31.5" customHeight="1" x14ac:dyDescent="0.15">
      <c r="B59" s="1207"/>
      <c r="C59" s="1208"/>
      <c r="D59" s="1214" t="s">
        <v>28</v>
      </c>
      <c r="E59" s="1215"/>
      <c r="F59" s="1215"/>
      <c r="G59" s="1215"/>
      <c r="H59" s="1215"/>
      <c r="I59" s="1215"/>
      <c r="J59" s="1216"/>
      <c r="K59" s="86"/>
      <c r="L59" s="87"/>
      <c r="M59" s="87"/>
      <c r="N59" s="87"/>
      <c r="O59" s="88"/>
    </row>
    <row r="60" spans="1:21" ht="31.5" customHeight="1" thickBot="1" x14ac:dyDescent="0.2">
      <c r="B60" s="1209"/>
      <c r="C60" s="1210"/>
      <c r="D60" s="1217" t="s">
        <v>29</v>
      </c>
      <c r="E60" s="1218"/>
      <c r="F60" s="1218"/>
      <c r="G60" s="1218"/>
      <c r="H60" s="1218"/>
      <c r="I60" s="1218"/>
      <c r="J60" s="1219"/>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iTqy8v9QZnXrou3tc6we/uUJsFfVV6+ye/+uKDaoxVpAYzzRGa2wHPlf+hgzNodR1K890saLm2ptvB3JuhCguA==" saltValue="7ZBqRIow9ceJj/fp6YcnH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548</v>
      </c>
      <c r="J40" s="103" t="s">
        <v>549</v>
      </c>
      <c r="K40" s="103" t="s">
        <v>550</v>
      </c>
      <c r="L40" s="103" t="s">
        <v>551</v>
      </c>
      <c r="M40" s="104" t="s">
        <v>552</v>
      </c>
    </row>
    <row r="41" spans="2:13" ht="27.75" customHeight="1" x14ac:dyDescent="0.15">
      <c r="B41" s="1220" t="s">
        <v>32</v>
      </c>
      <c r="C41" s="1221"/>
      <c r="D41" s="105"/>
      <c r="E41" s="1226" t="s">
        <v>33</v>
      </c>
      <c r="F41" s="1226"/>
      <c r="G41" s="1226"/>
      <c r="H41" s="1227"/>
      <c r="I41" s="355">
        <v>36223</v>
      </c>
      <c r="J41" s="356">
        <v>37427</v>
      </c>
      <c r="K41" s="356">
        <v>39052</v>
      </c>
      <c r="L41" s="356">
        <v>39567</v>
      </c>
      <c r="M41" s="357">
        <v>42178</v>
      </c>
    </row>
    <row r="42" spans="2:13" ht="27.75" customHeight="1" x14ac:dyDescent="0.15">
      <c r="B42" s="1222"/>
      <c r="C42" s="1223"/>
      <c r="D42" s="106"/>
      <c r="E42" s="1228" t="s">
        <v>34</v>
      </c>
      <c r="F42" s="1228"/>
      <c r="G42" s="1228"/>
      <c r="H42" s="1229"/>
      <c r="I42" s="358">
        <v>191</v>
      </c>
      <c r="J42" s="359">
        <v>187</v>
      </c>
      <c r="K42" s="359" t="s">
        <v>507</v>
      </c>
      <c r="L42" s="359" t="s">
        <v>507</v>
      </c>
      <c r="M42" s="360" t="s">
        <v>507</v>
      </c>
    </row>
    <row r="43" spans="2:13" ht="27.75" customHeight="1" x14ac:dyDescent="0.15">
      <c r="B43" s="1222"/>
      <c r="C43" s="1223"/>
      <c r="D43" s="106"/>
      <c r="E43" s="1228" t="s">
        <v>35</v>
      </c>
      <c r="F43" s="1228"/>
      <c r="G43" s="1228"/>
      <c r="H43" s="1229"/>
      <c r="I43" s="358">
        <v>9216</v>
      </c>
      <c r="J43" s="359">
        <v>8953</v>
      </c>
      <c r="K43" s="359">
        <v>8657</v>
      </c>
      <c r="L43" s="359">
        <v>8087</v>
      </c>
      <c r="M43" s="360">
        <v>7287</v>
      </c>
    </row>
    <row r="44" spans="2:13" ht="27.75" customHeight="1" x14ac:dyDescent="0.15">
      <c r="B44" s="1222"/>
      <c r="C44" s="1223"/>
      <c r="D44" s="106"/>
      <c r="E44" s="1228" t="s">
        <v>36</v>
      </c>
      <c r="F44" s="1228"/>
      <c r="G44" s="1228"/>
      <c r="H44" s="1229"/>
      <c r="I44" s="358">
        <v>2197</v>
      </c>
      <c r="J44" s="359">
        <v>2511</v>
      </c>
      <c r="K44" s="359">
        <v>2882</v>
      </c>
      <c r="L44" s="359">
        <v>2987</v>
      </c>
      <c r="M44" s="360">
        <v>3077</v>
      </c>
    </row>
    <row r="45" spans="2:13" ht="27.75" customHeight="1" x14ac:dyDescent="0.15">
      <c r="B45" s="1222"/>
      <c r="C45" s="1223"/>
      <c r="D45" s="106"/>
      <c r="E45" s="1228" t="s">
        <v>37</v>
      </c>
      <c r="F45" s="1228"/>
      <c r="G45" s="1228"/>
      <c r="H45" s="1229"/>
      <c r="I45" s="358">
        <v>3813</v>
      </c>
      <c r="J45" s="359">
        <v>3663</v>
      </c>
      <c r="K45" s="359">
        <v>3520</v>
      </c>
      <c r="L45" s="359">
        <v>3401</v>
      </c>
      <c r="M45" s="360">
        <v>3299</v>
      </c>
    </row>
    <row r="46" spans="2:13" ht="27.75" customHeight="1" x14ac:dyDescent="0.15">
      <c r="B46" s="1222"/>
      <c r="C46" s="1223"/>
      <c r="D46" s="107"/>
      <c r="E46" s="1228" t="s">
        <v>38</v>
      </c>
      <c r="F46" s="1228"/>
      <c r="G46" s="1228"/>
      <c r="H46" s="1229"/>
      <c r="I46" s="358" t="s">
        <v>507</v>
      </c>
      <c r="J46" s="359" t="s">
        <v>507</v>
      </c>
      <c r="K46" s="359" t="s">
        <v>507</v>
      </c>
      <c r="L46" s="359" t="s">
        <v>507</v>
      </c>
      <c r="M46" s="360" t="s">
        <v>507</v>
      </c>
    </row>
    <row r="47" spans="2:13" ht="27.75" customHeight="1" x14ac:dyDescent="0.15">
      <c r="B47" s="1222"/>
      <c r="C47" s="1223"/>
      <c r="D47" s="108"/>
      <c r="E47" s="1230" t="s">
        <v>39</v>
      </c>
      <c r="F47" s="1231"/>
      <c r="G47" s="1231"/>
      <c r="H47" s="1232"/>
      <c r="I47" s="358" t="s">
        <v>507</v>
      </c>
      <c r="J47" s="359" t="s">
        <v>507</v>
      </c>
      <c r="K47" s="359" t="s">
        <v>507</v>
      </c>
      <c r="L47" s="359" t="s">
        <v>507</v>
      </c>
      <c r="M47" s="360" t="s">
        <v>507</v>
      </c>
    </row>
    <row r="48" spans="2:13" ht="27.75" customHeight="1" x14ac:dyDescent="0.15">
      <c r="B48" s="1222"/>
      <c r="C48" s="1223"/>
      <c r="D48" s="106"/>
      <c r="E48" s="1228" t="s">
        <v>40</v>
      </c>
      <c r="F48" s="1228"/>
      <c r="G48" s="1228"/>
      <c r="H48" s="1229"/>
      <c r="I48" s="358" t="s">
        <v>507</v>
      </c>
      <c r="J48" s="359" t="s">
        <v>507</v>
      </c>
      <c r="K48" s="359" t="s">
        <v>507</v>
      </c>
      <c r="L48" s="359" t="s">
        <v>507</v>
      </c>
      <c r="M48" s="360" t="s">
        <v>507</v>
      </c>
    </row>
    <row r="49" spans="2:13" ht="27.75" customHeight="1" x14ac:dyDescent="0.15">
      <c r="B49" s="1224"/>
      <c r="C49" s="1225"/>
      <c r="D49" s="106"/>
      <c r="E49" s="1228" t="s">
        <v>41</v>
      </c>
      <c r="F49" s="1228"/>
      <c r="G49" s="1228"/>
      <c r="H49" s="1229"/>
      <c r="I49" s="358" t="s">
        <v>507</v>
      </c>
      <c r="J49" s="359" t="s">
        <v>507</v>
      </c>
      <c r="K49" s="359" t="s">
        <v>507</v>
      </c>
      <c r="L49" s="359" t="s">
        <v>507</v>
      </c>
      <c r="M49" s="360" t="s">
        <v>507</v>
      </c>
    </row>
    <row r="50" spans="2:13" ht="27.75" customHeight="1" x14ac:dyDescent="0.15">
      <c r="B50" s="1233" t="s">
        <v>42</v>
      </c>
      <c r="C50" s="1234"/>
      <c r="D50" s="109"/>
      <c r="E50" s="1228" t="s">
        <v>43</v>
      </c>
      <c r="F50" s="1228"/>
      <c r="G50" s="1228"/>
      <c r="H50" s="1229"/>
      <c r="I50" s="358">
        <v>7434</v>
      </c>
      <c r="J50" s="359">
        <v>7223</v>
      </c>
      <c r="K50" s="359">
        <v>7143</v>
      </c>
      <c r="L50" s="359">
        <v>7976</v>
      </c>
      <c r="M50" s="360">
        <v>7927</v>
      </c>
    </row>
    <row r="51" spans="2:13" ht="27.75" customHeight="1" x14ac:dyDescent="0.15">
      <c r="B51" s="1222"/>
      <c r="C51" s="1223"/>
      <c r="D51" s="106"/>
      <c r="E51" s="1228" t="s">
        <v>44</v>
      </c>
      <c r="F51" s="1228"/>
      <c r="G51" s="1228"/>
      <c r="H51" s="1229"/>
      <c r="I51" s="358">
        <v>2782</v>
      </c>
      <c r="J51" s="359">
        <v>2741</v>
      </c>
      <c r="K51" s="359">
        <v>2960</v>
      </c>
      <c r="L51" s="359">
        <v>2880</v>
      </c>
      <c r="M51" s="360">
        <v>2650</v>
      </c>
    </row>
    <row r="52" spans="2:13" ht="27.75" customHeight="1" x14ac:dyDescent="0.15">
      <c r="B52" s="1224"/>
      <c r="C52" s="1225"/>
      <c r="D52" s="106"/>
      <c r="E52" s="1228" t="s">
        <v>45</v>
      </c>
      <c r="F52" s="1228"/>
      <c r="G52" s="1228"/>
      <c r="H52" s="1229"/>
      <c r="I52" s="358">
        <v>29308</v>
      </c>
      <c r="J52" s="359">
        <v>30000</v>
      </c>
      <c r="K52" s="359">
        <v>30636</v>
      </c>
      <c r="L52" s="359">
        <v>30735</v>
      </c>
      <c r="M52" s="360">
        <v>32413</v>
      </c>
    </row>
    <row r="53" spans="2:13" ht="27.75" customHeight="1" thickBot="1" x14ac:dyDescent="0.2">
      <c r="B53" s="1235" t="s">
        <v>46</v>
      </c>
      <c r="C53" s="1236"/>
      <c r="D53" s="110"/>
      <c r="E53" s="1237" t="s">
        <v>47</v>
      </c>
      <c r="F53" s="1237"/>
      <c r="G53" s="1237"/>
      <c r="H53" s="1238"/>
      <c r="I53" s="361">
        <v>12116</v>
      </c>
      <c r="J53" s="362">
        <v>12777</v>
      </c>
      <c r="K53" s="362">
        <v>13371</v>
      </c>
      <c r="L53" s="362">
        <v>12451</v>
      </c>
      <c r="M53" s="363">
        <v>12853</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t+G3Y5Yqy9sFdhi7sdmOzYGvHee/11MAoVXXe1Ke8MH84AFFbt93V/S2GLczqUTfpTC5bPEr/SDDyuDFN7CIIQ==" saltValue="O3nWK/lrL/nn4GtFdSRz8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550</v>
      </c>
      <c r="G54" s="119" t="s">
        <v>551</v>
      </c>
      <c r="H54" s="120" t="s">
        <v>552</v>
      </c>
    </row>
    <row r="55" spans="2:8" ht="52.5" customHeight="1" x14ac:dyDescent="0.15">
      <c r="B55" s="121"/>
      <c r="C55" s="1247" t="s">
        <v>50</v>
      </c>
      <c r="D55" s="1247"/>
      <c r="E55" s="1248"/>
      <c r="F55" s="122">
        <v>2176</v>
      </c>
      <c r="G55" s="122">
        <v>2712</v>
      </c>
      <c r="H55" s="123">
        <v>2531</v>
      </c>
    </row>
    <row r="56" spans="2:8" ht="52.5" customHeight="1" x14ac:dyDescent="0.15">
      <c r="B56" s="124"/>
      <c r="C56" s="1249" t="s">
        <v>51</v>
      </c>
      <c r="D56" s="1249"/>
      <c r="E56" s="1250"/>
      <c r="F56" s="125">
        <v>2964</v>
      </c>
      <c r="G56" s="125">
        <v>3270</v>
      </c>
      <c r="H56" s="126">
        <v>3347</v>
      </c>
    </row>
    <row r="57" spans="2:8" ht="53.25" customHeight="1" x14ac:dyDescent="0.15">
      <c r="B57" s="124"/>
      <c r="C57" s="1251" t="s">
        <v>52</v>
      </c>
      <c r="D57" s="1251"/>
      <c r="E57" s="1252"/>
      <c r="F57" s="127">
        <v>3971</v>
      </c>
      <c r="G57" s="127">
        <v>3811</v>
      </c>
      <c r="H57" s="128">
        <v>3357</v>
      </c>
    </row>
    <row r="58" spans="2:8" ht="45.75" customHeight="1" x14ac:dyDescent="0.15">
      <c r="B58" s="129"/>
      <c r="C58" s="1239" t="s">
        <v>53</v>
      </c>
      <c r="D58" s="1240"/>
      <c r="E58" s="1241"/>
      <c r="F58" s="130"/>
      <c r="G58" s="130"/>
      <c r="H58" s="131"/>
    </row>
    <row r="59" spans="2:8" ht="45.75" customHeight="1" x14ac:dyDescent="0.15">
      <c r="B59" s="129"/>
      <c r="C59" s="1239" t="s">
        <v>54</v>
      </c>
      <c r="D59" s="1240"/>
      <c r="E59" s="1241"/>
      <c r="F59" s="130"/>
      <c r="G59" s="130"/>
      <c r="H59" s="131"/>
    </row>
    <row r="60" spans="2:8" ht="45.75" customHeight="1" x14ac:dyDescent="0.15">
      <c r="B60" s="129"/>
      <c r="C60" s="1239" t="s">
        <v>54</v>
      </c>
      <c r="D60" s="1240"/>
      <c r="E60" s="1241"/>
      <c r="F60" s="130"/>
      <c r="G60" s="130"/>
      <c r="H60" s="131"/>
    </row>
    <row r="61" spans="2:8" ht="45.75" customHeight="1" x14ac:dyDescent="0.15">
      <c r="B61" s="129"/>
      <c r="C61" s="1239" t="s">
        <v>54</v>
      </c>
      <c r="D61" s="1240"/>
      <c r="E61" s="1241"/>
      <c r="F61" s="130"/>
      <c r="G61" s="130"/>
      <c r="H61" s="131"/>
    </row>
    <row r="62" spans="2:8" ht="45.75" customHeight="1" thickBot="1" x14ac:dyDescent="0.2">
      <c r="B62" s="132"/>
      <c r="C62" s="1242" t="s">
        <v>54</v>
      </c>
      <c r="D62" s="1243"/>
      <c r="E62" s="1244"/>
      <c r="F62" s="133"/>
      <c r="G62" s="133"/>
      <c r="H62" s="134"/>
    </row>
    <row r="63" spans="2:8" ht="52.5" customHeight="1" thickBot="1" x14ac:dyDescent="0.2">
      <c r="B63" s="135"/>
      <c r="C63" s="1245" t="s">
        <v>55</v>
      </c>
      <c r="D63" s="1245"/>
      <c r="E63" s="1246"/>
      <c r="F63" s="136">
        <v>9111</v>
      </c>
      <c r="G63" s="136">
        <v>9793</v>
      </c>
      <c r="H63" s="137">
        <v>9236</v>
      </c>
    </row>
    <row r="64" spans="2:8" x14ac:dyDescent="0.15"/>
  </sheetData>
  <sheetProtection algorithmName="SHA-512" hashValue="taSC6UJqzWc5TYv+oYF36XAlnfEjepgRFLvH76z75eyw/iSTsdigSG0I+eLM5427JQC9dJ3bi3lusAzBfLwiXQ==" saltValue="VI4P+cULgUfHj7144of8M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568</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569</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1" t="s">
        <v>570</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3"/>
    </row>
    <row r="44" spans="2:109" x14ac:dyDescent="0.15">
      <c r="B44" s="372"/>
      <c r="AN44" s="1264"/>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c r="CB44" s="1265"/>
      <c r="CC44" s="1265"/>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c r="DB44" s="1265"/>
      <c r="DC44" s="1266"/>
    </row>
    <row r="45" spans="2:109" x14ac:dyDescent="0.15">
      <c r="B45" s="372"/>
      <c r="AN45" s="1264"/>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6"/>
    </row>
    <row r="46" spans="2:109" x14ac:dyDescent="0.15">
      <c r="B46" s="372"/>
      <c r="AN46" s="1264"/>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c r="CB46" s="1265"/>
      <c r="CC46" s="1265"/>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c r="DB46" s="1265"/>
      <c r="DC46" s="1266"/>
    </row>
    <row r="47" spans="2:109" x14ac:dyDescent="0.15">
      <c r="B47" s="372"/>
      <c r="AN47" s="1267"/>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9"/>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571</v>
      </c>
    </row>
    <row r="50" spans="1:109" x14ac:dyDescent="0.15">
      <c r="B50" s="372"/>
      <c r="G50" s="1253"/>
      <c r="H50" s="1253"/>
      <c r="I50" s="1253"/>
      <c r="J50" s="1253"/>
      <c r="K50" s="382"/>
      <c r="L50" s="382"/>
      <c r="M50" s="383"/>
      <c r="N50" s="383"/>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59" t="s">
        <v>548</v>
      </c>
      <c r="BQ50" s="1259"/>
      <c r="BR50" s="1259"/>
      <c r="BS50" s="1259"/>
      <c r="BT50" s="1259"/>
      <c r="BU50" s="1259"/>
      <c r="BV50" s="1259"/>
      <c r="BW50" s="1259"/>
      <c r="BX50" s="1259" t="s">
        <v>549</v>
      </c>
      <c r="BY50" s="1259"/>
      <c r="BZ50" s="1259"/>
      <c r="CA50" s="1259"/>
      <c r="CB50" s="1259"/>
      <c r="CC50" s="1259"/>
      <c r="CD50" s="1259"/>
      <c r="CE50" s="1259"/>
      <c r="CF50" s="1259" t="s">
        <v>550</v>
      </c>
      <c r="CG50" s="1259"/>
      <c r="CH50" s="1259"/>
      <c r="CI50" s="1259"/>
      <c r="CJ50" s="1259"/>
      <c r="CK50" s="1259"/>
      <c r="CL50" s="1259"/>
      <c r="CM50" s="1259"/>
      <c r="CN50" s="1259" t="s">
        <v>551</v>
      </c>
      <c r="CO50" s="1259"/>
      <c r="CP50" s="1259"/>
      <c r="CQ50" s="1259"/>
      <c r="CR50" s="1259"/>
      <c r="CS50" s="1259"/>
      <c r="CT50" s="1259"/>
      <c r="CU50" s="1259"/>
      <c r="CV50" s="1259" t="s">
        <v>552</v>
      </c>
      <c r="CW50" s="1259"/>
      <c r="CX50" s="1259"/>
      <c r="CY50" s="1259"/>
      <c r="CZ50" s="1259"/>
      <c r="DA50" s="1259"/>
      <c r="DB50" s="1259"/>
      <c r="DC50" s="1259"/>
    </row>
    <row r="51" spans="1:109" ht="13.5" customHeight="1" x14ac:dyDescent="0.15">
      <c r="B51" s="372"/>
      <c r="G51" s="1270"/>
      <c r="H51" s="1270"/>
      <c r="I51" s="1274"/>
      <c r="J51" s="1274"/>
      <c r="K51" s="1260"/>
      <c r="L51" s="1260"/>
      <c r="M51" s="1260"/>
      <c r="N51" s="1260"/>
      <c r="AM51" s="381"/>
      <c r="AN51" s="1258" t="s">
        <v>572</v>
      </c>
      <c r="AO51" s="1258"/>
      <c r="AP51" s="1258"/>
      <c r="AQ51" s="1258"/>
      <c r="AR51" s="1258"/>
      <c r="AS51" s="1258"/>
      <c r="AT51" s="1258"/>
      <c r="AU51" s="1258"/>
      <c r="AV51" s="1258"/>
      <c r="AW51" s="1258"/>
      <c r="AX51" s="1258"/>
      <c r="AY51" s="1258"/>
      <c r="AZ51" s="1258"/>
      <c r="BA51" s="1258"/>
      <c r="BB51" s="1258" t="s">
        <v>573</v>
      </c>
      <c r="BC51" s="1258"/>
      <c r="BD51" s="1258"/>
      <c r="BE51" s="1258"/>
      <c r="BF51" s="1258"/>
      <c r="BG51" s="1258"/>
      <c r="BH51" s="1258"/>
      <c r="BI51" s="1258"/>
      <c r="BJ51" s="1258"/>
      <c r="BK51" s="1258"/>
      <c r="BL51" s="1258"/>
      <c r="BM51" s="1258"/>
      <c r="BN51" s="1258"/>
      <c r="BO51" s="1258"/>
      <c r="BP51" s="1255">
        <v>119.6</v>
      </c>
      <c r="BQ51" s="1255"/>
      <c r="BR51" s="1255"/>
      <c r="BS51" s="1255"/>
      <c r="BT51" s="1255"/>
      <c r="BU51" s="1255"/>
      <c r="BV51" s="1255"/>
      <c r="BW51" s="1255"/>
      <c r="BX51" s="1255">
        <v>129.69999999999999</v>
      </c>
      <c r="BY51" s="1255"/>
      <c r="BZ51" s="1255"/>
      <c r="CA51" s="1255"/>
      <c r="CB51" s="1255"/>
      <c r="CC51" s="1255"/>
      <c r="CD51" s="1255"/>
      <c r="CE51" s="1255"/>
      <c r="CF51" s="1255">
        <v>134.19999999999999</v>
      </c>
      <c r="CG51" s="1255"/>
      <c r="CH51" s="1255"/>
      <c r="CI51" s="1255"/>
      <c r="CJ51" s="1255"/>
      <c r="CK51" s="1255"/>
      <c r="CL51" s="1255"/>
      <c r="CM51" s="1255"/>
      <c r="CN51" s="1255">
        <v>118.6</v>
      </c>
      <c r="CO51" s="1255"/>
      <c r="CP51" s="1255"/>
      <c r="CQ51" s="1255"/>
      <c r="CR51" s="1255"/>
      <c r="CS51" s="1255"/>
      <c r="CT51" s="1255"/>
      <c r="CU51" s="1255"/>
      <c r="CV51" s="1255">
        <v>125.7</v>
      </c>
      <c r="CW51" s="1255"/>
      <c r="CX51" s="1255"/>
      <c r="CY51" s="1255"/>
      <c r="CZ51" s="1255"/>
      <c r="DA51" s="1255"/>
      <c r="DB51" s="1255"/>
      <c r="DC51" s="1255"/>
    </row>
    <row r="52" spans="1:109" x14ac:dyDescent="0.15">
      <c r="B52" s="372"/>
      <c r="G52" s="1270"/>
      <c r="H52" s="1270"/>
      <c r="I52" s="1274"/>
      <c r="J52" s="1274"/>
      <c r="K52" s="1260"/>
      <c r="L52" s="1260"/>
      <c r="M52" s="1260"/>
      <c r="N52" s="1260"/>
      <c r="AM52" s="381"/>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380"/>
      <c r="B53" s="372"/>
      <c r="G53" s="1270"/>
      <c r="H53" s="1270"/>
      <c r="I53" s="1253"/>
      <c r="J53" s="1253"/>
      <c r="K53" s="1260"/>
      <c r="L53" s="1260"/>
      <c r="M53" s="1260"/>
      <c r="N53" s="1260"/>
      <c r="AM53" s="381"/>
      <c r="AN53" s="1258"/>
      <c r="AO53" s="1258"/>
      <c r="AP53" s="1258"/>
      <c r="AQ53" s="1258"/>
      <c r="AR53" s="1258"/>
      <c r="AS53" s="1258"/>
      <c r="AT53" s="1258"/>
      <c r="AU53" s="1258"/>
      <c r="AV53" s="1258"/>
      <c r="AW53" s="1258"/>
      <c r="AX53" s="1258"/>
      <c r="AY53" s="1258"/>
      <c r="AZ53" s="1258"/>
      <c r="BA53" s="1258"/>
      <c r="BB53" s="1258" t="s">
        <v>574</v>
      </c>
      <c r="BC53" s="1258"/>
      <c r="BD53" s="1258"/>
      <c r="BE53" s="1258"/>
      <c r="BF53" s="1258"/>
      <c r="BG53" s="1258"/>
      <c r="BH53" s="1258"/>
      <c r="BI53" s="1258"/>
      <c r="BJ53" s="1258"/>
      <c r="BK53" s="1258"/>
      <c r="BL53" s="1258"/>
      <c r="BM53" s="1258"/>
      <c r="BN53" s="1258"/>
      <c r="BO53" s="1258"/>
      <c r="BP53" s="1255">
        <v>62.6</v>
      </c>
      <c r="BQ53" s="1255"/>
      <c r="BR53" s="1255"/>
      <c r="BS53" s="1255"/>
      <c r="BT53" s="1255"/>
      <c r="BU53" s="1255"/>
      <c r="BV53" s="1255"/>
      <c r="BW53" s="1255"/>
      <c r="BX53" s="1255">
        <v>63.7</v>
      </c>
      <c r="BY53" s="1255"/>
      <c r="BZ53" s="1255"/>
      <c r="CA53" s="1255"/>
      <c r="CB53" s="1255"/>
      <c r="CC53" s="1255"/>
      <c r="CD53" s="1255"/>
      <c r="CE53" s="1255"/>
      <c r="CF53" s="1255">
        <v>64.7</v>
      </c>
      <c r="CG53" s="1255"/>
      <c r="CH53" s="1255"/>
      <c r="CI53" s="1255"/>
      <c r="CJ53" s="1255"/>
      <c r="CK53" s="1255"/>
      <c r="CL53" s="1255"/>
      <c r="CM53" s="1255"/>
      <c r="CN53" s="1255">
        <v>65.900000000000006</v>
      </c>
      <c r="CO53" s="1255"/>
      <c r="CP53" s="1255"/>
      <c r="CQ53" s="1255"/>
      <c r="CR53" s="1255"/>
      <c r="CS53" s="1255"/>
      <c r="CT53" s="1255"/>
      <c r="CU53" s="1255"/>
      <c r="CV53" s="1255">
        <v>65.400000000000006</v>
      </c>
      <c r="CW53" s="1255"/>
      <c r="CX53" s="1255"/>
      <c r="CY53" s="1255"/>
      <c r="CZ53" s="1255"/>
      <c r="DA53" s="1255"/>
      <c r="DB53" s="1255"/>
      <c r="DC53" s="1255"/>
    </row>
    <row r="54" spans="1:109" x14ac:dyDescent="0.15">
      <c r="A54" s="380"/>
      <c r="B54" s="372"/>
      <c r="G54" s="1270"/>
      <c r="H54" s="1270"/>
      <c r="I54" s="1253"/>
      <c r="J54" s="1253"/>
      <c r="K54" s="1260"/>
      <c r="L54" s="1260"/>
      <c r="M54" s="1260"/>
      <c r="N54" s="1260"/>
      <c r="AM54" s="381"/>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380"/>
      <c r="B55" s="372"/>
      <c r="G55" s="1253"/>
      <c r="H55" s="1253"/>
      <c r="I55" s="1253"/>
      <c r="J55" s="1253"/>
      <c r="K55" s="1260"/>
      <c r="L55" s="1260"/>
      <c r="M55" s="1260"/>
      <c r="N55" s="1260"/>
      <c r="AN55" s="1259" t="s">
        <v>575</v>
      </c>
      <c r="AO55" s="1259"/>
      <c r="AP55" s="1259"/>
      <c r="AQ55" s="1259"/>
      <c r="AR55" s="1259"/>
      <c r="AS55" s="1259"/>
      <c r="AT55" s="1259"/>
      <c r="AU55" s="1259"/>
      <c r="AV55" s="1259"/>
      <c r="AW55" s="1259"/>
      <c r="AX55" s="1259"/>
      <c r="AY55" s="1259"/>
      <c r="AZ55" s="1259"/>
      <c r="BA55" s="1259"/>
      <c r="BB55" s="1258" t="s">
        <v>573</v>
      </c>
      <c r="BC55" s="1258"/>
      <c r="BD55" s="1258"/>
      <c r="BE55" s="1258"/>
      <c r="BF55" s="1258"/>
      <c r="BG55" s="1258"/>
      <c r="BH55" s="1258"/>
      <c r="BI55" s="1258"/>
      <c r="BJ55" s="1258"/>
      <c r="BK55" s="1258"/>
      <c r="BL55" s="1258"/>
      <c r="BM55" s="1258"/>
      <c r="BN55" s="1258"/>
      <c r="BO55" s="1258"/>
      <c r="BP55" s="1255">
        <v>15.3</v>
      </c>
      <c r="BQ55" s="1255"/>
      <c r="BR55" s="1255"/>
      <c r="BS55" s="1255"/>
      <c r="BT55" s="1255"/>
      <c r="BU55" s="1255"/>
      <c r="BV55" s="1255"/>
      <c r="BW55" s="1255"/>
      <c r="BX55" s="1255">
        <v>14.9</v>
      </c>
      <c r="BY55" s="1255"/>
      <c r="BZ55" s="1255"/>
      <c r="CA55" s="1255"/>
      <c r="CB55" s="1255"/>
      <c r="CC55" s="1255"/>
      <c r="CD55" s="1255"/>
      <c r="CE55" s="1255"/>
      <c r="CF55" s="1255">
        <v>14.5</v>
      </c>
      <c r="CG55" s="1255"/>
      <c r="CH55" s="1255"/>
      <c r="CI55" s="1255"/>
      <c r="CJ55" s="1255"/>
      <c r="CK55" s="1255"/>
      <c r="CL55" s="1255"/>
      <c r="CM55" s="1255"/>
      <c r="CN55" s="1255">
        <v>13.3</v>
      </c>
      <c r="CO55" s="1255"/>
      <c r="CP55" s="1255"/>
      <c r="CQ55" s="1255"/>
      <c r="CR55" s="1255"/>
      <c r="CS55" s="1255"/>
      <c r="CT55" s="1255"/>
      <c r="CU55" s="1255"/>
      <c r="CV55" s="1255">
        <v>5.4</v>
      </c>
      <c r="CW55" s="1255"/>
      <c r="CX55" s="1255"/>
      <c r="CY55" s="1255"/>
      <c r="CZ55" s="1255"/>
      <c r="DA55" s="1255"/>
      <c r="DB55" s="1255"/>
      <c r="DC55" s="1255"/>
    </row>
    <row r="56" spans="1:109" x14ac:dyDescent="0.15">
      <c r="A56" s="380"/>
      <c r="B56" s="372"/>
      <c r="G56" s="1253"/>
      <c r="H56" s="1253"/>
      <c r="I56" s="1253"/>
      <c r="J56" s="1253"/>
      <c r="K56" s="1260"/>
      <c r="L56" s="1260"/>
      <c r="M56" s="1260"/>
      <c r="N56" s="1260"/>
      <c r="AN56" s="1259"/>
      <c r="AO56" s="1259"/>
      <c r="AP56" s="1259"/>
      <c r="AQ56" s="1259"/>
      <c r="AR56" s="1259"/>
      <c r="AS56" s="1259"/>
      <c r="AT56" s="1259"/>
      <c r="AU56" s="1259"/>
      <c r="AV56" s="1259"/>
      <c r="AW56" s="1259"/>
      <c r="AX56" s="1259"/>
      <c r="AY56" s="1259"/>
      <c r="AZ56" s="1259"/>
      <c r="BA56" s="1259"/>
      <c r="BB56" s="1258"/>
      <c r="BC56" s="1258"/>
      <c r="BD56" s="1258"/>
      <c r="BE56" s="1258"/>
      <c r="BF56" s="1258"/>
      <c r="BG56" s="1258"/>
      <c r="BH56" s="1258"/>
      <c r="BI56" s="1258"/>
      <c r="BJ56" s="1258"/>
      <c r="BK56" s="1258"/>
      <c r="BL56" s="1258"/>
      <c r="BM56" s="1258"/>
      <c r="BN56" s="1258"/>
      <c r="BO56" s="1258"/>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0" customFormat="1" x14ac:dyDescent="0.15">
      <c r="B57" s="384"/>
      <c r="G57" s="1253"/>
      <c r="H57" s="1253"/>
      <c r="I57" s="1256"/>
      <c r="J57" s="1256"/>
      <c r="K57" s="1260"/>
      <c r="L57" s="1260"/>
      <c r="M57" s="1260"/>
      <c r="N57" s="1260"/>
      <c r="AM57" s="366"/>
      <c r="AN57" s="1259"/>
      <c r="AO57" s="1259"/>
      <c r="AP57" s="1259"/>
      <c r="AQ57" s="1259"/>
      <c r="AR57" s="1259"/>
      <c r="AS57" s="1259"/>
      <c r="AT57" s="1259"/>
      <c r="AU57" s="1259"/>
      <c r="AV57" s="1259"/>
      <c r="AW57" s="1259"/>
      <c r="AX57" s="1259"/>
      <c r="AY57" s="1259"/>
      <c r="AZ57" s="1259"/>
      <c r="BA57" s="1259"/>
      <c r="BB57" s="1258" t="s">
        <v>574</v>
      </c>
      <c r="BC57" s="1258"/>
      <c r="BD57" s="1258"/>
      <c r="BE57" s="1258"/>
      <c r="BF57" s="1258"/>
      <c r="BG57" s="1258"/>
      <c r="BH57" s="1258"/>
      <c r="BI57" s="1258"/>
      <c r="BJ57" s="1258"/>
      <c r="BK57" s="1258"/>
      <c r="BL57" s="1258"/>
      <c r="BM57" s="1258"/>
      <c r="BN57" s="1258"/>
      <c r="BO57" s="1258"/>
      <c r="BP57" s="1255">
        <v>57.5</v>
      </c>
      <c r="BQ57" s="1255"/>
      <c r="BR57" s="1255"/>
      <c r="BS57" s="1255"/>
      <c r="BT57" s="1255"/>
      <c r="BU57" s="1255"/>
      <c r="BV57" s="1255"/>
      <c r="BW57" s="1255"/>
      <c r="BX57" s="1255">
        <v>58.5</v>
      </c>
      <c r="BY57" s="1255"/>
      <c r="BZ57" s="1255"/>
      <c r="CA57" s="1255"/>
      <c r="CB57" s="1255"/>
      <c r="CC57" s="1255"/>
      <c r="CD57" s="1255"/>
      <c r="CE57" s="1255"/>
      <c r="CF57" s="1255">
        <v>58.9</v>
      </c>
      <c r="CG57" s="1255"/>
      <c r="CH57" s="1255"/>
      <c r="CI57" s="1255"/>
      <c r="CJ57" s="1255"/>
      <c r="CK57" s="1255"/>
      <c r="CL57" s="1255"/>
      <c r="CM57" s="1255"/>
      <c r="CN57" s="1255">
        <v>61.5</v>
      </c>
      <c r="CO57" s="1255"/>
      <c r="CP57" s="1255"/>
      <c r="CQ57" s="1255"/>
      <c r="CR57" s="1255"/>
      <c r="CS57" s="1255"/>
      <c r="CT57" s="1255"/>
      <c r="CU57" s="1255"/>
      <c r="CV57" s="1255">
        <v>62.3</v>
      </c>
      <c r="CW57" s="1255"/>
      <c r="CX57" s="1255"/>
      <c r="CY57" s="1255"/>
      <c r="CZ57" s="1255"/>
      <c r="DA57" s="1255"/>
      <c r="DB57" s="1255"/>
      <c r="DC57" s="1255"/>
      <c r="DD57" s="385"/>
      <c r="DE57" s="384"/>
    </row>
    <row r="58" spans="1:109" s="380" customFormat="1" x14ac:dyDescent="0.15">
      <c r="A58" s="366"/>
      <c r="B58" s="384"/>
      <c r="G58" s="1253"/>
      <c r="H58" s="1253"/>
      <c r="I58" s="1256"/>
      <c r="J58" s="1256"/>
      <c r="K58" s="1260"/>
      <c r="L58" s="1260"/>
      <c r="M58" s="1260"/>
      <c r="N58" s="1260"/>
      <c r="AM58" s="366"/>
      <c r="AN58" s="1259"/>
      <c r="AO58" s="1259"/>
      <c r="AP58" s="1259"/>
      <c r="AQ58" s="1259"/>
      <c r="AR58" s="1259"/>
      <c r="AS58" s="1259"/>
      <c r="AT58" s="1259"/>
      <c r="AU58" s="1259"/>
      <c r="AV58" s="1259"/>
      <c r="AW58" s="1259"/>
      <c r="AX58" s="1259"/>
      <c r="AY58" s="1259"/>
      <c r="AZ58" s="1259"/>
      <c r="BA58" s="1259"/>
      <c r="BB58" s="1258"/>
      <c r="BC58" s="1258"/>
      <c r="BD58" s="1258"/>
      <c r="BE58" s="1258"/>
      <c r="BF58" s="1258"/>
      <c r="BG58" s="1258"/>
      <c r="BH58" s="1258"/>
      <c r="BI58" s="1258"/>
      <c r="BJ58" s="1258"/>
      <c r="BK58" s="1258"/>
      <c r="BL58" s="1258"/>
      <c r="BM58" s="1258"/>
      <c r="BN58" s="1258"/>
      <c r="BO58" s="1258"/>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576</v>
      </c>
    </row>
    <row r="64" spans="1:109" x14ac:dyDescent="0.15">
      <c r="B64" s="372"/>
      <c r="G64" s="379"/>
      <c r="I64" s="392"/>
      <c r="J64" s="392"/>
      <c r="K64" s="392"/>
      <c r="L64" s="392"/>
      <c r="M64" s="392"/>
      <c r="N64" s="393"/>
      <c r="AM64" s="379"/>
      <c r="AN64" s="379" t="s">
        <v>569</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1" t="s">
        <v>577</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x14ac:dyDescent="0.15">
      <c r="B66" s="372"/>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x14ac:dyDescent="0.15">
      <c r="B67" s="372"/>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x14ac:dyDescent="0.15">
      <c r="B68" s="372"/>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x14ac:dyDescent="0.15">
      <c r="B69" s="372"/>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571</v>
      </c>
    </row>
    <row r="72" spans="2:107" x14ac:dyDescent="0.15">
      <c r="B72" s="372"/>
      <c r="G72" s="1253"/>
      <c r="H72" s="1253"/>
      <c r="I72" s="1253"/>
      <c r="J72" s="1253"/>
      <c r="K72" s="382"/>
      <c r="L72" s="382"/>
      <c r="M72" s="383"/>
      <c r="N72" s="383"/>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59" t="s">
        <v>548</v>
      </c>
      <c r="BQ72" s="1259"/>
      <c r="BR72" s="1259"/>
      <c r="BS72" s="1259"/>
      <c r="BT72" s="1259"/>
      <c r="BU72" s="1259"/>
      <c r="BV72" s="1259"/>
      <c r="BW72" s="1259"/>
      <c r="BX72" s="1259" t="s">
        <v>549</v>
      </c>
      <c r="BY72" s="1259"/>
      <c r="BZ72" s="1259"/>
      <c r="CA72" s="1259"/>
      <c r="CB72" s="1259"/>
      <c r="CC72" s="1259"/>
      <c r="CD72" s="1259"/>
      <c r="CE72" s="1259"/>
      <c r="CF72" s="1259" t="s">
        <v>550</v>
      </c>
      <c r="CG72" s="1259"/>
      <c r="CH72" s="1259"/>
      <c r="CI72" s="1259"/>
      <c r="CJ72" s="1259"/>
      <c r="CK72" s="1259"/>
      <c r="CL72" s="1259"/>
      <c r="CM72" s="1259"/>
      <c r="CN72" s="1259" t="s">
        <v>551</v>
      </c>
      <c r="CO72" s="1259"/>
      <c r="CP72" s="1259"/>
      <c r="CQ72" s="1259"/>
      <c r="CR72" s="1259"/>
      <c r="CS72" s="1259"/>
      <c r="CT72" s="1259"/>
      <c r="CU72" s="1259"/>
      <c r="CV72" s="1259" t="s">
        <v>552</v>
      </c>
      <c r="CW72" s="1259"/>
      <c r="CX72" s="1259"/>
      <c r="CY72" s="1259"/>
      <c r="CZ72" s="1259"/>
      <c r="DA72" s="1259"/>
      <c r="DB72" s="1259"/>
      <c r="DC72" s="1259"/>
    </row>
    <row r="73" spans="2:107" x14ac:dyDescent="0.15">
      <c r="B73" s="372"/>
      <c r="G73" s="1270"/>
      <c r="H73" s="1270"/>
      <c r="I73" s="1270"/>
      <c r="J73" s="1270"/>
      <c r="K73" s="1254"/>
      <c r="L73" s="1254"/>
      <c r="M73" s="1254"/>
      <c r="N73" s="1254"/>
      <c r="AM73" s="381"/>
      <c r="AN73" s="1258" t="s">
        <v>572</v>
      </c>
      <c r="AO73" s="1258"/>
      <c r="AP73" s="1258"/>
      <c r="AQ73" s="1258"/>
      <c r="AR73" s="1258"/>
      <c r="AS73" s="1258"/>
      <c r="AT73" s="1258"/>
      <c r="AU73" s="1258"/>
      <c r="AV73" s="1258"/>
      <c r="AW73" s="1258"/>
      <c r="AX73" s="1258"/>
      <c r="AY73" s="1258"/>
      <c r="AZ73" s="1258"/>
      <c r="BA73" s="1258"/>
      <c r="BB73" s="1258" t="s">
        <v>573</v>
      </c>
      <c r="BC73" s="1258"/>
      <c r="BD73" s="1258"/>
      <c r="BE73" s="1258"/>
      <c r="BF73" s="1258"/>
      <c r="BG73" s="1258"/>
      <c r="BH73" s="1258"/>
      <c r="BI73" s="1258"/>
      <c r="BJ73" s="1258"/>
      <c r="BK73" s="1258"/>
      <c r="BL73" s="1258"/>
      <c r="BM73" s="1258"/>
      <c r="BN73" s="1258"/>
      <c r="BO73" s="1258"/>
      <c r="BP73" s="1255">
        <v>119.6</v>
      </c>
      <c r="BQ73" s="1255"/>
      <c r="BR73" s="1255"/>
      <c r="BS73" s="1255"/>
      <c r="BT73" s="1255"/>
      <c r="BU73" s="1255"/>
      <c r="BV73" s="1255"/>
      <c r="BW73" s="1255"/>
      <c r="BX73" s="1255">
        <v>129.69999999999999</v>
      </c>
      <c r="BY73" s="1255"/>
      <c r="BZ73" s="1255"/>
      <c r="CA73" s="1255"/>
      <c r="CB73" s="1255"/>
      <c r="CC73" s="1255"/>
      <c r="CD73" s="1255"/>
      <c r="CE73" s="1255"/>
      <c r="CF73" s="1255">
        <v>134.19999999999999</v>
      </c>
      <c r="CG73" s="1255"/>
      <c r="CH73" s="1255"/>
      <c r="CI73" s="1255"/>
      <c r="CJ73" s="1255"/>
      <c r="CK73" s="1255"/>
      <c r="CL73" s="1255"/>
      <c r="CM73" s="1255"/>
      <c r="CN73" s="1255">
        <v>118.6</v>
      </c>
      <c r="CO73" s="1255"/>
      <c r="CP73" s="1255"/>
      <c r="CQ73" s="1255"/>
      <c r="CR73" s="1255"/>
      <c r="CS73" s="1255"/>
      <c r="CT73" s="1255"/>
      <c r="CU73" s="1255"/>
      <c r="CV73" s="1255">
        <v>125.7</v>
      </c>
      <c r="CW73" s="1255"/>
      <c r="CX73" s="1255"/>
      <c r="CY73" s="1255"/>
      <c r="CZ73" s="1255"/>
      <c r="DA73" s="1255"/>
      <c r="DB73" s="1255"/>
      <c r="DC73" s="1255"/>
    </row>
    <row r="74" spans="2:107" x14ac:dyDescent="0.15">
      <c r="B74" s="372"/>
      <c r="G74" s="1270"/>
      <c r="H74" s="1270"/>
      <c r="I74" s="1270"/>
      <c r="J74" s="1270"/>
      <c r="K74" s="1254"/>
      <c r="L74" s="1254"/>
      <c r="M74" s="1254"/>
      <c r="N74" s="1254"/>
      <c r="AM74" s="381"/>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372"/>
      <c r="G75" s="1270"/>
      <c r="H75" s="1270"/>
      <c r="I75" s="1253"/>
      <c r="J75" s="1253"/>
      <c r="K75" s="1260"/>
      <c r="L75" s="1260"/>
      <c r="M75" s="1260"/>
      <c r="N75" s="1260"/>
      <c r="AM75" s="381"/>
      <c r="AN75" s="1258"/>
      <c r="AO75" s="1258"/>
      <c r="AP75" s="1258"/>
      <c r="AQ75" s="1258"/>
      <c r="AR75" s="1258"/>
      <c r="AS75" s="1258"/>
      <c r="AT75" s="1258"/>
      <c r="AU75" s="1258"/>
      <c r="AV75" s="1258"/>
      <c r="AW75" s="1258"/>
      <c r="AX75" s="1258"/>
      <c r="AY75" s="1258"/>
      <c r="AZ75" s="1258"/>
      <c r="BA75" s="1258"/>
      <c r="BB75" s="1258" t="s">
        <v>578</v>
      </c>
      <c r="BC75" s="1258"/>
      <c r="BD75" s="1258"/>
      <c r="BE75" s="1258"/>
      <c r="BF75" s="1258"/>
      <c r="BG75" s="1258"/>
      <c r="BH75" s="1258"/>
      <c r="BI75" s="1258"/>
      <c r="BJ75" s="1258"/>
      <c r="BK75" s="1258"/>
      <c r="BL75" s="1258"/>
      <c r="BM75" s="1258"/>
      <c r="BN75" s="1258"/>
      <c r="BO75" s="1258"/>
      <c r="BP75" s="1255">
        <v>12</v>
      </c>
      <c r="BQ75" s="1255"/>
      <c r="BR75" s="1255"/>
      <c r="BS75" s="1255"/>
      <c r="BT75" s="1255"/>
      <c r="BU75" s="1255"/>
      <c r="BV75" s="1255"/>
      <c r="BW75" s="1255"/>
      <c r="BX75" s="1255">
        <v>12.2</v>
      </c>
      <c r="BY75" s="1255"/>
      <c r="BZ75" s="1255"/>
      <c r="CA75" s="1255"/>
      <c r="CB75" s="1255"/>
      <c r="CC75" s="1255"/>
      <c r="CD75" s="1255"/>
      <c r="CE75" s="1255"/>
      <c r="CF75" s="1255">
        <v>12.4</v>
      </c>
      <c r="CG75" s="1255"/>
      <c r="CH75" s="1255"/>
      <c r="CI75" s="1255"/>
      <c r="CJ75" s="1255"/>
      <c r="CK75" s="1255"/>
      <c r="CL75" s="1255"/>
      <c r="CM75" s="1255"/>
      <c r="CN75" s="1255">
        <v>12.3</v>
      </c>
      <c r="CO75" s="1255"/>
      <c r="CP75" s="1255"/>
      <c r="CQ75" s="1255"/>
      <c r="CR75" s="1255"/>
      <c r="CS75" s="1255"/>
      <c r="CT75" s="1255"/>
      <c r="CU75" s="1255"/>
      <c r="CV75" s="1255">
        <v>12.1</v>
      </c>
      <c r="CW75" s="1255"/>
      <c r="CX75" s="1255"/>
      <c r="CY75" s="1255"/>
      <c r="CZ75" s="1255"/>
      <c r="DA75" s="1255"/>
      <c r="DB75" s="1255"/>
      <c r="DC75" s="1255"/>
    </row>
    <row r="76" spans="2:107" x14ac:dyDescent="0.15">
      <c r="B76" s="372"/>
      <c r="G76" s="1270"/>
      <c r="H76" s="1270"/>
      <c r="I76" s="1253"/>
      <c r="J76" s="1253"/>
      <c r="K76" s="1260"/>
      <c r="L76" s="1260"/>
      <c r="M76" s="1260"/>
      <c r="N76" s="1260"/>
      <c r="AM76" s="381"/>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372"/>
      <c r="G77" s="1253"/>
      <c r="H77" s="1253"/>
      <c r="I77" s="1253"/>
      <c r="J77" s="1253"/>
      <c r="K77" s="1254"/>
      <c r="L77" s="1254"/>
      <c r="M77" s="1254"/>
      <c r="N77" s="1254"/>
      <c r="AN77" s="1259" t="s">
        <v>575</v>
      </c>
      <c r="AO77" s="1259"/>
      <c r="AP77" s="1259"/>
      <c r="AQ77" s="1259"/>
      <c r="AR77" s="1259"/>
      <c r="AS77" s="1259"/>
      <c r="AT77" s="1259"/>
      <c r="AU77" s="1259"/>
      <c r="AV77" s="1259"/>
      <c r="AW77" s="1259"/>
      <c r="AX77" s="1259"/>
      <c r="AY77" s="1259"/>
      <c r="AZ77" s="1259"/>
      <c r="BA77" s="1259"/>
      <c r="BB77" s="1258" t="s">
        <v>573</v>
      </c>
      <c r="BC77" s="1258"/>
      <c r="BD77" s="1258"/>
      <c r="BE77" s="1258"/>
      <c r="BF77" s="1258"/>
      <c r="BG77" s="1258"/>
      <c r="BH77" s="1258"/>
      <c r="BI77" s="1258"/>
      <c r="BJ77" s="1258"/>
      <c r="BK77" s="1258"/>
      <c r="BL77" s="1258"/>
      <c r="BM77" s="1258"/>
      <c r="BN77" s="1258"/>
      <c r="BO77" s="1258"/>
      <c r="BP77" s="1255">
        <v>15.3</v>
      </c>
      <c r="BQ77" s="1255"/>
      <c r="BR77" s="1255"/>
      <c r="BS77" s="1255"/>
      <c r="BT77" s="1255"/>
      <c r="BU77" s="1255"/>
      <c r="BV77" s="1255"/>
      <c r="BW77" s="1255"/>
      <c r="BX77" s="1255">
        <v>14.9</v>
      </c>
      <c r="BY77" s="1255"/>
      <c r="BZ77" s="1255"/>
      <c r="CA77" s="1255"/>
      <c r="CB77" s="1255"/>
      <c r="CC77" s="1255"/>
      <c r="CD77" s="1255"/>
      <c r="CE77" s="1255"/>
      <c r="CF77" s="1255">
        <v>14.5</v>
      </c>
      <c r="CG77" s="1255"/>
      <c r="CH77" s="1255"/>
      <c r="CI77" s="1255"/>
      <c r="CJ77" s="1255"/>
      <c r="CK77" s="1255"/>
      <c r="CL77" s="1255"/>
      <c r="CM77" s="1255"/>
      <c r="CN77" s="1255">
        <v>13.3</v>
      </c>
      <c r="CO77" s="1255"/>
      <c r="CP77" s="1255"/>
      <c r="CQ77" s="1255"/>
      <c r="CR77" s="1255"/>
      <c r="CS77" s="1255"/>
      <c r="CT77" s="1255"/>
      <c r="CU77" s="1255"/>
      <c r="CV77" s="1255">
        <v>5.4</v>
      </c>
      <c r="CW77" s="1255"/>
      <c r="CX77" s="1255"/>
      <c r="CY77" s="1255"/>
      <c r="CZ77" s="1255"/>
      <c r="DA77" s="1255"/>
      <c r="DB77" s="1255"/>
      <c r="DC77" s="1255"/>
    </row>
    <row r="78" spans="2:107" x14ac:dyDescent="0.15">
      <c r="B78" s="372"/>
      <c r="G78" s="1253"/>
      <c r="H78" s="1253"/>
      <c r="I78" s="1253"/>
      <c r="J78" s="1253"/>
      <c r="K78" s="1254"/>
      <c r="L78" s="1254"/>
      <c r="M78" s="1254"/>
      <c r="N78" s="1254"/>
      <c r="AN78" s="1259"/>
      <c r="AO78" s="1259"/>
      <c r="AP78" s="1259"/>
      <c r="AQ78" s="1259"/>
      <c r="AR78" s="1259"/>
      <c r="AS78" s="1259"/>
      <c r="AT78" s="1259"/>
      <c r="AU78" s="1259"/>
      <c r="AV78" s="1259"/>
      <c r="AW78" s="1259"/>
      <c r="AX78" s="1259"/>
      <c r="AY78" s="1259"/>
      <c r="AZ78" s="1259"/>
      <c r="BA78" s="1259"/>
      <c r="BB78" s="1258"/>
      <c r="BC78" s="1258"/>
      <c r="BD78" s="1258"/>
      <c r="BE78" s="1258"/>
      <c r="BF78" s="1258"/>
      <c r="BG78" s="1258"/>
      <c r="BH78" s="1258"/>
      <c r="BI78" s="1258"/>
      <c r="BJ78" s="1258"/>
      <c r="BK78" s="1258"/>
      <c r="BL78" s="1258"/>
      <c r="BM78" s="1258"/>
      <c r="BN78" s="1258"/>
      <c r="BO78" s="1258"/>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372"/>
      <c r="G79" s="1253"/>
      <c r="H79" s="1253"/>
      <c r="I79" s="1256"/>
      <c r="J79" s="1256"/>
      <c r="K79" s="1257"/>
      <c r="L79" s="1257"/>
      <c r="M79" s="1257"/>
      <c r="N79" s="1257"/>
      <c r="AN79" s="1259"/>
      <c r="AO79" s="1259"/>
      <c r="AP79" s="1259"/>
      <c r="AQ79" s="1259"/>
      <c r="AR79" s="1259"/>
      <c r="AS79" s="1259"/>
      <c r="AT79" s="1259"/>
      <c r="AU79" s="1259"/>
      <c r="AV79" s="1259"/>
      <c r="AW79" s="1259"/>
      <c r="AX79" s="1259"/>
      <c r="AY79" s="1259"/>
      <c r="AZ79" s="1259"/>
      <c r="BA79" s="1259"/>
      <c r="BB79" s="1258" t="s">
        <v>578</v>
      </c>
      <c r="BC79" s="1258"/>
      <c r="BD79" s="1258"/>
      <c r="BE79" s="1258"/>
      <c r="BF79" s="1258"/>
      <c r="BG79" s="1258"/>
      <c r="BH79" s="1258"/>
      <c r="BI79" s="1258"/>
      <c r="BJ79" s="1258"/>
      <c r="BK79" s="1258"/>
      <c r="BL79" s="1258"/>
      <c r="BM79" s="1258"/>
      <c r="BN79" s="1258"/>
      <c r="BO79" s="1258"/>
      <c r="BP79" s="1255">
        <v>8.5</v>
      </c>
      <c r="BQ79" s="1255"/>
      <c r="BR79" s="1255"/>
      <c r="BS79" s="1255"/>
      <c r="BT79" s="1255"/>
      <c r="BU79" s="1255"/>
      <c r="BV79" s="1255"/>
      <c r="BW79" s="1255"/>
      <c r="BX79" s="1255">
        <v>8.5</v>
      </c>
      <c r="BY79" s="1255"/>
      <c r="BZ79" s="1255"/>
      <c r="CA79" s="1255"/>
      <c r="CB79" s="1255"/>
      <c r="CC79" s="1255"/>
      <c r="CD79" s="1255"/>
      <c r="CE79" s="1255"/>
      <c r="CF79" s="1255">
        <v>8.4</v>
      </c>
      <c r="CG79" s="1255"/>
      <c r="CH79" s="1255"/>
      <c r="CI79" s="1255"/>
      <c r="CJ79" s="1255"/>
      <c r="CK79" s="1255"/>
      <c r="CL79" s="1255"/>
      <c r="CM79" s="1255"/>
      <c r="CN79" s="1255">
        <v>8.4</v>
      </c>
      <c r="CO79" s="1255"/>
      <c r="CP79" s="1255"/>
      <c r="CQ79" s="1255"/>
      <c r="CR79" s="1255"/>
      <c r="CS79" s="1255"/>
      <c r="CT79" s="1255"/>
      <c r="CU79" s="1255"/>
      <c r="CV79" s="1255">
        <v>8.4</v>
      </c>
      <c r="CW79" s="1255"/>
      <c r="CX79" s="1255"/>
      <c r="CY79" s="1255"/>
      <c r="CZ79" s="1255"/>
      <c r="DA79" s="1255"/>
      <c r="DB79" s="1255"/>
      <c r="DC79" s="1255"/>
    </row>
    <row r="80" spans="2:107" x14ac:dyDescent="0.15">
      <c r="B80" s="372"/>
      <c r="G80" s="1253"/>
      <c r="H80" s="1253"/>
      <c r="I80" s="1256"/>
      <c r="J80" s="1256"/>
      <c r="K80" s="1257"/>
      <c r="L80" s="1257"/>
      <c r="M80" s="1257"/>
      <c r="N80" s="1257"/>
      <c r="AN80" s="1259"/>
      <c r="AO80" s="1259"/>
      <c r="AP80" s="1259"/>
      <c r="AQ80" s="1259"/>
      <c r="AR80" s="1259"/>
      <c r="AS80" s="1259"/>
      <c r="AT80" s="1259"/>
      <c r="AU80" s="1259"/>
      <c r="AV80" s="1259"/>
      <c r="AW80" s="1259"/>
      <c r="AX80" s="1259"/>
      <c r="AY80" s="1259"/>
      <c r="AZ80" s="1259"/>
      <c r="BA80" s="1259"/>
      <c r="BB80" s="1258"/>
      <c r="BC80" s="1258"/>
      <c r="BD80" s="1258"/>
      <c r="BE80" s="1258"/>
      <c r="BF80" s="1258"/>
      <c r="BG80" s="1258"/>
      <c r="BH80" s="1258"/>
      <c r="BI80" s="1258"/>
      <c r="BJ80" s="1258"/>
      <c r="BK80" s="1258"/>
      <c r="BL80" s="1258"/>
      <c r="BM80" s="1258"/>
      <c r="BN80" s="1258"/>
      <c r="BO80" s="1258"/>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penooowjIIKCE3sNrrprfNhi8XEzZZJ3/IjRDU5mKybtTbWyq+oS//noUxyulNWDCL25cPDMXRTTvqMeOjcZ/w==" saltValue="DlOFBxf0ZyaJZpUBKsk4q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495</v>
      </c>
    </row>
  </sheetData>
  <sheetProtection algorithmName="SHA-512" hashValue="IzW8EyHYgV/oqDbnhglptMBPIUpZcrrDmRUk40rmL5ZOHHmHoGxdjxFD1Nr89x8l+l2U0hdYLw5xEEYpIqFj+g==" saltValue="L/2VuKePrqwE0QrhxUIZq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495</v>
      </c>
    </row>
  </sheetData>
  <sheetProtection algorithmName="SHA-512" hashValue="Cdy3NSoQlSRSzV9MlLL4ium1BIrJaBsZ6vH5Fjm/Gap499PbukVK2AeXzx0Er0hr92XjRhDN3x9Me4/e7cTUQg==" saltValue="1rC1x8a3Q3eiAswc3lK/M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56</v>
      </c>
      <c r="E2" s="149"/>
      <c r="F2" s="150" t="s">
        <v>545</v>
      </c>
      <c r="G2" s="151"/>
      <c r="H2" s="152"/>
    </row>
    <row r="3" spans="1:8" x14ac:dyDescent="0.15">
      <c r="A3" s="148" t="s">
        <v>538</v>
      </c>
      <c r="B3" s="153"/>
      <c r="C3" s="154"/>
      <c r="D3" s="155">
        <v>107429</v>
      </c>
      <c r="E3" s="156"/>
      <c r="F3" s="157">
        <v>83774</v>
      </c>
      <c r="G3" s="158"/>
      <c r="H3" s="159"/>
    </row>
    <row r="4" spans="1:8" x14ac:dyDescent="0.15">
      <c r="A4" s="160"/>
      <c r="B4" s="161"/>
      <c r="C4" s="162"/>
      <c r="D4" s="163">
        <v>66302</v>
      </c>
      <c r="E4" s="164"/>
      <c r="F4" s="165">
        <v>52179</v>
      </c>
      <c r="G4" s="166"/>
      <c r="H4" s="167"/>
    </row>
    <row r="5" spans="1:8" x14ac:dyDescent="0.15">
      <c r="A5" s="148" t="s">
        <v>540</v>
      </c>
      <c r="B5" s="153"/>
      <c r="C5" s="154"/>
      <c r="D5" s="155">
        <v>146711</v>
      </c>
      <c r="E5" s="156"/>
      <c r="F5" s="157">
        <v>132981</v>
      </c>
      <c r="G5" s="158"/>
      <c r="H5" s="159"/>
    </row>
    <row r="6" spans="1:8" x14ac:dyDescent="0.15">
      <c r="A6" s="160"/>
      <c r="B6" s="161"/>
      <c r="C6" s="162"/>
      <c r="D6" s="163">
        <v>82001</v>
      </c>
      <c r="E6" s="164"/>
      <c r="F6" s="165">
        <v>56973</v>
      </c>
      <c r="G6" s="166"/>
      <c r="H6" s="167"/>
    </row>
    <row r="7" spans="1:8" x14ac:dyDescent="0.15">
      <c r="A7" s="148" t="s">
        <v>541</v>
      </c>
      <c r="B7" s="153"/>
      <c r="C7" s="154"/>
      <c r="D7" s="155">
        <v>181217</v>
      </c>
      <c r="E7" s="156"/>
      <c r="F7" s="157">
        <v>128523</v>
      </c>
      <c r="G7" s="158"/>
      <c r="H7" s="159"/>
    </row>
    <row r="8" spans="1:8" x14ac:dyDescent="0.15">
      <c r="A8" s="160"/>
      <c r="B8" s="161"/>
      <c r="C8" s="162"/>
      <c r="D8" s="163">
        <v>71438</v>
      </c>
      <c r="E8" s="164"/>
      <c r="F8" s="165">
        <v>56792</v>
      </c>
      <c r="G8" s="166"/>
      <c r="H8" s="167"/>
    </row>
    <row r="9" spans="1:8" x14ac:dyDescent="0.15">
      <c r="A9" s="148" t="s">
        <v>542</v>
      </c>
      <c r="B9" s="153"/>
      <c r="C9" s="154"/>
      <c r="D9" s="155">
        <v>133473</v>
      </c>
      <c r="E9" s="156"/>
      <c r="F9" s="157">
        <v>92919</v>
      </c>
      <c r="G9" s="158"/>
      <c r="H9" s="159"/>
    </row>
    <row r="10" spans="1:8" x14ac:dyDescent="0.15">
      <c r="A10" s="160"/>
      <c r="B10" s="161"/>
      <c r="C10" s="162"/>
      <c r="D10" s="163">
        <v>83310</v>
      </c>
      <c r="E10" s="164"/>
      <c r="F10" s="165">
        <v>54128</v>
      </c>
      <c r="G10" s="166"/>
      <c r="H10" s="167"/>
    </row>
    <row r="11" spans="1:8" x14ac:dyDescent="0.15">
      <c r="A11" s="148" t="s">
        <v>543</v>
      </c>
      <c r="B11" s="153"/>
      <c r="C11" s="154"/>
      <c r="D11" s="155">
        <v>231389</v>
      </c>
      <c r="E11" s="156"/>
      <c r="F11" s="157">
        <v>103663</v>
      </c>
      <c r="G11" s="158"/>
      <c r="H11" s="159"/>
    </row>
    <row r="12" spans="1:8" x14ac:dyDescent="0.15">
      <c r="A12" s="160"/>
      <c r="B12" s="161"/>
      <c r="C12" s="168"/>
      <c r="D12" s="163">
        <v>194341</v>
      </c>
      <c r="E12" s="164"/>
      <c r="F12" s="165">
        <v>64346</v>
      </c>
      <c r="G12" s="166"/>
      <c r="H12" s="167"/>
    </row>
    <row r="13" spans="1:8" x14ac:dyDescent="0.15">
      <c r="A13" s="148"/>
      <c r="B13" s="153"/>
      <c r="C13" s="169"/>
      <c r="D13" s="170">
        <v>160044</v>
      </c>
      <c r="E13" s="171"/>
      <c r="F13" s="172">
        <v>108372</v>
      </c>
      <c r="G13" s="173"/>
      <c r="H13" s="159"/>
    </row>
    <row r="14" spans="1:8" x14ac:dyDescent="0.15">
      <c r="A14" s="160"/>
      <c r="B14" s="161"/>
      <c r="C14" s="162"/>
      <c r="D14" s="163">
        <v>99478</v>
      </c>
      <c r="E14" s="164"/>
      <c r="F14" s="165">
        <v>56884</v>
      </c>
      <c r="G14" s="166"/>
      <c r="H14" s="167"/>
    </row>
    <row r="17" spans="1:11" x14ac:dyDescent="0.15">
      <c r="A17" s="144" t="s">
        <v>57</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58</v>
      </c>
      <c r="B19" s="174">
        <f>ROUND(VALUE(SUBSTITUTE(実質収支比率等に係る経年分析!F$48,"▲","-")),2)</f>
        <v>2.76</v>
      </c>
      <c r="C19" s="174">
        <f>ROUND(VALUE(SUBSTITUTE(実質収支比率等に係る経年分析!G$48,"▲","-")),2)</f>
        <v>2.3199999999999998</v>
      </c>
      <c r="D19" s="174">
        <f>ROUND(VALUE(SUBSTITUTE(実質収支比率等に係る経年分析!H$48,"▲","-")),2)</f>
        <v>4.5999999999999996</v>
      </c>
      <c r="E19" s="174">
        <f>ROUND(VALUE(SUBSTITUTE(実質収支比率等に係る経年分析!I$48,"▲","-")),2)</f>
        <v>4.72</v>
      </c>
      <c r="F19" s="174">
        <f>ROUND(VALUE(SUBSTITUTE(実質収支比率等に係る経年分析!J$48,"▲","-")),2)</f>
        <v>4.17</v>
      </c>
    </row>
    <row r="20" spans="1:11" x14ac:dyDescent="0.15">
      <c r="A20" s="174" t="s">
        <v>59</v>
      </c>
      <c r="B20" s="174">
        <f>ROUND(VALUE(SUBSTITUTE(実質収支比率等に係る経年分析!F$47,"▲","-")),2)</f>
        <v>18.97</v>
      </c>
      <c r="C20" s="174">
        <f>ROUND(VALUE(SUBSTITUTE(実質収支比率等に係る経年分析!G$47,"▲","-")),2)</f>
        <v>17.63</v>
      </c>
      <c r="D20" s="174">
        <f>ROUND(VALUE(SUBSTITUTE(実質収支比率等に係る経年分析!H$47,"▲","-")),2)</f>
        <v>17.16</v>
      </c>
      <c r="E20" s="174">
        <f>ROUND(VALUE(SUBSTITUTE(実質収支比率等に係る経年分析!I$47,"▲","-")),2)</f>
        <v>20.53</v>
      </c>
      <c r="F20" s="174">
        <f>ROUND(VALUE(SUBSTITUTE(実質収支比率等に係る経年分析!J$47,"▲","-")),2)</f>
        <v>19.440000000000001</v>
      </c>
    </row>
    <row r="21" spans="1:11" x14ac:dyDescent="0.15">
      <c r="A21" s="174" t="s">
        <v>60</v>
      </c>
      <c r="B21" s="174">
        <f>IF(ISNUMBER(VALUE(SUBSTITUTE(実質収支比率等に係る経年分析!F$49,"▲","-"))),ROUND(VALUE(SUBSTITUTE(実質収支比率等に係る経年分析!F$49,"▲","-")),2),NA())</f>
        <v>2.86</v>
      </c>
      <c r="C21" s="174">
        <f>IF(ISNUMBER(VALUE(SUBSTITUTE(実質収支比率等に係る経年分析!G$49,"▲","-"))),ROUND(VALUE(SUBSTITUTE(実質収支比率等に係る経年分析!G$49,"▲","-")),2),NA())</f>
        <v>-2.17</v>
      </c>
      <c r="D21" s="174">
        <f>IF(ISNUMBER(VALUE(SUBSTITUTE(実質収支比率等に係る経年分析!H$49,"▲","-"))),ROUND(VALUE(SUBSTITUTE(実質収支比率等に係る経年分析!H$49,"▲","-")),2),NA())</f>
        <v>2.14</v>
      </c>
      <c r="E21" s="174">
        <f>IF(ISNUMBER(VALUE(SUBSTITUTE(実質収支比率等に係る経年分析!I$49,"▲","-"))),ROUND(VALUE(SUBSTITUTE(実質収支比率等に係る経年分析!I$49,"▲","-")),2),NA())</f>
        <v>4.3600000000000003</v>
      </c>
      <c r="F21" s="174">
        <f>IF(ISNUMBER(VALUE(SUBSTITUTE(実質収支比率等に係る経年分析!J$49,"▲","-"))),ROUND(VALUE(SUBSTITUTE(実質収支比率等に係る経年分析!J$49,"▲","-")),2),NA())</f>
        <v>-2.0099999999999998</v>
      </c>
    </row>
    <row r="24" spans="1:11" x14ac:dyDescent="0.15">
      <c r="A24" s="144" t="s">
        <v>61</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62</v>
      </c>
      <c r="C26" s="175" t="s">
        <v>63</v>
      </c>
      <c r="D26" s="175" t="s">
        <v>62</v>
      </c>
      <c r="E26" s="175" t="s">
        <v>63</v>
      </c>
      <c r="F26" s="175" t="s">
        <v>62</v>
      </c>
      <c r="G26" s="175" t="s">
        <v>63</v>
      </c>
      <c r="H26" s="175" t="s">
        <v>62</v>
      </c>
      <c r="I26" s="175" t="s">
        <v>63</v>
      </c>
      <c r="J26" s="175" t="s">
        <v>62</v>
      </c>
      <c r="K26" s="175" t="s">
        <v>63</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0.42</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7.0000000000000007E-2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0.06</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0.39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0.11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0.12</v>
      </c>
    </row>
    <row r="34" spans="1:16" x14ac:dyDescent="0.15">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0.94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0.65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0.87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0.25</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#VALUE!</v>
      </c>
      <c r="E35" s="175" t="e">
        <f>IF(ROUND(VALUE(SUBSTITUTE(連結実質赤字比率に係る赤字・黒字の構成分析!G$35,"▲", "-")), 2) &gt;= 0, ABS(ROUND(VALUE(SUBSTITUTE(連結実質赤字比率に係る赤字・黒字の構成分析!G$35,"▲", "-")), 2)), NA())</f>
        <v>#VALUE!</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0.93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1.47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2.2999999999999998</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2.76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2.31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4.5999999999999996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4.72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4.17</v>
      </c>
    </row>
    <row r="39" spans="1:16" x14ac:dyDescent="0.15">
      <c r="A39" s="144" t="s">
        <v>64</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65</v>
      </c>
      <c r="C41" s="176"/>
      <c r="D41" s="176" t="s">
        <v>66</v>
      </c>
      <c r="E41" s="176" t="s">
        <v>65</v>
      </c>
      <c r="F41" s="176"/>
      <c r="G41" s="176" t="s">
        <v>66</v>
      </c>
      <c r="H41" s="176" t="s">
        <v>65</v>
      </c>
      <c r="I41" s="176"/>
      <c r="J41" s="176" t="s">
        <v>66</v>
      </c>
      <c r="K41" s="176" t="s">
        <v>65</v>
      </c>
      <c r="L41" s="176"/>
      <c r="M41" s="176" t="s">
        <v>66</v>
      </c>
      <c r="N41" s="176" t="s">
        <v>65</v>
      </c>
      <c r="O41" s="176"/>
      <c r="P41" s="176" t="s">
        <v>66</v>
      </c>
    </row>
    <row r="42" spans="1:16" x14ac:dyDescent="0.15">
      <c r="A42" s="176" t="s">
        <v>67</v>
      </c>
      <c r="B42" s="176"/>
      <c r="C42" s="176"/>
      <c r="D42" s="176">
        <f>'実質公債費比率（分子）の構造'!K$52</f>
        <v>2838</v>
      </c>
      <c r="E42" s="176"/>
      <c r="F42" s="176"/>
      <c r="G42" s="176">
        <f>'実質公債費比率（分子）の構造'!L$52</f>
        <v>2900</v>
      </c>
      <c r="H42" s="176"/>
      <c r="I42" s="176"/>
      <c r="J42" s="176">
        <f>'実質公債費比率（分子）の構造'!M$52</f>
        <v>2998</v>
      </c>
      <c r="K42" s="176"/>
      <c r="L42" s="176"/>
      <c r="M42" s="176">
        <f>'実質公債費比率（分子）の構造'!N$52</f>
        <v>2993</v>
      </c>
      <c r="N42" s="176"/>
      <c r="O42" s="176"/>
      <c r="P42" s="176">
        <f>'実質公債費比率（分子）の構造'!O$52</f>
        <v>3058</v>
      </c>
    </row>
    <row r="43" spans="1:16" x14ac:dyDescent="0.15">
      <c r="A43" s="176" t="s">
        <v>68</v>
      </c>
      <c r="B43" s="176">
        <f>'実質公債費比率（分子）の構造'!K$51</f>
        <v>0</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69</v>
      </c>
      <c r="B44" s="176">
        <f>'実質公債費比率（分子）の構造'!K$50</f>
        <v>6</v>
      </c>
      <c r="C44" s="176"/>
      <c r="D44" s="176"/>
      <c r="E44" s="176">
        <f>'実質公債費比率（分子）の構造'!L$50</f>
        <v>5</v>
      </c>
      <c r="F44" s="176"/>
      <c r="G44" s="176"/>
      <c r="H44" s="176">
        <f>'実質公債費比率（分子）の構造'!M$50</f>
        <v>3</v>
      </c>
      <c r="I44" s="176"/>
      <c r="J44" s="176"/>
      <c r="K44" s="176" t="str">
        <f>'実質公債費比率（分子）の構造'!N$50</f>
        <v>-</v>
      </c>
      <c r="L44" s="176"/>
      <c r="M44" s="176"/>
      <c r="N44" s="176" t="str">
        <f>'実質公債費比率（分子）の構造'!O$50</f>
        <v>-</v>
      </c>
      <c r="O44" s="176"/>
      <c r="P44" s="176"/>
    </row>
    <row r="45" spans="1:16" x14ac:dyDescent="0.15">
      <c r="A45" s="176" t="s">
        <v>70</v>
      </c>
      <c r="B45" s="176">
        <f>'実質公債費比率（分子）の構造'!K$49</f>
        <v>143</v>
      </c>
      <c r="C45" s="176"/>
      <c r="D45" s="176"/>
      <c r="E45" s="176">
        <f>'実質公債費比率（分子）の構造'!L$49</f>
        <v>137</v>
      </c>
      <c r="F45" s="176"/>
      <c r="G45" s="176"/>
      <c r="H45" s="176">
        <f>'実質公債費比率（分子）の構造'!M$49</f>
        <v>152</v>
      </c>
      <c r="I45" s="176"/>
      <c r="J45" s="176"/>
      <c r="K45" s="176">
        <f>'実質公債費比率（分子）の構造'!N$49</f>
        <v>176</v>
      </c>
      <c r="L45" s="176"/>
      <c r="M45" s="176"/>
      <c r="N45" s="176">
        <f>'実質公債費比率（分子）の構造'!O$49</f>
        <v>190</v>
      </c>
      <c r="O45" s="176"/>
      <c r="P45" s="176"/>
    </row>
    <row r="46" spans="1:16" x14ac:dyDescent="0.15">
      <c r="A46" s="176" t="s">
        <v>71</v>
      </c>
      <c r="B46" s="176">
        <f>'実質公債費比率（分子）の構造'!K$48</f>
        <v>624</v>
      </c>
      <c r="C46" s="176"/>
      <c r="D46" s="176"/>
      <c r="E46" s="176">
        <f>'実質公債費比率（分子）の構造'!L$48</f>
        <v>620</v>
      </c>
      <c r="F46" s="176"/>
      <c r="G46" s="176"/>
      <c r="H46" s="176">
        <f>'実質公債費比率（分子）の構造'!M$48</f>
        <v>611</v>
      </c>
      <c r="I46" s="176"/>
      <c r="J46" s="176"/>
      <c r="K46" s="176">
        <f>'実質公債費比率（分子）の構造'!N$48</f>
        <v>560</v>
      </c>
      <c r="L46" s="176"/>
      <c r="M46" s="176"/>
      <c r="N46" s="176">
        <f>'実質公債費比率（分子）の構造'!O$48</f>
        <v>498</v>
      </c>
      <c r="O46" s="176"/>
      <c r="P46" s="176"/>
    </row>
    <row r="47" spans="1:16" x14ac:dyDescent="0.15">
      <c r="A47" s="176" t="s">
        <v>72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73</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74</v>
      </c>
      <c r="B49" s="176">
        <f>'実質公債費比率（分子）の構造'!K$45</f>
        <v>3293</v>
      </c>
      <c r="C49" s="176"/>
      <c r="D49" s="176"/>
      <c r="E49" s="176">
        <f>'実質公債費比率（分子）の構造'!L$45</f>
        <v>3367</v>
      </c>
      <c r="F49" s="176"/>
      <c r="G49" s="176"/>
      <c r="H49" s="176">
        <f>'実質公債費比率（分子）の構造'!M$45</f>
        <v>3517</v>
      </c>
      <c r="I49" s="176"/>
      <c r="J49" s="176"/>
      <c r="K49" s="176">
        <f>'実質公債費比率（分子）の構造'!N$45</f>
        <v>3484</v>
      </c>
      <c r="L49" s="176"/>
      <c r="M49" s="176"/>
      <c r="N49" s="176">
        <f>'実質公債費比率（分子）の構造'!O$45</f>
        <v>3582</v>
      </c>
      <c r="O49" s="176"/>
      <c r="P49" s="176"/>
    </row>
    <row r="50" spans="1:16" x14ac:dyDescent="0.15">
      <c r="A50" s="176" t="s">
        <v>75</v>
      </c>
      <c r="B50" s="176" t="e">
        <f>NA()</f>
        <v>#N/A</v>
      </c>
      <c r="C50" s="176">
        <f>IF(ISNUMBER('実質公債費比率（分子）の構造'!K$53),'実質公債費比率（分子）の構造'!K$53,NA())</f>
        <v>1228</v>
      </c>
      <c r="D50" s="176" t="e">
        <f>NA()</f>
        <v>#N/A</v>
      </c>
      <c r="E50" s="176" t="e">
        <f>NA()</f>
        <v>#N/A</v>
      </c>
      <c r="F50" s="176">
        <f>IF(ISNUMBER('実質公債費比率（分子）の構造'!L$53),'実質公債費比率（分子）の構造'!L$53,NA())</f>
        <v>1229</v>
      </c>
      <c r="G50" s="176" t="e">
        <f>NA()</f>
        <v>#N/A</v>
      </c>
      <c r="H50" s="176" t="e">
        <f>NA()</f>
        <v>#N/A</v>
      </c>
      <c r="I50" s="176">
        <f>IF(ISNUMBER('実質公債費比率（分子）の構造'!M$53),'実質公債費比率（分子）の構造'!M$53,NA())</f>
        <v>1285</v>
      </c>
      <c r="J50" s="176" t="e">
        <f>NA()</f>
        <v>#N/A</v>
      </c>
      <c r="K50" s="176" t="e">
        <f>NA()</f>
        <v>#N/A</v>
      </c>
      <c r="L50" s="176">
        <f>IF(ISNUMBER('実質公債費比率（分子）の構造'!N$53),'実質公債費比率（分子）の構造'!N$53,NA())</f>
        <v>1227</v>
      </c>
      <c r="M50" s="176" t="e">
        <f>NA()</f>
        <v>#N/A</v>
      </c>
      <c r="N50" s="176" t="e">
        <f>NA()</f>
        <v>#N/A</v>
      </c>
      <c r="O50" s="176">
        <f>IF(ISNUMBER('実質公債費比率（分子）の構造'!O$53),'実質公債費比率（分子）の構造'!O$53,NA())</f>
        <v>1212</v>
      </c>
      <c r="P50" s="176" t="e">
        <f>NA()</f>
        <v>#N/A</v>
      </c>
    </row>
    <row r="53" spans="1:16" x14ac:dyDescent="0.15">
      <c r="A53" s="144" t="s">
        <v>76</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77</v>
      </c>
      <c r="C55" s="175"/>
      <c r="D55" s="175" t="s">
        <v>78</v>
      </c>
      <c r="E55" s="175" t="s">
        <v>77</v>
      </c>
      <c r="F55" s="175"/>
      <c r="G55" s="175" t="s">
        <v>78</v>
      </c>
      <c r="H55" s="175" t="s">
        <v>77</v>
      </c>
      <c r="I55" s="175"/>
      <c r="J55" s="175" t="s">
        <v>78</v>
      </c>
      <c r="K55" s="175" t="s">
        <v>77</v>
      </c>
      <c r="L55" s="175"/>
      <c r="M55" s="175" t="s">
        <v>78</v>
      </c>
      <c r="N55" s="175" t="s">
        <v>77</v>
      </c>
      <c r="O55" s="175"/>
      <c r="P55" s="175" t="s">
        <v>78</v>
      </c>
    </row>
    <row r="56" spans="1:16" x14ac:dyDescent="0.15">
      <c r="A56" s="175" t="s">
        <v>45</v>
      </c>
      <c r="B56" s="175"/>
      <c r="C56" s="175"/>
      <c r="D56" s="175">
        <f>'将来負担比率（分子）の構造'!I$52</f>
        <v>29308</v>
      </c>
      <c r="E56" s="175"/>
      <c r="F56" s="175"/>
      <c r="G56" s="175">
        <f>'将来負担比率（分子）の構造'!J$52</f>
        <v>30000</v>
      </c>
      <c r="H56" s="175"/>
      <c r="I56" s="175"/>
      <c r="J56" s="175">
        <f>'将来負担比率（分子）の構造'!K$52</f>
        <v>30636</v>
      </c>
      <c r="K56" s="175"/>
      <c r="L56" s="175"/>
      <c r="M56" s="175">
        <f>'将来負担比率（分子）の構造'!L$52</f>
        <v>30735</v>
      </c>
      <c r="N56" s="175"/>
      <c r="O56" s="175"/>
      <c r="P56" s="175">
        <f>'将来負担比率（分子）の構造'!M$52</f>
        <v>32413</v>
      </c>
    </row>
    <row r="57" spans="1:16" x14ac:dyDescent="0.15">
      <c r="A57" s="175" t="s">
        <v>44</v>
      </c>
      <c r="B57" s="175"/>
      <c r="C57" s="175"/>
      <c r="D57" s="175">
        <f>'将来負担比率（分子）の構造'!I$51</f>
        <v>2782</v>
      </c>
      <c r="E57" s="175"/>
      <c r="F57" s="175"/>
      <c r="G57" s="175">
        <f>'将来負担比率（分子）の構造'!J$51</f>
        <v>2741</v>
      </c>
      <c r="H57" s="175"/>
      <c r="I57" s="175"/>
      <c r="J57" s="175">
        <f>'将来負担比率（分子）の構造'!K$51</f>
        <v>2960</v>
      </c>
      <c r="K57" s="175"/>
      <c r="L57" s="175"/>
      <c r="M57" s="175">
        <f>'将来負担比率（分子）の構造'!L$51</f>
        <v>2880</v>
      </c>
      <c r="N57" s="175"/>
      <c r="O57" s="175"/>
      <c r="P57" s="175">
        <f>'将来負担比率（分子）の構造'!M$51</f>
        <v>2650</v>
      </c>
    </row>
    <row r="58" spans="1:16" x14ac:dyDescent="0.15">
      <c r="A58" s="175" t="s">
        <v>43</v>
      </c>
      <c r="B58" s="175"/>
      <c r="C58" s="175"/>
      <c r="D58" s="175">
        <f>'将来負担比率（分子）の構造'!I$50</f>
        <v>7434</v>
      </c>
      <c r="E58" s="175"/>
      <c r="F58" s="175"/>
      <c r="G58" s="175">
        <f>'将来負担比率（分子）の構造'!J$50</f>
        <v>7223</v>
      </c>
      <c r="H58" s="175"/>
      <c r="I58" s="175"/>
      <c r="J58" s="175">
        <f>'将来負担比率（分子）の構造'!K$50</f>
        <v>7143</v>
      </c>
      <c r="K58" s="175"/>
      <c r="L58" s="175"/>
      <c r="M58" s="175">
        <f>'将来負担比率（分子）の構造'!L$50</f>
        <v>7976</v>
      </c>
      <c r="N58" s="175"/>
      <c r="O58" s="175"/>
      <c r="P58" s="175">
        <f>'将来負担比率（分子）の構造'!M$50</f>
        <v>7927</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3813</v>
      </c>
      <c r="C62" s="175"/>
      <c r="D62" s="175"/>
      <c r="E62" s="175">
        <f>'将来負担比率（分子）の構造'!J$45</f>
        <v>3663</v>
      </c>
      <c r="F62" s="175"/>
      <c r="G62" s="175"/>
      <c r="H62" s="175">
        <f>'将来負担比率（分子）の構造'!K$45</f>
        <v>3520</v>
      </c>
      <c r="I62" s="175"/>
      <c r="J62" s="175"/>
      <c r="K62" s="175">
        <f>'将来負担比率（分子）の構造'!L$45</f>
        <v>3401</v>
      </c>
      <c r="L62" s="175"/>
      <c r="M62" s="175"/>
      <c r="N62" s="175">
        <f>'将来負担比率（分子）の構造'!M$45</f>
        <v>3299</v>
      </c>
      <c r="O62" s="175"/>
      <c r="P62" s="175"/>
    </row>
    <row r="63" spans="1:16" x14ac:dyDescent="0.15">
      <c r="A63" s="175" t="s">
        <v>36</v>
      </c>
      <c r="B63" s="175">
        <f>'将来負担比率（分子）の構造'!I$44</f>
        <v>2197</v>
      </c>
      <c r="C63" s="175"/>
      <c r="D63" s="175"/>
      <c r="E63" s="175">
        <f>'将来負担比率（分子）の構造'!J$44</f>
        <v>2511</v>
      </c>
      <c r="F63" s="175"/>
      <c r="G63" s="175"/>
      <c r="H63" s="175">
        <f>'将来負担比率（分子）の構造'!K$44</f>
        <v>2882</v>
      </c>
      <c r="I63" s="175"/>
      <c r="J63" s="175"/>
      <c r="K63" s="175">
        <f>'将来負担比率（分子）の構造'!L$44</f>
        <v>2987</v>
      </c>
      <c r="L63" s="175"/>
      <c r="M63" s="175"/>
      <c r="N63" s="175">
        <f>'将来負担比率（分子）の構造'!M$44</f>
        <v>3077</v>
      </c>
      <c r="O63" s="175"/>
      <c r="P63" s="175"/>
    </row>
    <row r="64" spans="1:16" x14ac:dyDescent="0.15">
      <c r="A64" s="175" t="s">
        <v>35</v>
      </c>
      <c r="B64" s="175">
        <f>'将来負担比率（分子）の構造'!I$43</f>
        <v>9216</v>
      </c>
      <c r="C64" s="175"/>
      <c r="D64" s="175"/>
      <c r="E64" s="175">
        <f>'将来負担比率（分子）の構造'!J$43</f>
        <v>8953</v>
      </c>
      <c r="F64" s="175"/>
      <c r="G64" s="175"/>
      <c r="H64" s="175">
        <f>'将来負担比率（分子）の構造'!K$43</f>
        <v>8657</v>
      </c>
      <c r="I64" s="175"/>
      <c r="J64" s="175"/>
      <c r="K64" s="175">
        <f>'将来負担比率（分子）の構造'!L$43</f>
        <v>8087</v>
      </c>
      <c r="L64" s="175"/>
      <c r="M64" s="175"/>
      <c r="N64" s="175">
        <f>'将来負担比率（分子）の構造'!M$43</f>
        <v>7287</v>
      </c>
      <c r="O64" s="175"/>
      <c r="P64" s="175"/>
    </row>
    <row r="65" spans="1:16" x14ac:dyDescent="0.15">
      <c r="A65" s="175" t="s">
        <v>34</v>
      </c>
      <c r="B65" s="175">
        <f>'将来負担比率（分子）の構造'!I$42</f>
        <v>191</v>
      </c>
      <c r="C65" s="175"/>
      <c r="D65" s="175"/>
      <c r="E65" s="175">
        <f>'将来負担比率（分子）の構造'!J$42</f>
        <v>187</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36223</v>
      </c>
      <c r="C66" s="175"/>
      <c r="D66" s="175"/>
      <c r="E66" s="175">
        <f>'将来負担比率（分子）の構造'!J$41</f>
        <v>37427</v>
      </c>
      <c r="F66" s="175"/>
      <c r="G66" s="175"/>
      <c r="H66" s="175">
        <f>'将来負担比率（分子）の構造'!K$41</f>
        <v>39052</v>
      </c>
      <c r="I66" s="175"/>
      <c r="J66" s="175"/>
      <c r="K66" s="175">
        <f>'将来負担比率（分子）の構造'!L$41</f>
        <v>39567</v>
      </c>
      <c r="L66" s="175"/>
      <c r="M66" s="175"/>
      <c r="N66" s="175">
        <f>'将来負担比率（分子）の構造'!M$41</f>
        <v>42178</v>
      </c>
      <c r="O66" s="175"/>
      <c r="P66" s="175"/>
    </row>
    <row r="67" spans="1:16" x14ac:dyDescent="0.15">
      <c r="A67" s="175" t="s">
        <v>79</v>
      </c>
      <c r="B67" s="175" t="e">
        <f>NA()</f>
        <v>#N/A</v>
      </c>
      <c r="C67" s="175">
        <f>IF(ISNUMBER('将来負担比率（分子）の構造'!I$53), IF('将来負担比率（分子）の構造'!I$53 &lt; 0, 0, '将来負担比率（分子）の構造'!I$53), NA())</f>
        <v>12116</v>
      </c>
      <c r="D67" s="175" t="e">
        <f>NA()</f>
        <v>#N/A</v>
      </c>
      <c r="E67" s="175" t="e">
        <f>NA()</f>
        <v>#N/A</v>
      </c>
      <c r="F67" s="175">
        <f>IF(ISNUMBER('将来負担比率（分子）の構造'!J$53), IF('将来負担比率（分子）の構造'!J$53 &lt; 0, 0, '将来負担比率（分子）の構造'!J$53), NA())</f>
        <v>12777</v>
      </c>
      <c r="G67" s="175" t="e">
        <f>NA()</f>
        <v>#N/A</v>
      </c>
      <c r="H67" s="175" t="e">
        <f>NA()</f>
        <v>#N/A</v>
      </c>
      <c r="I67" s="175">
        <f>IF(ISNUMBER('将来負担比率（分子）の構造'!K$53), IF('将来負担比率（分子）の構造'!K$53 &lt; 0, 0, '将来負担比率（分子）の構造'!K$53), NA())</f>
        <v>13371</v>
      </c>
      <c r="J67" s="175" t="e">
        <f>NA()</f>
        <v>#N/A</v>
      </c>
      <c r="K67" s="175" t="e">
        <f>NA()</f>
        <v>#N/A</v>
      </c>
      <c r="L67" s="175">
        <f>IF(ISNUMBER('将来負担比率（分子）の構造'!L$53), IF('将来負担比率（分子）の構造'!L$53 &lt; 0, 0, '将来負担比率（分子）の構造'!L$53), NA())</f>
        <v>12451</v>
      </c>
      <c r="M67" s="175" t="e">
        <f>NA()</f>
        <v>#N/A</v>
      </c>
      <c r="N67" s="175" t="e">
        <f>NA()</f>
        <v>#N/A</v>
      </c>
      <c r="O67" s="175">
        <f>IF(ISNUMBER('将来負担比率（分子）の構造'!M$53), IF('将来負担比率（分子）の構造'!M$53 &lt; 0, 0, '将来負担比率（分子）の構造'!M$53), NA())</f>
        <v>12853</v>
      </c>
      <c r="P67" s="175" t="e">
        <f>NA()</f>
        <v>#N/A</v>
      </c>
    </row>
    <row r="70" spans="1:16" x14ac:dyDescent="0.15">
      <c r="A70" s="177" t="s">
        <v>80</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81</v>
      </c>
      <c r="B72" s="179">
        <f>基金残高に係る経年分析!F55</f>
        <v>2176</v>
      </c>
      <c r="C72" s="179">
        <f>基金残高に係る経年分析!G55</f>
        <v>2712</v>
      </c>
      <c r="D72" s="179">
        <f>基金残高に係る経年分析!H55</f>
        <v>2531</v>
      </c>
    </row>
    <row r="73" spans="1:16" x14ac:dyDescent="0.15">
      <c r="A73" s="178" t="s">
        <v>82</v>
      </c>
      <c r="B73" s="179">
        <f>基金残高に係る経年分析!F56</f>
        <v>2964</v>
      </c>
      <c r="C73" s="179">
        <f>基金残高に係る経年分析!G56</f>
        <v>3270</v>
      </c>
      <c r="D73" s="179">
        <f>基金残高に係る経年分析!H56</f>
        <v>3347</v>
      </c>
    </row>
    <row r="74" spans="1:16" x14ac:dyDescent="0.15">
      <c r="A74" s="178" t="s">
        <v>83</v>
      </c>
      <c r="B74" s="179">
        <f>基金残高に係る経年分析!F57</f>
        <v>3971</v>
      </c>
      <c r="C74" s="179">
        <f>基金残高に係る経年分析!G57</f>
        <v>3811</v>
      </c>
      <c r="D74" s="179">
        <f>基金残高に係る経年分析!H57</f>
        <v>3357</v>
      </c>
    </row>
  </sheetData>
  <sheetProtection algorithmName="SHA-512" hashValue="efcHVQG2C39uNcUxmV01CExvkzRweCRLnc13QT3qdzaxv9aNOwY0EAnAwgvhdkdh1JmRh5q4jx30RUVOqC329Q==" saltValue="T7UYWB1sSuAxnrV26ARhb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2024-08-22T02:43:21Z</cp:lastPrinted>
  <dcterms:created xsi:type="dcterms:W3CDTF">2024-03-14T00:55:17Z</dcterms:created>
  <dcterms:modified xsi:type="dcterms:W3CDTF">2024-09-20T06:21:40Z</dcterms:modified>
  <cp:category/>
</cp:coreProperties>
</file>