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9A28F64D-2187-46E5-B7AB-3910106ECD3C}"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U34" i="10"/>
  <c r="C34" i="10"/>
  <c r="AM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<sst xmlns="http://schemas.openxmlformats.org/spreadsheetml/2006/main" count="1080" uniqueCount="561">
  <si>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</si>
  <si>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</si>
  <si>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</si>
  <si>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</si>
  <si>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</si>
  <si>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</si>
  <si>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</si>
  <si>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</si>
  <si>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</si>
  <si>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</si>
  <si>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</si>
  <si>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</si>
  <si>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</si>
  <si>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</si>
  <si>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</si>
  <si>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</si>
  <si>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</si>
  <si>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</si>
  <si>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</si>
  <si>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</si>
  <si>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</si>
  <si>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</si>
  <si>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</si>
  <si>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</si>
  <si>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</si>
  <si>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</si>
  <si>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</si>
  <si>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</si>
  <si>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</si>
  <si>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</si>
  <si>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</si>
  <si>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</si>
  <si>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</si>
  <si>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</si>
  <si>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</si>
  <si>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</si>
  <si>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</si>
  <si>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</si>
  <si>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</si>
  <si>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</si>
  <si>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</si>
  <si>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</si>
  <si>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</si>
  <si>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</si>
  <si>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</si>
  <si>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</si>
  <si>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</si>
  <si>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</si>
  <si>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</si>
  <si>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</si>
  <si>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</si>
  <si>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</si>
  <si>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</si>
  <si>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</si>
  <si>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</si>
  <si>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</si>
  <si>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</si>
  <si>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</si>
  <si>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</si>
  <si>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</si>
  <si>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</si>
  <si>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</si>
  <si>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</si>
  <si>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</si>
  <si>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</si>
  <si>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</si>
  <si>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</si>
  <si>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</si>
  <si>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</si>
  <si>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</si>
  <si>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</si>
  <si>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</si>
  <si>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</si>
  <si>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</si>
  <si>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</si>
  <si>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</si>
  <si>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</si>
  <si>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</si>
  <si>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</si>
  <si>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</si>
  <si>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</si>
  <si>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</si>
  <si>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</si>
  <si>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</si>
  <si>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</si>
  <si>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</si>
  <si>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</si>
  <si>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</si>
  <si>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</si>
  <si>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</si>
  <si>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</si>
  <si>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</si>
  <si>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</si>
  <si>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</si>
  <si>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</si>
  <si>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</si>
  <si>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</si>
  <si>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</si>
  <si>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</si>
  <si>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</si>
  <si>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</si>
  <si>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</si>
  <si>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</si>
  <si>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</si>
  <si>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</si>
  <si>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</si>
  <si>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</si>
  <si>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</si>
  <si>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</si>
  <si>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</si>
  <si>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</si>
  <si>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</si>
  <si>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</si>
  <si>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</si>
  <si>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</si>
  <si>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</si>
  <si>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</si>
  <si>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</si>
  <si>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</si>
  <si>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</si>
  <si>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</si>
  <si>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</si>
  <si>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</si>
  <si>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</si>
  <si>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</si>
  <si>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</si>
  <si>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</si>
  <si>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</si>
  <si>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</si>
  <si>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</si>
  <si>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</si>
  <si>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</si>
  <si>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</si>
  <si>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</si>
  <si>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</si>
  <si>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</si>
  <si>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</si>
  <si>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</si>
  <si>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</si>
  <si>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</si>
  <si>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</si>
  <si>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</si>
  <si>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</si>
  <si>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</si>
  <si>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</si>
  <si>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</si>
  <si>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</si>
  <si>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</si>
  <si>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</si>
  <si>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</si>
  <si>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</si>
  <si>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</si>
  <si>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</si>
  <si>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</si>
  <si>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</si>
  <si>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</si>
  <si>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</si>
  <si>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</si>
  <si>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</si>
  <si>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</si>
  <si>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</si>
  <si>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</si>
  <si>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</si>
  <si>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</si>
  <si>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</si>
  <si>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</si>
  <si>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</si>
  <si>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</si>
  <si>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</si>
  <si>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</si>
  <si>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</si>
  <si>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</si>
  <si>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</si>
  <si>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</si>
  <si>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</si>
  <si>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</si>
  <si>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</si>
  <si>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</si>
  <si>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</si>
  <si>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</si>
  <si>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</si>
  <si>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</si>
  <si>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</si>
  <si>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</si>
  <si>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</si>
  <si>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</si>
  <si>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</si>
  <si>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</si>
  <si>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</si>
  <si>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</si>
  <si>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</si>
  <si>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</si>
  <si>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</si>
  <si>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</si>
  <si>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</si>
  <si>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</si>
  <si>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</si>
  <si>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</si>
  <si>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</si>
  <si>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</si>
  <si>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</si>
  <si>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</si>
  <si>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青森県つがる市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</si>
  <si>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</si>
  <si>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</si>
  <si>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</si>
  <si>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</si>
  <si>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</si>
  <si>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</si>
  <si>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</si>
  <si>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</si>
  <si>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</si>
  <si>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</si>
  <si>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</si>
  <si>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</si>
  <si>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</si>
  <si>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</si>
  <si>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</si>
  <si>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</si>
  <si>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</si>
  <si>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</si>
  <si>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</si>
  <si>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</si>
  <si>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</si>
  <si>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</si>
  <si>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</si>
  <si>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</si>
  <si>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</si>
  <si>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</si>
  <si>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</si>
  <si>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</si>
  <si>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</si>
  <si>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</si>
  <si>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</si>
  <si>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</si>
  <si>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</si>
  <si>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</si>
  <si>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</si>
  <si>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</si>
  <si>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</si>
  <si>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</si>
  <si>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</si>
  <si>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</si>
  <si>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</si>
  <si>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</si>
  <si>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</si>
  <si>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</si>
  <si>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</si>
  <si>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</si>
  <si>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</si>
  <si>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</si>
  <si>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</si>
  <si>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</si>
  <si>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</si>
  <si>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</si>
  <si>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</si>
  <si>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</si>
  <si>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</si>
  <si>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</si>
  <si>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</si>
  <si>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</si>
  <si>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</si>
  <si>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</si>
  <si>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</si>
  <si>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</si>
  <si>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</si>
  <si>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</si>
  <si>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</si>
  <si>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</si>
  <si>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</si>
  <si>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</si>
  <si>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</si>
  <si>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</si>
  <si>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</si>
  <si>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</si>
  <si>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</si>
  <si>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</si>
  <si>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</si>
  <si>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</si>
  <si>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</si>
  <si>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</si>
  <si>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</si>
  <si>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</si>
  <si>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</si>
  <si>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</si>
  <si>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</si>
  <si>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</si>
  <si>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</si>
  <si>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</si>
  <si>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</si>
  <si>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</si>
  <si>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</si>
  <si>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</si>
  <si>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</si>
  <si>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</si>
  <si>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</si>
  <si>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</si>
  <si>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</si>
  <si>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</si>
  <si>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</si>
  <si>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</si>
  <si>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</si>
  <si>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</si>
  <si>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</si>
  <si>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</si>
  <si>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</si>
  <si>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</si>
  <si>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</si>
  <si>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</si>
  <si>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</si>
  <si>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</si>
  <si>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</si>
  <si>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</si>
  <si>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</si>
  <si>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</si>
  <si>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</si>
  <si>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</si>
  <si>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</si>
  <si>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</si>
  <si>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</si>
  <si>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</si>
  <si>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</si>
  <si>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</si>
  <si>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</si>
  <si>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</si>
  <si>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</si>
  <si>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</si>
  <si>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</si>
  <si>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</si>
  <si>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</si>
  <si>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</si>
  <si>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</si>
  <si>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</si>
  <si>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</si>
  <si>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</si>
  <si>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</si>
  <si>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</si>
  <si>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</si>
  <si>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</si>
  <si>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</si>
  <si>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</si>
  <si>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</si>
  <si>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</si>
  <si>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</si>
  <si>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</si>
  <si>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</si>
  <si>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</si>
  <si>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</si>
  <si>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</si>
  <si>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</si>
  <si>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</si>
  <si>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</si>
  <si>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</si>
  <si>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青森県つがる市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</si>
  <si>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</si>
  <si>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</si>
  <si>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</si>
  <si>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</si>
  <si>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</si>
  <si>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</si>
  <si>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</si>
  <si>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</si>
  <si>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</si>
  <si>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</si>
  <si>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</si>
  <si>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</si>
  <si>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</si>
  <si>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</si>
  <si>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</si>
  <si>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</si>
  <si>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</si>
  <si>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</si>
  <si>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</si>
  <si>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</si>
  <si>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</si>
  <si>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</si>
  <si>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</si>
  <si>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</si>
  <si>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</si>
  <si>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</si>
  <si>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</si>
  <si>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</si>
  <si>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</si>
  <si>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</si>
  <si>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</si>
  <si>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</si>
  <si>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</si>
  <si>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</si>
  <si>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</si>
  <si>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</si>
  <si>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</si>
  <si>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</si>
  <si>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</si>
  <si>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</si>
  <si>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</si>
  <si>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</si>
  <si>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</si>
  <si>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</si>
  <si>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</si>
  <si>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</si>
  <si>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</si>
  <si>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</si>
  <si>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</si>
  <si>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</si>
  <si>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</si>
  <si>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</si>
  <si>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</si>
  <si>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</si>
  <si>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</si>
  <si>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</si>
  <si>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</si>
  <si>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</si>
  <si>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</si>
  <si>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</si>
  <si>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</si>
  <si>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</si>
  <si>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</si>
  <si>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</si>
  <si>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</si>
  <si>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</si>
  <si>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</si>
  <si>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</si>
  <si>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</si>
  <si>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</si>
  <si>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</si>
  <si>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</si>
  <si>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</si>
  <si>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</si>
  <si>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</si>
  <si>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</si>
  <si>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</si>
  <si>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</si>
  <si>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</si>
  <si>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</si>
  <si>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</si>
  <si>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</si>
  <si>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</si>
  <si>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</si>
  <si>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</si>
  <si>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</si>
  <si>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</si>
  <si>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</si>
  <si>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</si>
  <si>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</si>
  <si>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</si>
  <si>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</si>
  <si>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</si>
  <si>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</si>
  <si>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</si>
  <si>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</si>
  <si>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</si>
  <si>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</si>
  <si>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</si>
  <si>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</si>
  <si>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</si>
  <si>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</si>
  <si>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</si>
  <si>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</si>
  <si>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</si>
  <si>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</si>
  <si>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</si>
  <si>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</si>
  <si>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</si>
  <si>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</si>
  <si>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</si>
  <si>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</si>
  <si>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</si>
  <si>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</si>
  <si>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</si>
  <si>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</si>
  <si>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</si>
  <si>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</si>
  <si>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</si>
  <si>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</si>
  <si>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</si>
  <si>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</si>
  <si>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</si>
  <si>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</si>
  <si>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</si>
  <si>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</si>
  <si>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</si>
  <si>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</si>
  <si>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</si>
  <si>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</si>
  <si>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</si>
  <si>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</si>
  <si>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</si>
  <si>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</si>
  <si>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</si>
  <si>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</si>
  <si>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</si>
  <si>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</si>
  <si>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</si>
  <si>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</si>
  <si>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</si>
  <si>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</si>
  <si>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</si>
  <si>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</si>
  <si>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</si>
  <si>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</si>
  <si>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</si>
  <si>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</si>
  <si>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</si>
  <si>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</si>
  <si>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</si>
  <si>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</si>
  <si>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</si>
  <si>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</si>
  <si>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</si>
  <si>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</si>
  <si>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</si>
  <si>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</si>
  <si>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</si>
  <si>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</si>
  <si>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</si>
  <si>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</si>
  <si>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</si>
  <si>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</si>
  <si>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</si>
  <si>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</si>
  <si>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</si>
  <si>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</si>
  <si>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</si>
  <si>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</si>
  <si>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</si>
  <si>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</si>
  <si>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</si>
  <si>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2.17</t>
  </si>
  <si>
    <t>▲ 2.01</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</si>
  <si>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</si>
  <si>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</si>
  <si>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</si>
  <si>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</si>
  <si>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</si>
  <si>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</si>
  <si>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</si>
  <si>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</si>
  <si>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</si>
  <si>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</si>
  <si>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</si>
  <si>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</si>
  <si>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つがる西北五広域連合一般会計</t>
  </si>
  <si>
    <t>つがる西北五広域連合病院事業会計</t>
  </si>
  <si>
    <t>法適用企業</t>
    <rPh sb="0" eb="1">
      <t>ホウ</t>
    </rPh>
    <rPh sb="1" eb="3">
      <t>テキヨウ</t>
    </rPh>
    <rPh sb="3" eb="5">
      <t>キギョウ</t>
    </rPh>
    <phoneticPr fontId="10"/>
  </si>
  <si>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</si>
  <si>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</si>
  <si>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</si>
  <si>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</si>
  <si>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</si>
  <si>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</si>
  <si>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</si>
  <si>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</si>
  <si>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2"/>
  </si>
  <si>
    <t>屏風山野菜振興会</t>
    <rPh sb="0" eb="2">
      <t>ビョウブ</t>
    </rPh>
    <rPh sb="2" eb="3">
      <t>ザン</t>
    </rPh>
    <rPh sb="3" eb="5">
      <t>ヤサイ</t>
    </rPh>
    <rPh sb="5" eb="8">
      <t>シンコウカイ</t>
    </rPh>
    <phoneticPr fontId="20"/>
  </si>
  <si>
    <t>つがる市土地開発公社</t>
    <rPh sb="3" eb="4">
      <t>シ</t>
    </rPh>
    <rPh sb="4" eb="6">
      <t>トチ</t>
    </rPh>
    <rPh sb="6" eb="8">
      <t>カイハツ</t>
    </rPh>
    <rPh sb="8" eb="10">
      <t>コウシャ</t>
    </rPh>
    <phoneticPr fontId="20"/>
  </si>
  <si>
    <t>つがる地球村</t>
    <rPh sb="3" eb="5">
      <t>チキュウ</t>
    </rPh>
    <rPh sb="5" eb="6">
      <t>ムラ</t>
    </rPh>
    <phoneticPr fontId="20"/>
  </si>
  <si>
    <t>公共施設等整備保全基金</t>
    <phoneticPr fontId="5"/>
  </si>
  <si>
    <t>合併振興基金</t>
    <phoneticPr fontId="10"/>
  </si>
  <si>
    <t>農山漁村活性化事業基金</t>
    <phoneticPr fontId="10"/>
  </si>
  <si>
    <t>胃がん撲滅検診事業基金</t>
    <phoneticPr fontId="10"/>
  </si>
  <si>
    <t>学校建設基金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</si>
</sst>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67C5-4D8E-9CA8-DD53373EE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146711</c:v>
                </c:pt>
                <c:pt idx="1">
                  <c:v>181217</c:v>
                </c:pt>
                <c:pt idx="2">
                  <c:v>133473</c:v>
                </c:pt>
                <c:pt idx="3">
                  <c:v>231389</c:v>
                </c:pt>
                <c:pt idx="4">
                  <c:v>76748</c:v>
                </c:pt>
              </c:numCache>
            </c:numRef>
          </c:val>
          <c:smooth val="0"/>
          <c:extLst>
            <c:ext xmlns:c16="http://schemas.microsoft.com/office/drawing/2014/chart" uri="{C3380CC4-5D6E-409C-BE32-E72D297353CC}">
              <c16:uniqueId val="{00000001-67C5-4D8E-9CA8-DD53373EE5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4.5999999999999996</c:v>
                </c:pt>
                <c:pt idx="2">
                  <c:v>4.72</c:v>
                </c:pt>
                <c:pt idx="3">
                  <c:v>4.17</c:v>
                </c:pt>
                <c:pt idx="4">
                  <c:v>5.27</c:v>
                </c:pt>
              </c:numCache>
            </c:numRef>
          </c:val>
          <c:extLst>
            <c:ext xmlns:c16="http://schemas.microsoft.com/office/drawing/2014/chart" uri="{C3380CC4-5D6E-409C-BE32-E72D297353CC}">
              <c16:uniqueId val="{00000000-F092-4BE0-8101-D35BD62A20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17.63</c:v>
                </c:pt>
                <c:pt idx="1">
                  <c:v>17.16</c:v>
                </c:pt>
                <c:pt idx="2">
                  <c:v>20.53</c:v>
                </c:pt>
                <c:pt idx="3">
                  <c:v>19.440000000000001</c:v>
                </c:pt>
                <c:pt idx="4">
                  <c:v>20.45</c:v>
                </c:pt>
              </c:numCache>
            </c:numRef>
          </c:val>
          <c:extLst>
            <c:ext xmlns:c16="http://schemas.microsoft.com/office/drawing/2014/chart" uri="{C3380CC4-5D6E-409C-BE32-E72D297353CC}">
              <c16:uniqueId val="{00000001-F092-4BE0-8101-D35BD62A20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2.14</c:v>
                </c:pt>
                <c:pt idx="2">
                  <c:v>4.3600000000000003</c:v>
                </c:pt>
                <c:pt idx="3">
                  <c:v>-2.0099999999999998</c:v>
                </c:pt>
                <c:pt idx="4">
                  <c:v>2.2999999999999998</c:v>
                </c:pt>
              </c:numCache>
            </c:numRef>
          </c:val>
          <c:smooth val="0"/>
          <c:extLst>
            <c:ext xmlns:c16="http://schemas.microsoft.com/office/drawing/2014/chart" uri="{C3380CC4-5D6E-409C-BE32-E72D297353CC}">
              <c16:uniqueId val="{00000002-F092-4BE0-8101-D35BD62A20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9C-4371-95E2-32F5E61F7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C-4371-95E2-32F5E61F75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9C-4371-95E2-32F5E61F75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9C-4371-95E2-32F5E61F75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69C-4371-95E2-32F5E61F75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7.0000000000000007E-2</c:v>
                </c:pt>
                <c:pt idx="4">
                  <c:v>#N/A</c:v>
                </c:pt>
                <c:pt idx="5">
                  <c:v>0.11</c:v>
                </c:pt>
                <c:pt idx="6">
                  <c:v>#N/A</c:v>
                </c:pt>
                <c:pt idx="7">
                  <c:v>0.06</c:v>
                </c:pt>
                <c:pt idx="8">
                  <c:v>#N/A</c:v>
                </c:pt>
                <c:pt idx="9">
                  <c:v>0.1</c:v>
                </c:pt>
              </c:numCache>
            </c:numRef>
          </c:val>
          <c:extLst>
            <c:ext xmlns:c16="http://schemas.microsoft.com/office/drawing/2014/chart" uri="{C3380CC4-5D6E-409C-BE32-E72D297353CC}">
              <c16:uniqueId val="{00000005-969C-4371-95E2-32F5E61F75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0.8</c:v>
                </c:pt>
                <c:pt idx="4">
                  <c:v>#N/A</c:v>
                </c:pt>
                <c:pt idx="5">
                  <c:v>0.87</c:v>
                </c:pt>
                <c:pt idx="6">
                  <c:v>#N/A</c:v>
                </c:pt>
                <c:pt idx="7">
                  <c:v>0.25</c:v>
                </c:pt>
                <c:pt idx="8">
                  <c:v>#N/A</c:v>
                </c:pt>
                <c:pt idx="9">
                  <c:v>0.6</c:v>
                </c:pt>
              </c:numCache>
            </c:numRef>
          </c:val>
          <c:extLst>
            <c:ext xmlns:c16="http://schemas.microsoft.com/office/drawing/2014/chart" uri="{C3380CC4-5D6E-409C-BE32-E72D297353CC}">
              <c16:uniqueId val="{00000006-969C-4371-95E2-32F5E61F75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0.22</c:v>
                </c:pt>
                <c:pt idx="4">
                  <c:v>#N/A</c:v>
                </c:pt>
                <c:pt idx="5">
                  <c:v>0.11</c:v>
                </c:pt>
                <c:pt idx="6">
                  <c:v>#N/A</c:v>
                </c:pt>
                <c:pt idx="7">
                  <c:v>0.12</c:v>
                </c:pt>
                <c:pt idx="8">
                  <c:v>#N/A</c:v>
                </c:pt>
                <c:pt idx="9">
                  <c:v>1.77</c:v>
                </c:pt>
              </c:numCache>
            </c:numRef>
          </c:val>
          <c:extLst>
            <c:ext xmlns:c16="http://schemas.microsoft.com/office/drawing/2014/chart" uri="{C3380CC4-5D6E-409C-BE32-E72D297353CC}">
              <c16:uniqueId val="{00000007-969C-4371-95E2-32F5E61F751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0.93</c:v>
                </c:pt>
                <c:pt idx="4">
                  <c:v>#N/A</c:v>
                </c:pt>
                <c:pt idx="5">
                  <c:v>1.47</c:v>
                </c:pt>
                <c:pt idx="6">
                  <c:v>#N/A</c:v>
                </c:pt>
                <c:pt idx="7">
                  <c:v>2.2999999999999998</c:v>
                </c:pt>
                <c:pt idx="8">
                  <c:v>#N/A</c:v>
                </c:pt>
                <c:pt idx="9">
                  <c:v>3.02</c:v>
                </c:pt>
              </c:numCache>
            </c:numRef>
          </c:val>
          <c:extLst>
            <c:ext xmlns:c16="http://schemas.microsoft.com/office/drawing/2014/chart" uri="{C3380CC4-5D6E-409C-BE32-E72D297353CC}">
              <c16:uniqueId val="{00000008-969C-4371-95E2-32F5E61F75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4.5999999999999996</c:v>
                </c:pt>
                <c:pt idx="4">
                  <c:v>#N/A</c:v>
                </c:pt>
                <c:pt idx="5">
                  <c:v>4.72</c:v>
                </c:pt>
                <c:pt idx="6">
                  <c:v>#N/A</c:v>
                </c:pt>
                <c:pt idx="7">
                  <c:v>4.17</c:v>
                </c:pt>
                <c:pt idx="8">
                  <c:v>#N/A</c:v>
                </c:pt>
                <c:pt idx="9">
                  <c:v>5.26</c:v>
                </c:pt>
              </c:numCache>
            </c:numRef>
          </c:val>
          <c:extLst>
            <c:ext xmlns:c16="http://schemas.microsoft.com/office/drawing/2014/chart" uri="{C3380CC4-5D6E-409C-BE32-E72D297353CC}">
              <c16:uniqueId val="{00000009-969C-4371-95E2-32F5E61F75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2900</c:v>
                </c:pt>
                <c:pt idx="5">
                  <c:v>2998</c:v>
                </c:pt>
                <c:pt idx="8">
                  <c:v>2993</c:v>
                </c:pt>
                <c:pt idx="11">
                  <c:v>3058</c:v>
                </c:pt>
                <c:pt idx="14">
                  <c:v>3110</c:v>
                </c:pt>
              </c:numCache>
            </c:numRef>
          </c:val>
          <c:extLst>
            <c:ext xmlns:c16="http://schemas.microsoft.com/office/drawing/2014/chart" uri="{C3380CC4-5D6E-409C-BE32-E72D297353CC}">
              <c16:uniqueId val="{00000000-563A-4DE4-A34D-B1BC0D748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3A-4DE4-A34D-B1BC0D748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563A-4DE4-A34D-B1BC0D748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152</c:v>
                </c:pt>
                <c:pt idx="6">
                  <c:v>176</c:v>
                </c:pt>
                <c:pt idx="9">
                  <c:v>190</c:v>
                </c:pt>
                <c:pt idx="12">
                  <c:v>156</c:v>
                </c:pt>
              </c:numCache>
            </c:numRef>
          </c:val>
          <c:extLst>
            <c:ext xmlns:c16="http://schemas.microsoft.com/office/drawing/2014/chart" uri="{C3380CC4-5D6E-409C-BE32-E72D297353CC}">
              <c16:uniqueId val="{00000003-563A-4DE4-A34D-B1BC0D748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c:v>
                </c:pt>
                <c:pt idx="3">
                  <c:v>611</c:v>
                </c:pt>
                <c:pt idx="6">
                  <c:v>560</c:v>
                </c:pt>
                <c:pt idx="9">
                  <c:v>498</c:v>
                </c:pt>
                <c:pt idx="12">
                  <c:v>462</c:v>
                </c:pt>
              </c:numCache>
            </c:numRef>
          </c:val>
          <c:extLst>
            <c:ext xmlns:c16="http://schemas.microsoft.com/office/drawing/2014/chart" uri="{C3380CC4-5D6E-409C-BE32-E72D297353CC}">
              <c16:uniqueId val="{00000004-563A-4DE4-A34D-B1BC0D748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3A-4DE4-A34D-B1BC0D748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3A-4DE4-A34D-B1BC0D748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3367</c:v>
                </c:pt>
                <c:pt idx="3">
                  <c:v>3517</c:v>
                </c:pt>
                <c:pt idx="6">
                  <c:v>3484</c:v>
                </c:pt>
                <c:pt idx="9">
                  <c:v>3582</c:v>
                </c:pt>
                <c:pt idx="12">
                  <c:v>3724</c:v>
                </c:pt>
              </c:numCache>
            </c:numRef>
          </c:val>
          <c:extLst>
            <c:ext xmlns:c16="http://schemas.microsoft.com/office/drawing/2014/chart" uri="{C3380CC4-5D6E-409C-BE32-E72D297353CC}">
              <c16:uniqueId val="{00000007-563A-4DE4-A34D-B1BC0D748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1229</c:v>
                </c:pt>
                <c:pt idx="2">
                  <c:v>#N/A</c:v>
                </c:pt>
                <c:pt idx="3">
                  <c:v>#N/A</c:v>
                </c:pt>
                <c:pt idx="4">
                  <c:v>1285</c:v>
                </c:pt>
                <c:pt idx="5">
                  <c:v>#N/A</c:v>
                </c:pt>
                <c:pt idx="6">
                  <c:v>#N/A</c:v>
                </c:pt>
                <c:pt idx="7">
                  <c:v>1227</c:v>
                </c:pt>
                <c:pt idx="8">
                  <c:v>#N/A</c:v>
                </c:pt>
                <c:pt idx="9">
                  <c:v>#N/A</c:v>
                </c:pt>
                <c:pt idx="10">
                  <c:v>1212</c:v>
                </c:pt>
                <c:pt idx="11">
                  <c:v>#N/A</c:v>
                </c:pt>
                <c:pt idx="12">
                  <c:v>#N/A</c:v>
                </c:pt>
                <c:pt idx="13">
                  <c:v>1232</c:v>
                </c:pt>
                <c:pt idx="14">
                  <c:v>#N/A</c:v>
                </c:pt>
              </c:numCache>
            </c:numRef>
          </c:val>
          <c:smooth val="0"/>
          <c:extLst>
            <c:ext xmlns:c16="http://schemas.microsoft.com/office/drawing/2014/chart" uri="{C3380CC4-5D6E-409C-BE32-E72D297353CC}">
              <c16:uniqueId val="{00000008-563A-4DE4-A34D-B1BC0D748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30000</c:v>
                </c:pt>
                <c:pt idx="5">
                  <c:v>30636</c:v>
                </c:pt>
                <c:pt idx="8">
                  <c:v>30735</c:v>
                </c:pt>
                <c:pt idx="11">
                  <c:v>32413</c:v>
                </c:pt>
                <c:pt idx="14">
                  <c:v>31048</c:v>
                </c:pt>
              </c:numCache>
            </c:numRef>
          </c:val>
          <c:extLst>
            <c:ext xmlns:c16="http://schemas.microsoft.com/office/drawing/2014/chart" uri="{C3380CC4-5D6E-409C-BE32-E72D297353CC}">
              <c16:uniqueId val="{00000000-DF32-462D-A9A8-0E6309174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2741</c:v>
                </c:pt>
                <c:pt idx="5">
                  <c:v>2960</c:v>
                </c:pt>
                <c:pt idx="8">
                  <c:v>2880</c:v>
                </c:pt>
                <c:pt idx="11">
                  <c:v>2650</c:v>
                </c:pt>
                <c:pt idx="14">
                  <c:v>2427</c:v>
                </c:pt>
              </c:numCache>
            </c:numRef>
          </c:val>
          <c:extLst>
            <c:ext xmlns:c16="http://schemas.microsoft.com/office/drawing/2014/chart" uri="{C3380CC4-5D6E-409C-BE32-E72D297353CC}">
              <c16:uniqueId val="{00000001-DF32-462D-A9A8-0E6309174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7223</c:v>
                </c:pt>
                <c:pt idx="5">
                  <c:v>7143</c:v>
                </c:pt>
                <c:pt idx="8">
                  <c:v>7976</c:v>
                </c:pt>
                <c:pt idx="11">
                  <c:v>7927</c:v>
                </c:pt>
                <c:pt idx="14">
                  <c:v>7729</c:v>
                </c:pt>
              </c:numCache>
            </c:numRef>
          </c:val>
          <c:extLst>
            <c:ext xmlns:c16="http://schemas.microsoft.com/office/drawing/2014/chart" uri="{C3380CC4-5D6E-409C-BE32-E72D297353CC}">
              <c16:uniqueId val="{00000002-DF32-462D-A9A8-0E6309174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2-462D-A9A8-0E6309174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2-462D-A9A8-0E6309174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2-462D-A9A8-0E6309174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3663</c:v>
                </c:pt>
                <c:pt idx="3">
                  <c:v>3520</c:v>
                </c:pt>
                <c:pt idx="6">
                  <c:v>3401</c:v>
                </c:pt>
                <c:pt idx="9">
                  <c:v>3299</c:v>
                </c:pt>
                <c:pt idx="12">
                  <c:v>3183</c:v>
                </c:pt>
              </c:numCache>
            </c:numRef>
          </c:val>
          <c:extLst>
            <c:ext xmlns:c16="http://schemas.microsoft.com/office/drawing/2014/chart" uri="{C3380CC4-5D6E-409C-BE32-E72D297353CC}">
              <c16:uniqueId val="{00000006-DF32-462D-A9A8-0E6309174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2511</c:v>
                </c:pt>
                <c:pt idx="3">
                  <c:v>2882</c:v>
                </c:pt>
                <c:pt idx="6">
                  <c:v>2987</c:v>
                </c:pt>
                <c:pt idx="9">
                  <c:v>3077</c:v>
                </c:pt>
                <c:pt idx="12">
                  <c:v>2209</c:v>
                </c:pt>
              </c:numCache>
            </c:numRef>
          </c:val>
          <c:extLst>
            <c:ext xmlns:c16="http://schemas.microsoft.com/office/drawing/2014/chart" uri="{C3380CC4-5D6E-409C-BE32-E72D297353CC}">
              <c16:uniqueId val="{00000007-DF32-462D-A9A8-0E6309174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8953</c:v>
                </c:pt>
                <c:pt idx="3">
                  <c:v>8657</c:v>
                </c:pt>
                <c:pt idx="6">
                  <c:v>8087</c:v>
                </c:pt>
                <c:pt idx="9">
                  <c:v>7287</c:v>
                </c:pt>
                <c:pt idx="12">
                  <c:v>6394</c:v>
                </c:pt>
              </c:numCache>
            </c:numRef>
          </c:val>
          <c:extLst>
            <c:ext xmlns:c16="http://schemas.microsoft.com/office/drawing/2014/chart" uri="{C3380CC4-5D6E-409C-BE32-E72D297353CC}">
              <c16:uniqueId val="{00000008-DF32-462D-A9A8-0E6309174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c:v>
                </c:pt>
                <c:pt idx="3">
                  <c:v>0</c:v>
                </c:pt>
                <c:pt idx="6">
                  <c:v>0</c:v>
                </c:pt>
                <c:pt idx="9">
                  <c:v>0</c:v>
                </c:pt>
                <c:pt idx="12">
                  <c:v>0</c:v>
                </c:pt>
              </c:numCache>
            </c:numRef>
          </c:val>
          <c:extLst>
            <c:ext xmlns:c16="http://schemas.microsoft.com/office/drawing/2014/chart" uri="{C3380CC4-5D6E-409C-BE32-E72D297353CC}">
              <c16:uniqueId val="{00000009-DF32-462D-A9A8-0E6309174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37427</c:v>
                </c:pt>
                <c:pt idx="3">
                  <c:v>39052</c:v>
                </c:pt>
                <c:pt idx="6">
                  <c:v>39567</c:v>
                </c:pt>
                <c:pt idx="9">
                  <c:v>42178</c:v>
                </c:pt>
                <c:pt idx="12">
                  <c:v>40405</c:v>
                </c:pt>
              </c:numCache>
            </c:numRef>
          </c:val>
          <c:extLst>
            <c:ext xmlns:c16="http://schemas.microsoft.com/office/drawing/2014/chart" uri="{C3380CC4-5D6E-409C-BE32-E72D297353CC}">
              <c16:uniqueId val="{0000000A-DF32-462D-A9A8-0E6309174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12777</c:v>
                </c:pt>
                <c:pt idx="2">
                  <c:v>#N/A</c:v>
                </c:pt>
                <c:pt idx="3">
                  <c:v>#N/A</c:v>
                </c:pt>
                <c:pt idx="4">
                  <c:v>13371</c:v>
                </c:pt>
                <c:pt idx="5">
                  <c:v>#N/A</c:v>
                </c:pt>
                <c:pt idx="6">
                  <c:v>#N/A</c:v>
                </c:pt>
                <c:pt idx="7">
                  <c:v>12451</c:v>
                </c:pt>
                <c:pt idx="8">
                  <c:v>#N/A</c:v>
                </c:pt>
                <c:pt idx="9">
                  <c:v>#N/A</c:v>
                </c:pt>
                <c:pt idx="10">
                  <c:v>12853</c:v>
                </c:pt>
                <c:pt idx="11">
                  <c:v>#N/A</c:v>
                </c:pt>
                <c:pt idx="12">
                  <c:v>#N/A</c:v>
                </c:pt>
                <c:pt idx="13">
                  <c:v>10988</c:v>
                </c:pt>
                <c:pt idx="14">
                  <c:v>#N/A</c:v>
                </c:pt>
              </c:numCache>
            </c:numRef>
          </c:val>
          <c:smooth val="0"/>
          <c:extLst>
            <c:ext xmlns:c16="http://schemas.microsoft.com/office/drawing/2014/chart" uri="{C3380CC4-5D6E-409C-BE32-E72D297353CC}">
              <c16:uniqueId val="{0000000B-DF32-462D-A9A8-0E6309174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2712</c:v>
                </c:pt>
                <c:pt idx="1">
                  <c:v>2531</c:v>
                </c:pt>
                <c:pt idx="2">
                  <c:v>2685</c:v>
                </c:pt>
              </c:numCache>
            </c:numRef>
          </c:val>
          <c:extLst>
            <c:ext xmlns:c16="http://schemas.microsoft.com/office/drawing/2014/chart" uri="{C3380CC4-5D6E-409C-BE32-E72D297353CC}">
              <c16:uniqueId val="{00000000-CCA2-4DBC-8B1A-73DA5D79C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3270</c:v>
                </c:pt>
                <c:pt idx="1">
                  <c:v>3347</c:v>
                </c:pt>
                <c:pt idx="2">
                  <c:v>3106</c:v>
                </c:pt>
              </c:numCache>
            </c:numRef>
          </c:val>
          <c:extLst>
            <c:ext xmlns:c16="http://schemas.microsoft.com/office/drawing/2014/chart" uri="{C3380CC4-5D6E-409C-BE32-E72D297353CC}">
              <c16:uniqueId val="{00000001-CCA2-4DBC-8B1A-73DA5D79C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3811</c:v>
                </c:pt>
                <c:pt idx="1">
                  <c:v>3357</c:v>
                </c:pt>
                <c:pt idx="2">
                  <c:v>3201</c:v>
                </c:pt>
              </c:numCache>
            </c:numRef>
          </c:val>
          <c:extLst>
            <c:ext xmlns:c16="http://schemas.microsoft.com/office/drawing/2014/chart" uri="{C3380CC4-5D6E-409C-BE32-E72D297353CC}">
              <c16:uniqueId val="{00000002-CCA2-4DBC-8B1A-73DA5D79C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人口減少や全国平均を上回る高齢化率に加え、中心となる産業の乏しさなどにより、財政基盤が脆弱であり、類似団体平均を大きく下回っている。</a:t>
          </a:r>
          <a:endParaRPr lang="ja-JP" altLang="ja-JP" sz="1200">
            <a:effectLst/>
          </a:endParaRPr>
        </a:p>
        <a:p>
          <a:r>
            <a:rPr kumimoji="1" lang="ja-JP" altLang="ja-JP" sz="1200">
              <a:solidFill>
                <a:schemeClr val="dk1"/>
              </a:solidFill>
              <a:effectLst/>
              <a:latin typeface="+mn-lt"/>
              <a:ea typeface="+mn-ea"/>
              <a:cs typeface="+mn-cs"/>
            </a:rPr>
            <a:t>職員定員適正化計画の遂行及び給与体系の適正化、事業の取捨選択の徹底、投資的経費の抑制等、歳出の見直しを実施するとともに、税収の底上げに結びつく施策を展開するなど、抜本的な取り組みにより自主財源確保に努める必要が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前年度</a:t>
          </a:r>
          <a:r>
            <a:rPr kumimoji="1" lang="ja-JP" altLang="en-US" sz="1100">
              <a:solidFill>
                <a:schemeClr val="dk1"/>
              </a:solidFill>
              <a:effectLst/>
              <a:latin typeface="+mn-ea"/>
              <a:ea typeface="+mn-ea"/>
              <a:cs typeface="+mn-cs"/>
            </a:rPr>
            <a:t>と同じく</a:t>
          </a:r>
          <a:r>
            <a:rPr kumimoji="1" lang="en-US" altLang="ja-JP" sz="1100">
              <a:solidFill>
                <a:schemeClr val="dk1"/>
              </a:solidFill>
              <a:effectLst/>
              <a:latin typeface="+mn-ea"/>
              <a:ea typeface="+mn-ea"/>
              <a:cs typeface="+mn-cs"/>
            </a:rPr>
            <a:t>92.7</a:t>
          </a:r>
          <a:r>
            <a:rPr kumimoji="1" lang="ja-JP" altLang="ja-JP" sz="1100">
              <a:solidFill>
                <a:schemeClr val="dk1"/>
              </a:solidFill>
              <a:effectLst/>
              <a:latin typeface="+mn-ea"/>
              <a:ea typeface="+mn-ea"/>
              <a:cs typeface="+mn-cs"/>
            </a:rPr>
            <a:t>％となり、類似団体平均の</a:t>
          </a:r>
          <a:r>
            <a:rPr kumimoji="1" lang="en-US" altLang="ja-JP" sz="1100">
              <a:solidFill>
                <a:schemeClr val="dk1"/>
              </a:solidFill>
              <a:effectLst/>
              <a:latin typeface="+mn-ea"/>
              <a:ea typeface="+mn-ea"/>
              <a:cs typeface="+mn-cs"/>
            </a:rPr>
            <a:t>91.5</a:t>
          </a:r>
          <a:r>
            <a:rPr kumimoji="1" lang="ja-JP" altLang="ja-JP"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％上回っている。</a:t>
          </a:r>
          <a:endParaRPr lang="ja-JP" altLang="ja-JP" sz="11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高い</a:t>
          </a:r>
          <a:r>
            <a:rPr kumimoji="1" lang="ja-JP" altLang="ja-JP" sz="1100">
              <a:solidFill>
                <a:schemeClr val="dk1"/>
              </a:solidFill>
              <a:effectLst/>
              <a:latin typeface="+mn-ea"/>
              <a:ea typeface="+mn-ea"/>
              <a:cs typeface="+mn-cs"/>
            </a:rPr>
            <a:t>要因は、地方債の元利償還の増による公債費の増と物価高騰による物件費の増などが挙げられる。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1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151554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1696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44450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169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44450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類似団体平均を上回っている要因としては、５町村合併の影響により、職員数、各種施設数が依然として多いためである。</a:t>
          </a:r>
          <a:endParaRPr lang="ja-JP" altLang="ja-JP" sz="1200">
            <a:effectLst/>
          </a:endParaRPr>
        </a:p>
        <a:p>
          <a:r>
            <a:rPr kumimoji="1" lang="ja-JP" altLang="ja-JP" sz="1200">
              <a:solidFill>
                <a:schemeClr val="dk1"/>
              </a:solidFill>
              <a:effectLst/>
              <a:latin typeface="+mn-lt"/>
              <a:ea typeface="+mn-ea"/>
              <a:cs typeface="+mn-cs"/>
            </a:rPr>
            <a:t>今後も引き続き、人件費では職員数の適正化に努め、物件費では施設の民営化や指定管理者制度の導入、さらには施設統廃合を進め、コスト削減を図っていく必要がある。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17450</xdr:rowOff>
    </xdr:from>
    <xdr:to>
      <xdr:col>23</xdr:col>
      <xdr:colOff>133350</xdr:colOff>
      <xdr:row>86</xdr:row>
      <xdr:rowOff>64319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62150"/>
          <a:ext cx="8382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152513</xdr:rowOff>
    </xdr:from>
    <xdr:to>
      <xdr:col>19</xdr:col>
      <xdr:colOff>133350</xdr:colOff>
      <xdr:row>86</xdr:row>
      <xdr:rowOff>64319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25763"/>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17224</xdr:rowOff>
    </xdr:from>
    <xdr:to>
      <xdr:col>15</xdr:col>
      <xdr:colOff>82550</xdr:colOff>
      <xdr:row>85</xdr:row>
      <xdr:rowOff>152513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90474"/>
          <a:ext cx="889000" cy="1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96231</xdr:rowOff>
    </xdr:from>
    <xdr:to>
      <xdr:col>11</xdr:col>
      <xdr:colOff>31750</xdr:colOff>
      <xdr:row>85</xdr:row>
      <xdr:rowOff>17224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98031"/>
          <a:ext cx="889000" cy="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138100</xdr:rowOff>
    </xdr:from>
    <xdr:to>
      <xdr:col>23</xdr:col>
      <xdr:colOff>184150</xdr:colOff>
      <xdr:row>86</xdr:row>
      <xdr:rowOff>68250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110177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13519</xdr:rowOff>
    </xdr:from>
    <xdr:to>
      <xdr:col>19</xdr:col>
      <xdr:colOff>184150</xdr:colOff>
      <xdr:row>86</xdr:row>
      <xdr:rowOff>115119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99896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4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101713</xdr:rowOff>
    </xdr:from>
    <xdr:to>
      <xdr:col>15</xdr:col>
      <xdr:colOff>133350</xdr:colOff>
      <xdr:row>86</xdr:row>
      <xdr:rowOff>31863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16640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137874</xdr:rowOff>
    </xdr:from>
    <xdr:to>
      <xdr:col>11</xdr:col>
      <xdr:colOff>82550</xdr:colOff>
      <xdr:row>85</xdr:row>
      <xdr:rowOff>68024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52801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2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45431</xdr:rowOff>
    </xdr:from>
    <xdr:to>
      <xdr:col>7</xdr:col>
      <xdr:colOff>31750</xdr:colOff>
      <xdr:row>84</xdr:row>
      <xdr:rowOff>147031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131808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類似団体平均より</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下回</a:t>
          </a:r>
          <a:r>
            <a:rPr kumimoji="1" lang="ja-JP" altLang="en-US" sz="1200">
              <a:solidFill>
                <a:schemeClr val="dk1"/>
              </a:solidFill>
              <a:effectLst/>
              <a:latin typeface="+mn-ea"/>
              <a:ea typeface="+mn-ea"/>
              <a:cs typeface="+mn-cs"/>
            </a:rPr>
            <a:t>り</a:t>
          </a:r>
          <a:r>
            <a:rPr kumimoji="1" lang="en-US" altLang="ja-JP" sz="1200">
              <a:solidFill>
                <a:schemeClr val="dk1"/>
              </a:solidFill>
              <a:effectLst/>
              <a:latin typeface="+mn-ea"/>
              <a:ea typeface="+mn-ea"/>
              <a:cs typeface="+mn-cs"/>
            </a:rPr>
            <a:t>95.7</a:t>
          </a:r>
          <a:r>
            <a:rPr kumimoji="1" lang="ja-JP" altLang="ja-JP" sz="1200">
              <a:solidFill>
                <a:schemeClr val="dk1"/>
              </a:solidFill>
              <a:effectLst/>
              <a:latin typeface="+mn-ea"/>
              <a:ea typeface="+mn-ea"/>
              <a:cs typeface="+mn-cs"/>
            </a:rPr>
            <a:t>と低い水準にある。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要因としては、職員の年齢構成の偏在が著しく、中堅職員の昇任が抑制されていることが挙げられる。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今後も給与の適正化を図るために、給与実態の分析に努める。</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843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110</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191</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52</a:t>
          </a:r>
          <a:r>
            <a:rPr kumimoji="1" lang="ja-JP" altLang="ja-JP" sz="1200">
              <a:solidFill>
                <a:schemeClr val="dk1"/>
              </a:solidFill>
              <a:effectLst/>
              <a:latin typeface="+mn-ea"/>
              <a:ea typeface="+mn-ea"/>
              <a:cs typeface="+mn-cs"/>
            </a:rPr>
            <a:t>人の職員を削減している。今後も計画に基づき、定員適正化を図る。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121194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15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102235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102235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6394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69487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年度の単年度実質公債費比率は、元利償還金の増加に伴う実質的な公債費負担の増加で</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％上昇の</a:t>
          </a:r>
          <a:r>
            <a:rPr kumimoji="1" lang="en-US" altLang="ja-JP" sz="1100">
              <a:solidFill>
                <a:schemeClr val="dk1"/>
              </a:solidFill>
              <a:effectLst/>
              <a:latin typeface="+mn-ea"/>
              <a:ea typeface="+mn-ea"/>
              <a:cs typeface="+mn-cs"/>
            </a:rPr>
            <a:t>12.0</a:t>
          </a:r>
          <a:r>
            <a:rPr kumimoji="1" lang="ja-JP" altLang="ja-JP" sz="1100">
              <a:solidFill>
                <a:schemeClr val="dk1"/>
              </a:solidFill>
              <a:effectLst/>
              <a:latin typeface="+mn-ea"/>
              <a:ea typeface="+mn-ea"/>
              <a:cs typeface="+mn-cs"/>
            </a:rPr>
            <a:t>％となった。３ヵ年平均の実質公債費比率は高い水準を推移しながら、令和</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％減少の</a:t>
          </a:r>
          <a:r>
            <a:rPr kumimoji="1" lang="en-US" altLang="ja-JP" sz="1100">
              <a:solidFill>
                <a:schemeClr val="dk1"/>
              </a:solidFill>
              <a:effectLst/>
              <a:latin typeface="+mn-ea"/>
              <a:ea typeface="+mn-ea"/>
              <a:cs typeface="+mn-cs"/>
            </a:rPr>
            <a:t>11.8%</a:t>
          </a:r>
          <a:r>
            <a:rPr kumimoji="1" lang="ja-JP" altLang="ja-JP" sz="1100">
              <a:solidFill>
                <a:schemeClr val="dk1"/>
              </a:solidFill>
              <a:effectLst/>
              <a:latin typeface="+mn-ea"/>
              <a:ea typeface="+mn-ea"/>
              <a:cs typeface="+mn-cs"/>
            </a:rPr>
            <a:t>で、依然として類似団体平均を</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％上回っている状況である。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43</xdr:row>
      <xdr:rowOff>141212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43</xdr:row>
      <xdr:rowOff>164193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4233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4233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90412</xdr:rowOff>
    </xdr:from>
    <xdr:to>
      <xdr:col>77</xdr:col>
      <xdr:colOff>95250</xdr:colOff>
      <xdr:row>44</xdr:row>
      <xdr:rowOff>20562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5339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将来負担額全体が減少しており、特に水道事業の組合等負担等見込額が大幅に減少しているため、比率が前年度より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155061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127138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5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155061</xdr:rowOff>
    </xdr:from>
    <xdr:to>
      <xdr:col>81</xdr:col>
      <xdr:colOff>133350</xdr:colOff>
      <xdr:row>20</xdr:row>
      <xdr:rowOff>155061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5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111397</xdr:rowOff>
    </xdr:from>
    <xdr:to>
      <xdr:col>81</xdr:col>
      <xdr:colOff>44450</xdr:colOff>
      <xdr:row>21</xdr:row>
      <xdr:rowOff>157117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54039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75535</xdr:rowOff>
    </xdr:from>
    <xdr:to>
      <xdr:col>77</xdr:col>
      <xdr:colOff>44450</xdr:colOff>
      <xdr:row>21</xdr:row>
      <xdr:rowOff>157117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675985"/>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95613</xdr:rowOff>
    </xdr:from>
    <xdr:to>
      <xdr:col>77</xdr:col>
      <xdr:colOff>95250</xdr:colOff>
      <xdr:row>14</xdr:row>
      <xdr:rowOff>25763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75535</xdr:rowOff>
    </xdr:from>
    <xdr:to>
      <xdr:col>72</xdr:col>
      <xdr:colOff>203200</xdr:colOff>
      <xdr:row>22</xdr:row>
      <xdr:rowOff>83336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67598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14938</xdr:rowOff>
    </xdr:from>
    <xdr:to>
      <xdr:col>73</xdr:col>
      <xdr:colOff>44450</xdr:colOff>
      <xdr:row>14</xdr:row>
      <xdr:rowOff>116538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31629</xdr:rowOff>
    </xdr:from>
    <xdr:to>
      <xdr:col>68</xdr:col>
      <xdr:colOff>152400</xdr:colOff>
      <xdr:row>22</xdr:row>
      <xdr:rowOff>83336</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28726</xdr:rowOff>
    </xdr:from>
    <xdr:to>
      <xdr:col>68</xdr:col>
      <xdr:colOff>203200</xdr:colOff>
      <xdr:row>14</xdr:row>
      <xdr:rowOff>130326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140503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33322</xdr:rowOff>
    </xdr:from>
    <xdr:to>
      <xdr:col>64</xdr:col>
      <xdr:colOff>152400</xdr:colOff>
      <xdr:row>14</xdr:row>
      <xdr:rowOff>134922</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145099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60597</xdr:rowOff>
    </xdr:from>
    <xdr:to>
      <xdr:col>81</xdr:col>
      <xdr:colOff>95250</xdr:colOff>
      <xdr:row>20</xdr:row>
      <xdr:rowOff>162197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127924</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106317</xdr:rowOff>
    </xdr:from>
    <xdr:to>
      <xdr:col>77</xdr:col>
      <xdr:colOff>95250</xdr:colOff>
      <xdr:row>22</xdr:row>
      <xdr:rowOff>36467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21244</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7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24735</xdr:rowOff>
    </xdr:from>
    <xdr:to>
      <xdr:col>73</xdr:col>
      <xdr:colOff>44450</xdr:colOff>
      <xdr:row>21</xdr:row>
      <xdr:rowOff>126335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111112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32536</xdr:rowOff>
    </xdr:from>
    <xdr:to>
      <xdr:col>68</xdr:col>
      <xdr:colOff>203200</xdr:colOff>
      <xdr:row>22</xdr:row>
      <xdr:rowOff>134136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118913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8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年度においては類似団体平均を</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％下回っている。合併以降、類似団体、全国平均及び青森県平均を上回る状況が続いていたが、定員適正化計画による退職者不補充と新規採用の抑制や組織体系見直しなどにより減少した。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今後も計画に基づき、定員適正化を図る。</a:t>
          </a:r>
          <a:endParaRPr lang="ja-JP" altLang="ja-JP" sz="12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31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154214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2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物件費に係る経常収支比率は類似団体の中では低い水準にある。今後も事務事業の見直しを進め、より一層の経費削減を図る。</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14</xdr:row>
      <xdr:rowOff>18143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66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13</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18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132443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23586</xdr:rowOff>
    </xdr:from>
    <xdr:to>
      <xdr:col>69</xdr:col>
      <xdr:colOff>92075</xdr:colOff>
      <xdr:row>12</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08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157843</xdr:rowOff>
    </xdr:from>
    <xdr:to>
      <xdr:col>78</xdr:col>
      <xdr:colOff>120650</xdr:colOff>
      <xdr:row>13</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98170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11</xdr:row>
      <xdr:rowOff>144236</xdr:rowOff>
    </xdr:from>
    <xdr:to>
      <xdr:col>65</xdr:col>
      <xdr:colOff>53975</xdr:colOff>
      <xdr:row>12</xdr:row>
      <xdr:rowOff>74386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0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84563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79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扶助費に係る経常収支比率は全国平均及び青森県平均を下回るものの類似団体平均を</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年度の減少要因は、下水道事業会計の法適用による補助費への計上移行によるものである。今後も事業の精査・適正化等に取り組み、普通会計の負担額を低減していく必要がある。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55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61</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949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69850</xdr:rowOff>
    </xdr:from>
    <xdr:to>
      <xdr:col>65</xdr:col>
      <xdr:colOff>53975</xdr:colOff>
      <xdr:row>62</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補助費等に係る経常収支比率は類似団体の中でも低い水準にある。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２</a:t>
          </a:r>
          <a:r>
            <a:rPr kumimoji="1" lang="ja-JP" altLang="ja-JP" sz="1200">
              <a:solidFill>
                <a:schemeClr val="dk1"/>
              </a:solidFill>
              <a:effectLst/>
              <a:latin typeface="+mn-ea"/>
              <a:ea typeface="+mn-ea"/>
              <a:cs typeface="+mn-cs"/>
            </a:rPr>
            <a:t>年度において上昇した要因は、下水道事業会計の法適用により繰出金の計上が補助費へ移行したためである。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今後も市単独事業の補助金の見直しや廃止などにより抑制に努める。</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157480</xdr:rowOff>
    </xdr:from>
    <xdr:to>
      <xdr:col>69</xdr:col>
      <xdr:colOff>92075</xdr:colOff>
      <xdr:row>35</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438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106680</xdr:rowOff>
    </xdr:from>
    <xdr:to>
      <xdr:col>65</xdr:col>
      <xdr:colOff>53975</xdr:colOff>
      <xdr:row>33</xdr:row>
      <xdr:rowOff>36830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47007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建設事業による地方債発行により公債費は高い水準にあり、類似団体平均を</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％上回っている。今後、一般廃棄物最終処分場建設事業（</a:t>
          </a:r>
          <a:r>
            <a:rPr kumimoji="1" lang="en-US" altLang="ja-JP" sz="1100">
              <a:solidFill>
                <a:schemeClr val="dk1"/>
              </a:solidFill>
              <a:effectLst/>
              <a:latin typeface="+mn-ea"/>
              <a:ea typeface="+mn-ea"/>
              <a:cs typeface="+mn-cs"/>
            </a:rPr>
            <a:t>R1-3</a:t>
          </a:r>
          <a:r>
            <a:rPr kumimoji="1" lang="ja-JP" altLang="ja-JP" sz="1100">
              <a:solidFill>
                <a:schemeClr val="dk1"/>
              </a:solidFill>
              <a:effectLst/>
              <a:latin typeface="+mn-ea"/>
              <a:ea typeface="+mn-ea"/>
              <a:cs typeface="+mn-cs"/>
            </a:rPr>
            <a:t>）、消防再編庁舎建設事業（</a:t>
          </a:r>
          <a:r>
            <a:rPr kumimoji="1" lang="en-US" altLang="ja-JP" sz="1100">
              <a:solidFill>
                <a:schemeClr val="dk1"/>
              </a:solidFill>
              <a:effectLst/>
              <a:latin typeface="+mn-ea"/>
              <a:ea typeface="+mn-ea"/>
              <a:cs typeface="+mn-cs"/>
            </a:rPr>
            <a:t>R1-2</a:t>
          </a:r>
          <a:r>
            <a:rPr kumimoji="1" lang="ja-JP" altLang="ja-JP" sz="1100">
              <a:solidFill>
                <a:schemeClr val="dk1"/>
              </a:solidFill>
              <a:effectLst/>
              <a:latin typeface="+mn-ea"/>
              <a:ea typeface="+mn-ea"/>
              <a:cs typeface="+mn-cs"/>
            </a:rPr>
            <a:t>）等の償還が本格化し、さらには、総合体育館建設事業（</a:t>
          </a:r>
          <a:r>
            <a:rPr kumimoji="1" lang="en-US" altLang="ja-JP" sz="1100">
              <a:solidFill>
                <a:schemeClr val="dk1"/>
              </a:solidFill>
              <a:effectLst/>
              <a:latin typeface="+mn-ea"/>
              <a:ea typeface="+mn-ea"/>
              <a:cs typeface="+mn-cs"/>
            </a:rPr>
            <a:t>H30-R5</a:t>
          </a:r>
          <a:r>
            <a:rPr kumimoji="1" lang="ja-JP" altLang="ja-JP" sz="1100">
              <a:solidFill>
                <a:schemeClr val="dk1"/>
              </a:solidFill>
              <a:effectLst/>
              <a:latin typeface="+mn-ea"/>
              <a:ea typeface="+mn-ea"/>
              <a:cs typeface="+mn-cs"/>
            </a:rPr>
            <a:t>）等の償還も控えており、より厳しい財政運営となることが予想されることから、これまで以上に地方債の新規発行を伴う建設事業の抑制を図ることが必要となる。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97282</xdr:rowOff>
    </xdr:from>
    <xdr:to>
      <xdr:col>24</xdr:col>
      <xdr:colOff>25400</xdr:colOff>
      <xdr:row>81</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9847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87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106426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75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106426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119635</xdr:rowOff>
    </xdr:from>
    <xdr:to>
      <xdr:col>24</xdr:col>
      <xdr:colOff>76200</xdr:colOff>
      <xdr:row>82</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28212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46482</xdr:rowOff>
    </xdr:from>
    <xdr:to>
      <xdr:col>20</xdr:col>
      <xdr:colOff>38100</xdr:colOff>
      <xdr:row>81</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132859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402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108204</xdr:rowOff>
    </xdr:from>
    <xdr:to>
      <xdr:col>15</xdr:col>
      <xdr:colOff>149225</xdr:colOff>
      <xdr:row>81</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23131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55626</xdr:rowOff>
    </xdr:from>
    <xdr:to>
      <xdr:col>11</xdr:col>
      <xdr:colOff>60325</xdr:colOff>
      <xdr:row>81</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公債費以外に係る経常収支比率は平成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年度以降、類似団体平均以下の水準を推移し令和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6.2</a:t>
          </a:r>
          <a:r>
            <a:rPr kumimoji="1" lang="ja-JP" altLang="ja-JP" sz="1200">
              <a:solidFill>
                <a:schemeClr val="dk1"/>
              </a:solidFill>
              <a:effectLst/>
              <a:latin typeface="+mn-ea"/>
              <a:ea typeface="+mn-ea"/>
              <a:cs typeface="+mn-cs"/>
            </a:rPr>
            <a:t>％下回っている。今後も引き続き、高い傾向にある人件費を職員数の適正化により削減すること、また、上昇傾向にある扶助費の抑制を図ること等により経常経費の削減に努める。</a:t>
          </a:r>
          <a:endParaRPr lang="ja-JP" altLang="ja-JP" sz="16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87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69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69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97282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131005</xdr:rowOff>
    </xdr:from>
    <xdr:to>
      <xdr:col>29</xdr:col>
      <xdr:colOff>127000</xdr:colOff>
      <xdr:row>16</xdr:row>
      <xdr:rowOff>161938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21830"/>
          <a:ext cx="647700" cy="3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115782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0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161938</xdr:rowOff>
    </xdr:from>
    <xdr:to>
      <xdr:col>26</xdr:col>
      <xdr:colOff>50800</xdr:colOff>
      <xdr:row>16</xdr:row>
      <xdr:rowOff>167253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2763"/>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163381</xdr:rowOff>
    </xdr:from>
    <xdr:to>
      <xdr:col>22</xdr:col>
      <xdr:colOff>114300</xdr:colOff>
      <xdr:row>16</xdr:row>
      <xdr:rowOff>167253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54206"/>
          <a:ext cx="698500" cy="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147736</xdr:rowOff>
    </xdr:from>
    <xdr:to>
      <xdr:col>18</xdr:col>
      <xdr:colOff>177800</xdr:colOff>
      <xdr:row>16</xdr:row>
      <xdr:rowOff>163381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38561"/>
          <a:ext cx="698500" cy="15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80205</xdr:rowOff>
    </xdr:from>
    <xdr:to>
      <xdr:col>29</xdr:col>
      <xdr:colOff>177800</xdr:colOff>
      <xdr:row>17</xdr:row>
      <xdr:rowOff>10355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111138</xdr:rowOff>
    </xdr:from>
    <xdr:to>
      <xdr:col>26</xdr:col>
      <xdr:colOff>101600</xdr:colOff>
      <xdr:row>17</xdr:row>
      <xdr:rowOff>41288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51465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7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116453</xdr:rowOff>
    </xdr:from>
    <xdr:to>
      <xdr:col>22</xdr:col>
      <xdr:colOff>165100</xdr:colOff>
      <xdr:row>17</xdr:row>
      <xdr:rowOff>46603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112581</xdr:rowOff>
    </xdr:from>
    <xdr:to>
      <xdr:col>19</xdr:col>
      <xdr:colOff>38100</xdr:colOff>
      <xdr:row>17</xdr:row>
      <xdr:rowOff>42731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52908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96936</xdr:rowOff>
    </xdr:from>
    <xdr:to>
      <xdr:col>15</xdr:col>
      <xdr:colOff>101600</xdr:colOff>
      <xdr:row>17</xdr:row>
      <xdr:rowOff>27086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8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37263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5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304459</xdr:rowOff>
    </xdr:from>
    <xdr:to>
      <xdr:col>29</xdr:col>
      <xdr:colOff>127000</xdr:colOff>
      <xdr:row>35</xdr:row>
      <xdr:rowOff>16162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571909"/>
          <a:ext cx="6477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16162</xdr:rowOff>
    </xdr:from>
    <xdr:to>
      <xdr:col>26</xdr:col>
      <xdr:colOff>50800</xdr:colOff>
      <xdr:row>35</xdr:row>
      <xdr:rowOff>24195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6626512"/>
          <a:ext cx="698500" cy="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334144</xdr:rowOff>
    </xdr:from>
    <xdr:to>
      <xdr:col>22</xdr:col>
      <xdr:colOff>114300</xdr:colOff>
      <xdr:row>35</xdr:row>
      <xdr:rowOff>24195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3606800" y="6601594"/>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334144</xdr:rowOff>
    </xdr:from>
    <xdr:to>
      <xdr:col>18</xdr:col>
      <xdr:colOff>177800</xdr:colOff>
      <xdr:row>35</xdr:row>
      <xdr:rowOff>74553</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6601594"/>
          <a:ext cx="698500" cy="8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253659</xdr:rowOff>
    </xdr:from>
    <xdr:to>
      <xdr:col>29</xdr:col>
      <xdr:colOff>177800</xdr:colOff>
      <xdr:row>35</xdr:row>
      <xdr:rowOff>12359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52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98736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3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308262</xdr:rowOff>
    </xdr:from>
    <xdr:to>
      <xdr:col>26</xdr:col>
      <xdr:colOff>101600</xdr:colOff>
      <xdr:row>35</xdr:row>
      <xdr:rowOff>66962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57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77139</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3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316295</xdr:rowOff>
    </xdr:from>
    <xdr:to>
      <xdr:col>22</xdr:col>
      <xdr:colOff>165100</xdr:colOff>
      <xdr:row>35</xdr:row>
      <xdr:rowOff>74995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658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85172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3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283344</xdr:rowOff>
    </xdr:from>
    <xdr:to>
      <xdr:col>19</xdr:col>
      <xdr:colOff>38100</xdr:colOff>
      <xdr:row>35</xdr:row>
      <xdr:rowOff>42044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65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52221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3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23753</xdr:rowOff>
    </xdr:from>
    <xdr:to>
      <xdr:col>15</xdr:col>
      <xdr:colOff>101600</xdr:colOff>
      <xdr:row>35</xdr:row>
      <xdr:rowOff>125353</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663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135530</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4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87275</xdr:rowOff>
    </xdr:from>
    <xdr:to>
      <xdr:col>24</xdr:col>
      <xdr:colOff>63500</xdr:colOff>
      <xdr:row>35</xdr:row>
      <xdr:rowOff>116522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8025"/>
          <a:ext cx="8382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116522</xdr:rowOff>
    </xdr:from>
    <xdr:to>
      <xdr:col>19</xdr:col>
      <xdr:colOff>177800</xdr:colOff>
      <xdr:row>35</xdr:row>
      <xdr:rowOff>156197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7272"/>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147891</xdr:rowOff>
    </xdr:from>
    <xdr:to>
      <xdr:col>15</xdr:col>
      <xdr:colOff>50800</xdr:colOff>
      <xdr:row>35</xdr:row>
      <xdr:rowOff>156197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864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140043</xdr:rowOff>
    </xdr:from>
    <xdr:to>
      <xdr:col>10</xdr:col>
      <xdr:colOff>114300</xdr:colOff>
      <xdr:row>35</xdr:row>
      <xdr:rowOff>147891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07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36475</xdr:rowOff>
    </xdr:from>
    <xdr:to>
      <xdr:col>24</xdr:col>
      <xdr:colOff>114300</xdr:colOff>
      <xdr:row>35</xdr:row>
      <xdr:rowOff>138075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59352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65722</xdr:rowOff>
    </xdr:from>
    <xdr:to>
      <xdr:col>20</xdr:col>
      <xdr:colOff>38100</xdr:colOff>
      <xdr:row>35</xdr:row>
      <xdr:rowOff>167322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105397</xdr:rowOff>
    </xdr:from>
    <xdr:to>
      <xdr:col>15</xdr:col>
      <xdr:colOff>101600</xdr:colOff>
      <xdr:row>36</xdr:row>
      <xdr:rowOff>35547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52074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97091</xdr:rowOff>
    </xdr:from>
    <xdr:to>
      <xdr:col>10</xdr:col>
      <xdr:colOff>165100</xdr:colOff>
      <xdr:row>36</xdr:row>
      <xdr:rowOff>27241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43768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89243</xdr:rowOff>
    </xdr:from>
    <xdr:to>
      <xdr:col>6</xdr:col>
      <xdr:colOff>38100</xdr:colOff>
      <xdr:row>36</xdr:row>
      <xdr:rowOff>19393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35920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41428</xdr:rowOff>
    </xdr:from>
    <xdr:to>
      <xdr:col>24</xdr:col>
      <xdr:colOff>63500</xdr:colOff>
      <xdr:row>56</xdr:row>
      <xdr:rowOff>50381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262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41428</xdr:rowOff>
    </xdr:from>
    <xdr:to>
      <xdr:col>19</xdr:col>
      <xdr:colOff>177800</xdr:colOff>
      <xdr:row>56</xdr:row>
      <xdr:rowOff>127698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2628"/>
          <a:ext cx="889000" cy="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127698</xdr:rowOff>
    </xdr:from>
    <xdr:to>
      <xdr:col>15</xdr:col>
      <xdr:colOff>50800</xdr:colOff>
      <xdr:row>57</xdr:row>
      <xdr:rowOff>100736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8898"/>
          <a:ext cx="8890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100736</xdr:rowOff>
    </xdr:from>
    <xdr:to>
      <xdr:col>10</xdr:col>
      <xdr:colOff>114300</xdr:colOff>
      <xdr:row>57</xdr:row>
      <xdr:rowOff>150864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171031</xdr:rowOff>
    </xdr:from>
    <xdr:to>
      <xdr:col>24</xdr:col>
      <xdr:colOff>114300</xdr:colOff>
      <xdr:row>56</xdr:row>
      <xdr:rowOff>101181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22458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162078</xdr:rowOff>
    </xdr:from>
    <xdr:to>
      <xdr:col>20</xdr:col>
      <xdr:colOff>38100</xdr:colOff>
      <xdr:row>56</xdr:row>
      <xdr:rowOff>92228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108755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76898</xdr:rowOff>
    </xdr:from>
    <xdr:to>
      <xdr:col>15</xdr:col>
      <xdr:colOff>101600</xdr:colOff>
      <xdr:row>57</xdr:row>
      <xdr:rowOff>7048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23575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49936</xdr:rowOff>
    </xdr:from>
    <xdr:to>
      <xdr:col>10</xdr:col>
      <xdr:colOff>165100</xdr:colOff>
      <xdr:row>57</xdr:row>
      <xdr:rowOff>151536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142663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100064</xdr:rowOff>
    </xdr:from>
    <xdr:to>
      <xdr:col>6</xdr:col>
      <xdr:colOff>38100</xdr:colOff>
      <xdr:row>58</xdr:row>
      <xdr:rowOff>30214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56642</xdr:rowOff>
    </xdr:from>
    <xdr:to>
      <xdr:col>24</xdr:col>
      <xdr:colOff>63500</xdr:colOff>
      <xdr:row>75</xdr:row>
      <xdr:rowOff>15570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72492"/>
          <a:ext cx="8382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56642</xdr:rowOff>
    </xdr:from>
    <xdr:to>
      <xdr:col>19</xdr:col>
      <xdr:colOff>177800</xdr:colOff>
      <xdr:row>73</xdr:row>
      <xdr:rowOff>100609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72492"/>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100609</xdr:rowOff>
    </xdr:from>
    <xdr:to>
      <xdr:col>15</xdr:col>
      <xdr:colOff>50800</xdr:colOff>
      <xdr:row>74</xdr:row>
      <xdr:rowOff>124155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16459"/>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124155</xdr:rowOff>
    </xdr:from>
    <xdr:to>
      <xdr:col>10</xdr:col>
      <xdr:colOff>114300</xdr:colOff>
      <xdr:row>76</xdr:row>
      <xdr:rowOff>66320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11455"/>
          <a:ext cx="889000" cy="2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136220</xdr:rowOff>
    </xdr:from>
    <xdr:to>
      <xdr:col>24</xdr:col>
      <xdr:colOff>114300</xdr:colOff>
      <xdr:row>75</xdr:row>
      <xdr:rowOff>66370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5842</xdr:rowOff>
    </xdr:from>
    <xdr:to>
      <xdr:col>20</xdr:col>
      <xdr:colOff>38100</xdr:colOff>
      <xdr:row>73</xdr:row>
      <xdr:rowOff>107442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123969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49809</xdr:rowOff>
    </xdr:from>
    <xdr:to>
      <xdr:col>15</xdr:col>
      <xdr:colOff>101600</xdr:colOff>
      <xdr:row>73</xdr:row>
      <xdr:rowOff>151409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167936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73355</xdr:rowOff>
    </xdr:from>
    <xdr:to>
      <xdr:col>10</xdr:col>
      <xdr:colOff>165100</xdr:colOff>
      <xdr:row>75</xdr:row>
      <xdr:rowOff>3505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20032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15520</xdr:rowOff>
    </xdr:from>
    <xdr:to>
      <xdr:col>6</xdr:col>
      <xdr:colOff>38100</xdr:colOff>
      <xdr:row>76</xdr:row>
      <xdr:rowOff>117120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133646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8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156083</xdr:rowOff>
    </xdr:from>
    <xdr:to>
      <xdr:col>24</xdr:col>
      <xdr:colOff>63500</xdr:colOff>
      <xdr:row>92</xdr:row>
      <xdr:rowOff>22988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86583"/>
          <a:ext cx="838200" cy="2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22389</xdr:rowOff>
    </xdr:from>
    <xdr:to>
      <xdr:col>19</xdr:col>
      <xdr:colOff>177800</xdr:colOff>
      <xdr:row>92</xdr:row>
      <xdr:rowOff>22988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24339"/>
          <a:ext cx="889000" cy="1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22389</xdr:rowOff>
    </xdr:from>
    <xdr:to>
      <xdr:col>15</xdr:col>
      <xdr:colOff>50800</xdr:colOff>
      <xdr:row>93</xdr:row>
      <xdr:rowOff>5969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24339"/>
          <a:ext cx="889000" cy="3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5969</xdr:rowOff>
    </xdr:from>
    <xdr:to>
      <xdr:col>10</xdr:col>
      <xdr:colOff>114300</xdr:colOff>
      <xdr:row>93</xdr:row>
      <xdr:rowOff>58331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50819"/>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105283</xdr:rowOff>
    </xdr:from>
    <xdr:to>
      <xdr:col>24</xdr:col>
      <xdr:colOff>114300</xdr:colOff>
      <xdr:row>91</xdr:row>
      <xdr:rowOff>35433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43680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143638</xdr:rowOff>
    </xdr:from>
    <xdr:to>
      <xdr:col>20</xdr:col>
      <xdr:colOff>38100</xdr:colOff>
      <xdr:row>92</xdr:row>
      <xdr:rowOff>73788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90315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143039</xdr:rowOff>
    </xdr:from>
    <xdr:to>
      <xdr:col>15</xdr:col>
      <xdr:colOff>101600</xdr:colOff>
      <xdr:row>91</xdr:row>
      <xdr:rowOff>73189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89716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126619</xdr:rowOff>
    </xdr:from>
    <xdr:to>
      <xdr:col>10</xdr:col>
      <xdr:colOff>165100</xdr:colOff>
      <xdr:row>93</xdr:row>
      <xdr:rowOff>56769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73296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7531</xdr:rowOff>
    </xdr:from>
    <xdr:to>
      <xdr:col>6</xdr:col>
      <xdr:colOff>38100</xdr:colOff>
      <xdr:row>93</xdr:row>
      <xdr:rowOff>109131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107970</xdr:rowOff>
    </xdr:from>
    <xdr:to>
      <xdr:col>55</xdr:col>
      <xdr:colOff>0</xdr:colOff>
      <xdr:row>36</xdr:row>
      <xdr:rowOff>33986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08720"/>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107970</xdr:rowOff>
    </xdr:from>
    <xdr:to>
      <xdr:col>50</xdr:col>
      <xdr:colOff>114300</xdr:colOff>
      <xdr:row>35</xdr:row>
      <xdr:rowOff>132248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08720"/>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32433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111198</xdr:rowOff>
    </xdr:from>
    <xdr:to>
      <xdr:col>45</xdr:col>
      <xdr:colOff>177800</xdr:colOff>
      <xdr:row>35</xdr:row>
      <xdr:rowOff>132248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54698"/>
          <a:ext cx="889000" cy="8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111198</xdr:rowOff>
    </xdr:from>
    <xdr:to>
      <xdr:col>41</xdr:col>
      <xdr:colOff>50800</xdr:colOff>
      <xdr:row>38</xdr:row>
      <xdr:rowOff>29954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4698"/>
          <a:ext cx="889000" cy="129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154636</xdr:rowOff>
    </xdr:from>
    <xdr:to>
      <xdr:col>55</xdr:col>
      <xdr:colOff>50800</xdr:colOff>
      <xdr:row>36</xdr:row>
      <xdr:rowOff>84786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133063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57170</xdr:rowOff>
    </xdr:from>
    <xdr:to>
      <xdr:col>50</xdr:col>
      <xdr:colOff>165100</xdr:colOff>
      <xdr:row>35</xdr:row>
      <xdr:rowOff>158770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3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81448</xdr:rowOff>
    </xdr:from>
    <xdr:to>
      <xdr:col>46</xdr:col>
      <xdr:colOff>38100</xdr:colOff>
      <xdr:row>36</xdr:row>
      <xdr:rowOff>11598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28125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5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60398</xdr:rowOff>
    </xdr:from>
    <xdr:to>
      <xdr:col>41</xdr:col>
      <xdr:colOff>101600</xdr:colOff>
      <xdr:row>30</xdr:row>
      <xdr:rowOff>161998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7075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150604</xdr:rowOff>
    </xdr:from>
    <xdr:to>
      <xdr:col>36</xdr:col>
      <xdr:colOff>165100</xdr:colOff>
      <xdr:row>38</xdr:row>
      <xdr:rowOff>80753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4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71881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110489</xdr:rowOff>
    </xdr:from>
    <xdr:to>
      <xdr:col>55</xdr:col>
      <xdr:colOff>0</xdr:colOff>
      <xdr:row>56</xdr:row>
      <xdr:rowOff>131708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025889"/>
          <a:ext cx="838200" cy="7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110489</xdr:rowOff>
    </xdr:from>
    <xdr:to>
      <xdr:col>50</xdr:col>
      <xdr:colOff>114300</xdr:colOff>
      <xdr:row>55</xdr:row>
      <xdr:rowOff>43811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025889"/>
          <a:ext cx="889000" cy="4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168426</xdr:rowOff>
    </xdr:from>
    <xdr:to>
      <xdr:col>45</xdr:col>
      <xdr:colOff>177800</xdr:colOff>
      <xdr:row>55</xdr:row>
      <xdr:rowOff>43811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255276"/>
          <a:ext cx="889000" cy="2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168426</xdr:rowOff>
    </xdr:from>
    <xdr:to>
      <xdr:col>41</xdr:col>
      <xdr:colOff>50800</xdr:colOff>
      <xdr:row>54</xdr:row>
      <xdr:rowOff>154737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255276"/>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80908</xdr:rowOff>
    </xdr:from>
    <xdr:to>
      <xdr:col>55</xdr:col>
      <xdr:colOff>50800</xdr:colOff>
      <xdr:row>57</xdr:row>
      <xdr:rowOff>11058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167285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59689</xdr:rowOff>
    </xdr:from>
    <xdr:to>
      <xdr:col>50</xdr:col>
      <xdr:colOff>165100</xdr:colOff>
      <xdr:row>52</xdr:row>
      <xdr:rowOff>161289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9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6366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7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164461</xdr:rowOff>
    </xdr:from>
    <xdr:to>
      <xdr:col>46</xdr:col>
      <xdr:colOff>38100</xdr:colOff>
      <xdr:row>55</xdr:row>
      <xdr:rowOff>94611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111138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117626</xdr:rowOff>
    </xdr:from>
    <xdr:to>
      <xdr:col>41</xdr:col>
      <xdr:colOff>101600</xdr:colOff>
      <xdr:row>54</xdr:row>
      <xdr:rowOff>47776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64303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103937</xdr:rowOff>
    </xdr:from>
    <xdr:to>
      <xdr:col>36</xdr:col>
      <xdr:colOff>165100</xdr:colOff>
      <xdr:row>55</xdr:row>
      <xdr:rowOff>34087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50614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146886</xdr:rowOff>
    </xdr:from>
    <xdr:to>
      <xdr:col>55</xdr:col>
      <xdr:colOff>0</xdr:colOff>
      <xdr:row>78</xdr:row>
      <xdr:rowOff>43041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148386"/>
          <a:ext cx="838200" cy="12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146886</xdr:rowOff>
    </xdr:from>
    <xdr:to>
      <xdr:col>50</xdr:col>
      <xdr:colOff>114300</xdr:colOff>
      <xdr:row>75</xdr:row>
      <xdr:rowOff>109479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148386"/>
          <a:ext cx="889000" cy="8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65344</xdr:rowOff>
    </xdr:from>
    <xdr:to>
      <xdr:col>45</xdr:col>
      <xdr:colOff>177800</xdr:colOff>
      <xdr:row>75</xdr:row>
      <xdr:rowOff>109479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81194"/>
          <a:ext cx="889000" cy="3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65344</xdr:rowOff>
    </xdr:from>
    <xdr:to>
      <xdr:col>41</xdr:col>
      <xdr:colOff>50800</xdr:colOff>
      <xdr:row>77</xdr:row>
      <xdr:rowOff>42751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581194"/>
          <a:ext cx="889000" cy="6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163691</xdr:rowOff>
    </xdr:from>
    <xdr:to>
      <xdr:col>55</xdr:col>
      <xdr:colOff>50800</xdr:colOff>
      <xdr:row>78</xdr:row>
      <xdr:rowOff>93841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142118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96086</xdr:rowOff>
    </xdr:from>
    <xdr:to>
      <xdr:col>50</xdr:col>
      <xdr:colOff>165100</xdr:colOff>
      <xdr:row>71</xdr:row>
      <xdr:rowOff>26236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0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42763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18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58679</xdr:rowOff>
    </xdr:from>
    <xdr:to>
      <xdr:col>46</xdr:col>
      <xdr:colOff>38100</xdr:colOff>
      <xdr:row>75</xdr:row>
      <xdr:rowOff>160279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14544</xdr:rowOff>
    </xdr:from>
    <xdr:to>
      <xdr:col>41</xdr:col>
      <xdr:colOff>101600</xdr:colOff>
      <xdr:row>73</xdr:row>
      <xdr:rowOff>116144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132671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163401</xdr:rowOff>
    </xdr:from>
    <xdr:to>
      <xdr:col>36</xdr:col>
      <xdr:colOff>165100</xdr:colOff>
      <xdr:row>77</xdr:row>
      <xdr:rowOff>93551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84678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22287</xdr:rowOff>
    </xdr:from>
    <xdr:to>
      <xdr:col>55</xdr:col>
      <xdr:colOff>0</xdr:colOff>
      <xdr:row>97</xdr:row>
      <xdr:rowOff>127246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52937"/>
          <a:ext cx="838200" cy="1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159925</xdr:rowOff>
    </xdr:from>
    <xdr:to>
      <xdr:col>50</xdr:col>
      <xdr:colOff>114300</xdr:colOff>
      <xdr:row>97</xdr:row>
      <xdr:rowOff>127246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19125"/>
          <a:ext cx="889000" cy="1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159925</xdr:rowOff>
    </xdr:from>
    <xdr:to>
      <xdr:col>45</xdr:col>
      <xdr:colOff>177800</xdr:colOff>
      <xdr:row>97</xdr:row>
      <xdr:rowOff>161308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19125"/>
          <a:ext cx="889000" cy="1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37678</xdr:rowOff>
    </xdr:from>
    <xdr:to>
      <xdr:col>41</xdr:col>
      <xdr:colOff>50800</xdr:colOff>
      <xdr:row>97</xdr:row>
      <xdr:rowOff>161308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53978"/>
          <a:ext cx="8890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142937</xdr:rowOff>
    </xdr:from>
    <xdr:to>
      <xdr:col>55</xdr:col>
      <xdr:colOff>50800</xdr:colOff>
      <xdr:row>97</xdr:row>
      <xdr:rowOff>73087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121364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76446</xdr:rowOff>
    </xdr:from>
    <xdr:to>
      <xdr:col>50</xdr:col>
      <xdr:colOff>165100</xdr:colOff>
      <xdr:row>98</xdr:row>
      <xdr:rowOff>6596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109125</xdr:rowOff>
    </xdr:from>
    <xdr:to>
      <xdr:col>46</xdr:col>
      <xdr:colOff>38100</xdr:colOff>
      <xdr:row>97</xdr:row>
      <xdr:rowOff>39275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30402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110508</xdr:rowOff>
    </xdr:from>
    <xdr:to>
      <xdr:col>41</xdr:col>
      <xdr:colOff>101600</xdr:colOff>
      <xdr:row>98</xdr:row>
      <xdr:rowOff>40658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158328</xdr:rowOff>
    </xdr:from>
    <xdr:to>
      <xdr:col>36</xdr:col>
      <xdr:colOff>165100</xdr:colOff>
      <xdr:row>94</xdr:row>
      <xdr:rowOff>88478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105005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28372</xdr:rowOff>
    </xdr:from>
    <xdr:to>
      <xdr:col>85</xdr:col>
      <xdr:colOff>127000</xdr:colOff>
      <xdr:row>37</xdr:row>
      <xdr:rowOff>67120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72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67120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10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149022</xdr:rowOff>
    </xdr:from>
    <xdr:to>
      <xdr:col>85</xdr:col>
      <xdr:colOff>177800</xdr:colOff>
      <xdr:row>37</xdr:row>
      <xdr:rowOff>79172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127449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16320</xdr:rowOff>
    </xdr:from>
    <xdr:to>
      <xdr:col>81</xdr:col>
      <xdr:colOff>101600</xdr:colOff>
      <xdr:row>37</xdr:row>
      <xdr:rowOff>117920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109047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163246</xdr:rowOff>
    </xdr:from>
    <xdr:to>
      <xdr:col>85</xdr:col>
      <xdr:colOff>127000</xdr:colOff>
      <xdr:row>71</xdr:row>
      <xdr:rowOff>101653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164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101653</xdr:rowOff>
    </xdr:from>
    <xdr:to>
      <xdr:col>81</xdr:col>
      <xdr:colOff>50800</xdr:colOff>
      <xdr:row>72</xdr:row>
      <xdr:rowOff>8212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274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8212</xdr:rowOff>
    </xdr:from>
    <xdr:to>
      <xdr:col>76</xdr:col>
      <xdr:colOff>114300</xdr:colOff>
      <xdr:row>72</xdr:row>
      <xdr:rowOff>25743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352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25743</xdr:rowOff>
    </xdr:from>
    <xdr:to>
      <xdr:col>71</xdr:col>
      <xdr:colOff>177800</xdr:colOff>
      <xdr:row>72</xdr:row>
      <xdr:rowOff>122055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370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112446</xdr:rowOff>
    </xdr:from>
    <xdr:to>
      <xdr:col>85</xdr:col>
      <xdr:colOff>177800</xdr:colOff>
      <xdr:row>71</xdr:row>
      <xdr:rowOff>42596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1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65473</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50853</xdr:rowOff>
    </xdr:from>
    <xdr:to>
      <xdr:col>81</xdr:col>
      <xdr:colOff>101600</xdr:colOff>
      <xdr:row>71</xdr:row>
      <xdr:rowOff>152453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2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168980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9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128862</xdr:rowOff>
    </xdr:from>
    <xdr:to>
      <xdr:col>76</xdr:col>
      <xdr:colOff>165100</xdr:colOff>
      <xdr:row>72</xdr:row>
      <xdr:rowOff>59012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3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75539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07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146393</xdr:rowOff>
    </xdr:from>
    <xdr:to>
      <xdr:col>72</xdr:col>
      <xdr:colOff>38100</xdr:colOff>
      <xdr:row>72</xdr:row>
      <xdr:rowOff>76543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3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93070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71255</xdr:rowOff>
    </xdr:from>
    <xdr:to>
      <xdr:col>67</xdr:col>
      <xdr:colOff>101600</xdr:colOff>
      <xdr:row>73</xdr:row>
      <xdr:rowOff>1405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17932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1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23844</xdr:rowOff>
    </xdr:from>
    <xdr:to>
      <xdr:col>85</xdr:col>
      <xdr:colOff>127000</xdr:colOff>
      <xdr:row>99</xdr:row>
      <xdr:rowOff>45213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97394"/>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127084</xdr:rowOff>
    </xdr:from>
    <xdr:to>
      <xdr:col>81</xdr:col>
      <xdr:colOff>50800</xdr:colOff>
      <xdr:row>99</xdr:row>
      <xdr:rowOff>45213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57734"/>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127084</xdr:rowOff>
    </xdr:from>
    <xdr:to>
      <xdr:col>76</xdr:col>
      <xdr:colOff>114300</xdr:colOff>
      <xdr:row>99</xdr:row>
      <xdr:rowOff>66036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57734"/>
          <a:ext cx="889000" cy="2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66036</xdr:rowOff>
    </xdr:from>
    <xdr:to>
      <xdr:col>71</xdr:col>
      <xdr:colOff>177800</xdr:colOff>
      <xdr:row>99</xdr:row>
      <xdr:rowOff>85238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395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144494</xdr:rowOff>
    </xdr:from>
    <xdr:to>
      <xdr:col>85</xdr:col>
      <xdr:colOff>177800</xdr:colOff>
      <xdr:row>99</xdr:row>
      <xdr:rowOff>74644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59421</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165863</xdr:rowOff>
    </xdr:from>
    <xdr:to>
      <xdr:col>81</xdr:col>
      <xdr:colOff>101600</xdr:colOff>
      <xdr:row>99</xdr:row>
      <xdr:rowOff>96013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87140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76284</xdr:rowOff>
    </xdr:from>
    <xdr:to>
      <xdr:col>76</xdr:col>
      <xdr:colOff>165100</xdr:colOff>
      <xdr:row>98</xdr:row>
      <xdr:rowOff>6434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169011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15236</xdr:rowOff>
    </xdr:from>
    <xdr:to>
      <xdr:col>72</xdr:col>
      <xdr:colOff>38100</xdr:colOff>
      <xdr:row>99</xdr:row>
      <xdr:rowOff>116836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107963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34438</xdr:rowOff>
    </xdr:from>
    <xdr:to>
      <xdr:col>67</xdr:col>
      <xdr:colOff>101600</xdr:colOff>
      <xdr:row>99</xdr:row>
      <xdr:rowOff>136038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127165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19045</xdr:rowOff>
    </xdr:from>
    <xdr:to>
      <xdr:col>116</xdr:col>
      <xdr:colOff>63500</xdr:colOff>
      <xdr:row>37</xdr:row>
      <xdr:rowOff>37973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62695"/>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82321</xdr:rowOff>
    </xdr:from>
    <xdr:to>
      <xdr:col>111</xdr:col>
      <xdr:colOff>177800</xdr:colOff>
      <xdr:row>37</xdr:row>
      <xdr:rowOff>37973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5452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106187</xdr:rowOff>
    </xdr:from>
    <xdr:to>
      <xdr:col>107</xdr:col>
      <xdr:colOff>50800</xdr:colOff>
      <xdr:row>36</xdr:row>
      <xdr:rowOff>82321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592587"/>
          <a:ext cx="8890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106187</xdr:rowOff>
    </xdr:from>
    <xdr:to>
      <xdr:col>102</xdr:col>
      <xdr:colOff>114300</xdr:colOff>
      <xdr:row>33</xdr:row>
      <xdr:rowOff>140523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139695</xdr:rowOff>
    </xdr:from>
    <xdr:to>
      <xdr:col>116</xdr:col>
      <xdr:colOff>114300</xdr:colOff>
      <xdr:row>37</xdr:row>
      <xdr:rowOff>69845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158623</xdr:rowOff>
    </xdr:from>
    <xdr:to>
      <xdr:col>112</xdr:col>
      <xdr:colOff>38100</xdr:colOff>
      <xdr:row>37</xdr:row>
      <xdr:rowOff>88773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105300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31521</xdr:rowOff>
    </xdr:from>
    <xdr:to>
      <xdr:col>107</xdr:col>
      <xdr:colOff>101600</xdr:colOff>
      <xdr:row>36</xdr:row>
      <xdr:rowOff>133121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149648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55387</xdr:rowOff>
    </xdr:from>
    <xdr:to>
      <xdr:col>102</xdr:col>
      <xdr:colOff>165100</xdr:colOff>
      <xdr:row>32</xdr:row>
      <xdr:rowOff>156987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2064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89723</xdr:rowOff>
    </xdr:from>
    <xdr:to>
      <xdr:col>98</xdr:col>
      <xdr:colOff>38100</xdr:colOff>
      <xdr:row>34</xdr:row>
      <xdr:rowOff>19873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36400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94851</xdr:rowOff>
    </xdr:from>
    <xdr:to>
      <xdr:col>116</xdr:col>
      <xdr:colOff>63500</xdr:colOff>
      <xdr:row>59</xdr:row>
      <xdr:rowOff>95613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2104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95613</xdr:rowOff>
    </xdr:from>
    <xdr:to>
      <xdr:col>111</xdr:col>
      <xdr:colOff>177800</xdr:colOff>
      <xdr:row>59</xdr:row>
      <xdr:rowOff>97681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21116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97681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13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97681</xdr:rowOff>
    </xdr:from>
    <xdr:to>
      <xdr:col>102</xdr:col>
      <xdr:colOff>114300</xdr:colOff>
      <xdr:row>59</xdr:row>
      <xdr:rowOff>97899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213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44051</xdr:rowOff>
    </xdr:from>
    <xdr:to>
      <xdr:col>116</xdr:col>
      <xdr:colOff>114300</xdr:colOff>
      <xdr:row>59</xdr:row>
      <xdr:rowOff>145651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130428</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4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44813</xdr:rowOff>
    </xdr:from>
    <xdr:to>
      <xdr:col>112</xdr:col>
      <xdr:colOff>38100</xdr:colOff>
      <xdr:row>59</xdr:row>
      <xdr:rowOff>146413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137540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53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139608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46881</xdr:rowOff>
    </xdr:from>
    <xdr:to>
      <xdr:col>102</xdr:col>
      <xdr:colOff>165100</xdr:colOff>
      <xdr:row>59</xdr:row>
      <xdr:rowOff>148481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139608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47099</xdr:rowOff>
    </xdr:from>
    <xdr:to>
      <xdr:col>98</xdr:col>
      <xdr:colOff>38100</xdr:colOff>
      <xdr:row>59</xdr:row>
      <xdr:rowOff>148699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139826</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55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144405</xdr:rowOff>
    </xdr:from>
    <xdr:to>
      <xdr:col>116</xdr:col>
      <xdr:colOff>63500</xdr:colOff>
      <xdr:row>75</xdr:row>
      <xdr:rowOff>14275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1705"/>
          <a:ext cx="8382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14275</xdr:rowOff>
    </xdr:from>
    <xdr:to>
      <xdr:col>111</xdr:col>
      <xdr:colOff>177800</xdr:colOff>
      <xdr:row>75</xdr:row>
      <xdr:rowOff>42011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7302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42011</xdr:rowOff>
    </xdr:from>
    <xdr:to>
      <xdr:col>107</xdr:col>
      <xdr:colOff>50800</xdr:colOff>
      <xdr:row>75</xdr:row>
      <xdr:rowOff>56871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0076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16980</xdr:rowOff>
    </xdr:from>
    <xdr:to>
      <xdr:col>102</xdr:col>
      <xdr:colOff>114300</xdr:colOff>
      <xdr:row>75</xdr:row>
      <xdr:rowOff>56871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32830"/>
          <a:ext cx="889000" cy="3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93605</xdr:rowOff>
    </xdr:from>
    <xdr:to>
      <xdr:col>116</xdr:col>
      <xdr:colOff>114300</xdr:colOff>
      <xdr:row>75</xdr:row>
      <xdr:rowOff>23755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116482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134925</xdr:rowOff>
    </xdr:from>
    <xdr:to>
      <xdr:col>112</xdr:col>
      <xdr:colOff>38100</xdr:colOff>
      <xdr:row>75</xdr:row>
      <xdr:rowOff>65075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81602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9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162661</xdr:rowOff>
    </xdr:from>
    <xdr:to>
      <xdr:col>107</xdr:col>
      <xdr:colOff>101600</xdr:colOff>
      <xdr:row>75</xdr:row>
      <xdr:rowOff>92811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109338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6071</xdr:rowOff>
    </xdr:from>
    <xdr:to>
      <xdr:col>102</xdr:col>
      <xdr:colOff>165100</xdr:colOff>
      <xdr:row>75</xdr:row>
      <xdr:rowOff>107671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124198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137630</xdr:rowOff>
    </xdr:from>
    <xdr:to>
      <xdr:col>98</xdr:col>
      <xdr:colOff>38100</xdr:colOff>
      <xdr:row>73</xdr:row>
      <xdr:rowOff>67780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84307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a:t>
          </a:r>
          <a:r>
            <a:rPr kumimoji="1" lang="en-US" altLang="ja-JP" sz="1200">
              <a:solidFill>
                <a:schemeClr val="dk1"/>
              </a:solidFill>
              <a:effectLst/>
              <a:latin typeface="+mn-ea"/>
              <a:ea typeface="+mn-ea"/>
              <a:cs typeface="+mn-cs"/>
            </a:rPr>
            <a:t>22,997,305</a:t>
          </a:r>
          <a:r>
            <a:rPr kumimoji="1" lang="ja-JP" altLang="ja-JP" sz="1200">
              <a:solidFill>
                <a:schemeClr val="dk1"/>
              </a:solidFill>
              <a:effectLst/>
              <a:latin typeface="+mn-ea"/>
              <a:ea typeface="+mn-ea"/>
              <a:cs typeface="+mn-cs"/>
            </a:rPr>
            <a:t>千円であり、住民一人当たりに換算すると</a:t>
          </a:r>
          <a:r>
            <a:rPr kumimoji="1" lang="en-US" altLang="ja-JP" sz="1200">
              <a:solidFill>
                <a:schemeClr val="dk1"/>
              </a:solidFill>
              <a:effectLst/>
              <a:latin typeface="+mn-ea"/>
              <a:ea typeface="+mn-ea"/>
              <a:cs typeface="+mn-cs"/>
            </a:rPr>
            <a:t>780,310</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人件費：住民一人当たり</a:t>
          </a:r>
          <a:r>
            <a:rPr kumimoji="1" lang="en-US" altLang="ja-JP" sz="1200">
              <a:solidFill>
                <a:schemeClr val="dk1"/>
              </a:solidFill>
              <a:effectLst/>
              <a:latin typeface="+mn-ea"/>
              <a:ea typeface="+mn-ea"/>
              <a:cs typeface="+mn-cs"/>
            </a:rPr>
            <a:t>110,628</a:t>
          </a:r>
          <a:r>
            <a:rPr kumimoji="1" lang="ja-JP" altLang="ja-JP" sz="1200">
              <a:solidFill>
                <a:schemeClr val="dk1"/>
              </a:solidFill>
              <a:effectLst/>
              <a:latin typeface="+mn-ea"/>
              <a:ea typeface="+mn-ea"/>
              <a:cs typeface="+mn-cs"/>
            </a:rPr>
            <a:t>円で、類似団体平均と比べて高い水準にある。これは５町村合併という特殊な事情により、未だに職員数が類似団体と比べ多いためである。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扶助費：住民一人当たり</a:t>
          </a:r>
          <a:r>
            <a:rPr kumimoji="1" lang="en-US" altLang="ja-JP" sz="1200">
              <a:solidFill>
                <a:schemeClr val="dk1"/>
              </a:solidFill>
              <a:effectLst/>
              <a:latin typeface="+mn-ea"/>
              <a:ea typeface="+mn-ea"/>
              <a:cs typeface="+mn-cs"/>
            </a:rPr>
            <a:t>172,710</a:t>
          </a:r>
          <a:r>
            <a:rPr kumimoji="1" lang="ja-JP" altLang="ja-JP" sz="1200">
              <a:solidFill>
                <a:schemeClr val="dk1"/>
              </a:solidFill>
              <a:effectLst/>
              <a:latin typeface="+mn-ea"/>
              <a:ea typeface="+mn-ea"/>
              <a:cs typeface="+mn-cs"/>
            </a:rPr>
            <a:t>円で、類似団体平均と比べ非常に高い水準にあるが、要因は障害者福祉事業や生活保護事業等の社会保障関連経費が多いためである。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普通建設事業費：住民一人当たり</a:t>
          </a:r>
          <a:r>
            <a:rPr kumimoji="1" lang="en-US" altLang="ja-JP" sz="1200">
              <a:solidFill>
                <a:schemeClr val="dk1"/>
              </a:solidFill>
              <a:effectLst/>
              <a:latin typeface="+mn-ea"/>
              <a:ea typeface="+mn-ea"/>
              <a:cs typeface="+mn-cs"/>
            </a:rPr>
            <a:t>76,748</a:t>
          </a:r>
          <a:r>
            <a:rPr kumimoji="1" lang="ja-JP" altLang="ja-JP" sz="1200">
              <a:solidFill>
                <a:schemeClr val="dk1"/>
              </a:solidFill>
              <a:effectLst/>
              <a:latin typeface="+mn-ea"/>
              <a:ea typeface="+mn-ea"/>
              <a:cs typeface="+mn-cs"/>
            </a:rPr>
            <a:t>円で、</a:t>
          </a:r>
          <a:r>
            <a:rPr kumimoji="1" lang="ja-JP" altLang="en-US" sz="1200">
              <a:solidFill>
                <a:schemeClr val="dk1"/>
              </a:solidFill>
              <a:effectLst/>
              <a:latin typeface="+mn-ea"/>
              <a:ea typeface="+mn-ea"/>
              <a:cs typeface="+mn-cs"/>
            </a:rPr>
            <a:t>大型建設事業の終了などにより、</a:t>
          </a:r>
          <a:r>
            <a:rPr kumimoji="1" lang="ja-JP" altLang="ja-JP" sz="1200">
              <a:solidFill>
                <a:schemeClr val="dk1"/>
              </a:solidFill>
              <a:effectLst/>
              <a:latin typeface="+mn-ea"/>
              <a:ea typeface="+mn-ea"/>
              <a:cs typeface="+mn-cs"/>
            </a:rPr>
            <a:t>類似団体と</a:t>
          </a:r>
          <a:r>
            <a:rPr kumimoji="1" lang="ja-JP" altLang="en-US" sz="1200">
              <a:solidFill>
                <a:schemeClr val="dk1"/>
              </a:solidFill>
              <a:effectLst/>
              <a:latin typeface="+mn-ea"/>
              <a:ea typeface="+mn-ea"/>
              <a:cs typeface="+mn-cs"/>
            </a:rPr>
            <a:t>同水準となっている。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85027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1088"/>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81788</xdr:rowOff>
    </xdr:from>
    <xdr:to>
      <xdr:col>19</xdr:col>
      <xdr:colOff>177800</xdr:colOff>
      <xdr:row>34</xdr:row>
      <xdr:rowOff>161989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1088"/>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161989</xdr:rowOff>
    </xdr:from>
    <xdr:to>
      <xdr:col>15</xdr:col>
      <xdr:colOff>50800</xdr:colOff>
      <xdr:row>34</xdr:row>
      <xdr:rowOff>163132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1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131128</xdr:rowOff>
    </xdr:from>
    <xdr:to>
      <xdr:col>10</xdr:col>
      <xdr:colOff>114300</xdr:colOff>
      <xdr:row>34</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34227</xdr:rowOff>
    </xdr:from>
    <xdr:to>
      <xdr:col>24</xdr:col>
      <xdr:colOff>114300</xdr:colOff>
      <xdr:row>34</xdr:row>
      <xdr:rowOff>135827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30988</xdr:rowOff>
    </xdr:from>
    <xdr:to>
      <xdr:col>20</xdr:col>
      <xdr:colOff>38100</xdr:colOff>
      <xdr:row>34</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149115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111189</xdr:rowOff>
    </xdr:from>
    <xdr:to>
      <xdr:col>15</xdr:col>
      <xdr:colOff>101600</xdr:colOff>
      <xdr:row>35</xdr:row>
      <xdr:rowOff>41339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112332</xdr:rowOff>
    </xdr:from>
    <xdr:to>
      <xdr:col>10</xdr:col>
      <xdr:colOff>165100</xdr:colOff>
      <xdr:row>35</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80328</xdr:rowOff>
    </xdr:from>
    <xdr:to>
      <xdr:col>6</xdr:col>
      <xdr:colOff>38100</xdr:colOff>
      <xdr:row>35</xdr:row>
      <xdr:rowOff>10478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152684</xdr:rowOff>
    </xdr:from>
    <xdr:to>
      <xdr:col>24</xdr:col>
      <xdr:colOff>63500</xdr:colOff>
      <xdr:row>56</xdr:row>
      <xdr:rowOff>164544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53884"/>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64688</xdr:rowOff>
    </xdr:from>
    <xdr:to>
      <xdr:col>19</xdr:col>
      <xdr:colOff>177800</xdr:colOff>
      <xdr:row>56</xdr:row>
      <xdr:rowOff>152684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65888"/>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103380</xdr:rowOff>
    </xdr:from>
    <xdr:to>
      <xdr:col>15</xdr:col>
      <xdr:colOff>50800</xdr:colOff>
      <xdr:row>56</xdr:row>
      <xdr:rowOff>64688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61680"/>
          <a:ext cx="889000" cy="3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103380</xdr:rowOff>
    </xdr:from>
    <xdr:to>
      <xdr:col>10</xdr:col>
      <xdr:colOff>114300</xdr:colOff>
      <xdr:row>57</xdr:row>
      <xdr:rowOff>10852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61680"/>
          <a:ext cx="889000"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113744</xdr:rowOff>
    </xdr:from>
    <xdr:to>
      <xdr:col>24</xdr:col>
      <xdr:colOff>114300</xdr:colOff>
      <xdr:row>57</xdr:row>
      <xdr:rowOff>43894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28671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101884</xdr:rowOff>
    </xdr:from>
    <xdr:to>
      <xdr:col>20</xdr:col>
      <xdr:colOff>38100</xdr:colOff>
      <xdr:row>57</xdr:row>
      <xdr:rowOff>32034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13888</xdr:rowOff>
    </xdr:from>
    <xdr:to>
      <xdr:col>15</xdr:col>
      <xdr:colOff>101600</xdr:colOff>
      <xdr:row>56</xdr:row>
      <xdr:rowOff>115488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52580</xdr:rowOff>
    </xdr:from>
    <xdr:to>
      <xdr:col>10</xdr:col>
      <xdr:colOff>165100</xdr:colOff>
      <xdr:row>54</xdr:row>
      <xdr:rowOff>154180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145307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131502</xdr:rowOff>
    </xdr:from>
    <xdr:to>
      <xdr:col>6</xdr:col>
      <xdr:colOff>38100</xdr:colOff>
      <xdr:row>57</xdr:row>
      <xdr:rowOff>61652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52779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39529</xdr:rowOff>
    </xdr:from>
    <xdr:to>
      <xdr:col>24</xdr:col>
      <xdr:colOff>63500</xdr:colOff>
      <xdr:row>72</xdr:row>
      <xdr:rowOff>47563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12479"/>
          <a:ext cx="8382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18444</xdr:rowOff>
    </xdr:from>
    <xdr:to>
      <xdr:col>19</xdr:col>
      <xdr:colOff>177800</xdr:colOff>
      <xdr:row>72</xdr:row>
      <xdr:rowOff>47563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36284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18444</xdr:rowOff>
    </xdr:from>
    <xdr:to>
      <xdr:col>15</xdr:col>
      <xdr:colOff>50800</xdr:colOff>
      <xdr:row>73</xdr:row>
      <xdr:rowOff>151543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62844"/>
          <a:ext cx="889000" cy="3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151543</xdr:rowOff>
    </xdr:from>
    <xdr:to>
      <xdr:col>10</xdr:col>
      <xdr:colOff>114300</xdr:colOff>
      <xdr:row>74</xdr:row>
      <xdr:rowOff>22396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67393"/>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160179</xdr:rowOff>
    </xdr:from>
    <xdr:to>
      <xdr:col>24</xdr:col>
      <xdr:colOff>114300</xdr:colOff>
      <xdr:row>71</xdr:row>
      <xdr:rowOff>90329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168213</xdr:rowOff>
    </xdr:from>
    <xdr:to>
      <xdr:col>20</xdr:col>
      <xdr:colOff>38100</xdr:colOff>
      <xdr:row>72</xdr:row>
      <xdr:rowOff>98363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114890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1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139094</xdr:rowOff>
    </xdr:from>
    <xdr:to>
      <xdr:col>15</xdr:col>
      <xdr:colOff>101600</xdr:colOff>
      <xdr:row>72</xdr:row>
      <xdr:rowOff>69244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3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100743</xdr:rowOff>
    </xdr:from>
    <xdr:to>
      <xdr:col>10</xdr:col>
      <xdr:colOff>165100</xdr:colOff>
      <xdr:row>74</xdr:row>
      <xdr:rowOff>30893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143046</xdr:rowOff>
    </xdr:from>
    <xdr:to>
      <xdr:col>6</xdr:col>
      <xdr:colOff>38100</xdr:colOff>
      <xdr:row>74</xdr:row>
      <xdr:rowOff>73196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89723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75986</xdr:rowOff>
    </xdr:from>
    <xdr:to>
      <xdr:col>24</xdr:col>
      <xdr:colOff>62865</xdr:colOff>
      <xdr:row>98</xdr:row>
      <xdr:rowOff>96120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77936"/>
          <a:ext cx="1270" cy="12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99947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96120</xdr:rowOff>
    </xdr:from>
    <xdr:to>
      <xdr:col>24</xdr:col>
      <xdr:colOff>152400</xdr:colOff>
      <xdr:row>98</xdr:row>
      <xdr:rowOff>96120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22663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75986</xdr:rowOff>
    </xdr:from>
    <xdr:to>
      <xdr:col>24</xdr:col>
      <xdr:colOff>152400</xdr:colOff>
      <xdr:row>91</xdr:row>
      <xdr:rowOff>75986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7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149758</xdr:rowOff>
    </xdr:from>
    <xdr:to>
      <xdr:col>24</xdr:col>
      <xdr:colOff>63500</xdr:colOff>
      <xdr:row>96</xdr:row>
      <xdr:rowOff>10295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7508"/>
          <a:ext cx="8382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138588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54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115711</xdr:rowOff>
    </xdr:from>
    <xdr:to>
      <xdr:col>24</xdr:col>
      <xdr:colOff>114300</xdr:colOff>
      <xdr:row>96</xdr:row>
      <xdr:rowOff>45861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0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58269</xdr:rowOff>
    </xdr:from>
    <xdr:to>
      <xdr:col>19</xdr:col>
      <xdr:colOff>177800</xdr:colOff>
      <xdr:row>95</xdr:row>
      <xdr:rowOff>149758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46019"/>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74710</xdr:rowOff>
    </xdr:from>
    <xdr:to>
      <xdr:col>20</xdr:col>
      <xdr:colOff>38100</xdr:colOff>
      <xdr:row>96</xdr:row>
      <xdr:rowOff>4860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21387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100447</xdr:rowOff>
    </xdr:from>
    <xdr:to>
      <xdr:col>15</xdr:col>
      <xdr:colOff>50800</xdr:colOff>
      <xdr:row>95</xdr:row>
      <xdr:rowOff>58269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359497"/>
          <a:ext cx="8890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60570</xdr:rowOff>
    </xdr:from>
    <xdr:to>
      <xdr:col>15</xdr:col>
      <xdr:colOff>101600</xdr:colOff>
      <xdr:row>95</xdr:row>
      <xdr:rowOff>162170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153297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100447</xdr:rowOff>
    </xdr:from>
    <xdr:to>
      <xdr:col>10</xdr:col>
      <xdr:colOff>114300</xdr:colOff>
      <xdr:row>93</xdr:row>
      <xdr:rowOff>6998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366</xdr:rowOff>
    </xdr:from>
    <xdr:to>
      <xdr:col>10</xdr:col>
      <xdr:colOff>165100</xdr:colOff>
      <xdr:row>96</xdr:row>
      <xdr:rowOff>101966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66971</xdr:rowOff>
    </xdr:from>
    <xdr:to>
      <xdr:col>6</xdr:col>
      <xdr:colOff>38100</xdr:colOff>
      <xdr:row>96</xdr:row>
      <xdr:rowOff>168571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159698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130945</xdr:rowOff>
    </xdr:from>
    <xdr:to>
      <xdr:col>24</xdr:col>
      <xdr:colOff>114300</xdr:colOff>
      <xdr:row>96</xdr:row>
      <xdr:rowOff>61095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109372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98958</xdr:rowOff>
    </xdr:from>
    <xdr:to>
      <xdr:col>20</xdr:col>
      <xdr:colOff>38100</xdr:colOff>
      <xdr:row>96</xdr:row>
      <xdr:rowOff>29108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20235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7469</xdr:rowOff>
    </xdr:from>
    <xdr:to>
      <xdr:col>15</xdr:col>
      <xdr:colOff>101600</xdr:colOff>
      <xdr:row>95</xdr:row>
      <xdr:rowOff>109069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125596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49647</xdr:rowOff>
    </xdr:from>
    <xdr:to>
      <xdr:col>10</xdr:col>
      <xdr:colOff>165100</xdr:colOff>
      <xdr:row>89</xdr:row>
      <xdr:rowOff>151247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87</xdr:row>
      <xdr:rowOff>167774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127648</xdr:rowOff>
    </xdr:from>
    <xdr:to>
      <xdr:col>6</xdr:col>
      <xdr:colOff>38100</xdr:colOff>
      <xdr:row>93</xdr:row>
      <xdr:rowOff>57798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74325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13153</xdr:rowOff>
    </xdr:from>
    <xdr:to>
      <xdr:col>55</xdr:col>
      <xdr:colOff>0</xdr:colOff>
      <xdr:row>39</xdr:row>
      <xdr:rowOff>22461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9703"/>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13153</xdr:rowOff>
    </xdr:from>
    <xdr:to>
      <xdr:col>50</xdr:col>
      <xdr:colOff>114300</xdr:colOff>
      <xdr:row>39</xdr:row>
      <xdr:rowOff>23930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9970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23930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1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23930</xdr:rowOff>
    </xdr:from>
    <xdr:to>
      <xdr:col>41</xdr:col>
      <xdr:colOff>50800</xdr:colOff>
      <xdr:row>39</xdr:row>
      <xdr:rowOff>26706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133803</xdr:rowOff>
    </xdr:from>
    <xdr:to>
      <xdr:col>50</xdr:col>
      <xdr:colOff>165100</xdr:colOff>
      <xdr:row>39</xdr:row>
      <xdr:rowOff>63953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55080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144580</xdr:rowOff>
    </xdr:from>
    <xdr:to>
      <xdr:col>41</xdr:col>
      <xdr:colOff>101600</xdr:colOff>
      <xdr:row>39</xdr:row>
      <xdr:rowOff>74730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65857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147356</xdr:rowOff>
    </xdr:from>
    <xdr:to>
      <xdr:col>36</xdr:col>
      <xdr:colOff>165100</xdr:colOff>
      <xdr:row>39</xdr:row>
      <xdr:rowOff>77506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68633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78911</xdr:rowOff>
    </xdr:from>
    <xdr:to>
      <xdr:col>55</xdr:col>
      <xdr:colOff>0</xdr:colOff>
      <xdr:row>54</xdr:row>
      <xdr:rowOff>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165761"/>
          <a:ext cx="838200" cy="9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35668</xdr:rowOff>
    </xdr:from>
    <xdr:to>
      <xdr:col>50</xdr:col>
      <xdr:colOff>114300</xdr:colOff>
      <xdr:row>53</xdr:row>
      <xdr:rowOff>78911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12251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35668</xdr:rowOff>
    </xdr:from>
    <xdr:to>
      <xdr:col>45</xdr:col>
      <xdr:colOff>177800</xdr:colOff>
      <xdr:row>53</xdr:row>
      <xdr:rowOff>162046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122518"/>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33782</xdr:rowOff>
    </xdr:from>
    <xdr:to>
      <xdr:col>41</xdr:col>
      <xdr:colOff>50800</xdr:colOff>
      <xdr:row>53</xdr:row>
      <xdr:rowOff>162046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20632"/>
          <a:ext cx="889000" cy="1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121056</xdr:rowOff>
    </xdr:from>
    <xdr:to>
      <xdr:col>55</xdr:col>
      <xdr:colOff>50800</xdr:colOff>
      <xdr:row>54</xdr:row>
      <xdr:rowOff>51206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2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143933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0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28111</xdr:rowOff>
    </xdr:from>
    <xdr:to>
      <xdr:col>50</xdr:col>
      <xdr:colOff>165100</xdr:colOff>
      <xdr:row>53</xdr:row>
      <xdr:rowOff>129711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146238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8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156318</xdr:rowOff>
    </xdr:from>
    <xdr:to>
      <xdr:col>46</xdr:col>
      <xdr:colOff>38100</xdr:colOff>
      <xdr:row>53</xdr:row>
      <xdr:rowOff>86468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102995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111246</xdr:rowOff>
    </xdr:from>
    <xdr:to>
      <xdr:col>41</xdr:col>
      <xdr:colOff>101600</xdr:colOff>
      <xdr:row>54</xdr:row>
      <xdr:rowOff>41396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57923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154432</xdr:rowOff>
    </xdr:from>
    <xdr:to>
      <xdr:col>36</xdr:col>
      <xdr:colOff>165100</xdr:colOff>
      <xdr:row>53</xdr:row>
      <xdr:rowOff>84582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101109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8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60536</xdr:rowOff>
    </xdr:from>
    <xdr:to>
      <xdr:col>55</xdr:col>
      <xdr:colOff>0</xdr:colOff>
      <xdr:row>78</xdr:row>
      <xdr:rowOff>113823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33636"/>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113823</xdr:rowOff>
    </xdr:from>
    <xdr:to>
      <xdr:col>50</xdr:col>
      <xdr:colOff>114300</xdr:colOff>
      <xdr:row>78</xdr:row>
      <xdr:rowOff>127043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6923"/>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142253</xdr:rowOff>
    </xdr:from>
    <xdr:to>
      <xdr:col>45</xdr:col>
      <xdr:colOff>177800</xdr:colOff>
      <xdr:row>78</xdr:row>
      <xdr:rowOff>127043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43903"/>
          <a:ext cx="8890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142253</xdr:rowOff>
    </xdr:from>
    <xdr:to>
      <xdr:col>41</xdr:col>
      <xdr:colOff>50800</xdr:colOff>
      <xdr:row>78</xdr:row>
      <xdr:rowOff>145087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xdr:rowOff>
    </xdr:from>
    <xdr:to>
      <xdr:col>55</xdr:col>
      <xdr:colOff>50800</xdr:colOff>
      <xdr:row>78</xdr:row>
      <xdr:rowOff>111336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96113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63023</xdr:rowOff>
    </xdr:from>
    <xdr:to>
      <xdr:col>50</xdr:col>
      <xdr:colOff>165100</xdr:colOff>
      <xdr:row>78</xdr:row>
      <xdr:rowOff>164623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155750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2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76243</xdr:rowOff>
    </xdr:from>
    <xdr:to>
      <xdr:col>46</xdr:col>
      <xdr:colOff>38100</xdr:colOff>
      <xdr:row>79</xdr:row>
      <xdr:rowOff>6393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168970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91453</xdr:rowOff>
    </xdr:from>
    <xdr:to>
      <xdr:col>41</xdr:col>
      <xdr:colOff>101600</xdr:colOff>
      <xdr:row>78</xdr:row>
      <xdr:rowOff>21603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94287</xdr:rowOff>
    </xdr:from>
    <xdr:to>
      <xdr:col>36</xdr:col>
      <xdr:colOff>165100</xdr:colOff>
      <xdr:row>79</xdr:row>
      <xdr:rowOff>24437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15564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120776</xdr:rowOff>
    </xdr:from>
    <xdr:to>
      <xdr:col>55</xdr:col>
      <xdr:colOff>0</xdr:colOff>
      <xdr:row>96</xdr:row>
      <xdr:rowOff>82207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08526"/>
          <a:ext cx="838200" cy="1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31214</xdr:rowOff>
    </xdr:from>
    <xdr:to>
      <xdr:col>50</xdr:col>
      <xdr:colOff>114300</xdr:colOff>
      <xdr:row>95</xdr:row>
      <xdr:rowOff>120776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147514"/>
          <a:ext cx="889000" cy="2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128907</xdr:rowOff>
    </xdr:from>
    <xdr:to>
      <xdr:col>45</xdr:col>
      <xdr:colOff>177800</xdr:colOff>
      <xdr:row>94</xdr:row>
      <xdr:rowOff>31214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073757"/>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128907</xdr:rowOff>
    </xdr:from>
    <xdr:to>
      <xdr:col>41</xdr:col>
      <xdr:colOff>50800</xdr:colOff>
      <xdr:row>97</xdr:row>
      <xdr:rowOff>26118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073757"/>
          <a:ext cx="889000" cy="5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31407</xdr:rowOff>
    </xdr:from>
    <xdr:to>
      <xdr:col>55</xdr:col>
      <xdr:colOff>50800</xdr:colOff>
      <xdr:row>96</xdr:row>
      <xdr:rowOff>133007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54284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69976</xdr:rowOff>
    </xdr:from>
    <xdr:to>
      <xdr:col>50</xdr:col>
      <xdr:colOff>165100</xdr:colOff>
      <xdr:row>96</xdr:row>
      <xdr:rowOff>126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151864</xdr:rowOff>
    </xdr:from>
    <xdr:to>
      <xdr:col>46</xdr:col>
      <xdr:colOff>38100</xdr:colOff>
      <xdr:row>94</xdr:row>
      <xdr:rowOff>82014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98541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8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78107</xdr:rowOff>
    </xdr:from>
    <xdr:to>
      <xdr:col>41</xdr:col>
      <xdr:colOff>101600</xdr:colOff>
      <xdr:row>94</xdr:row>
      <xdr:rowOff>8257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24784</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57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146768</xdr:rowOff>
    </xdr:from>
    <xdr:to>
      <xdr:col>36</xdr:col>
      <xdr:colOff>165100</xdr:colOff>
      <xdr:row>97</xdr:row>
      <xdr:rowOff>76918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68045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57698</xdr:rowOff>
    </xdr:from>
    <xdr:to>
      <xdr:col>85</xdr:col>
      <xdr:colOff>126364</xdr:colOff>
      <xdr:row>38</xdr:row>
      <xdr:rowOff>62106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544098"/>
          <a:ext cx="1269" cy="103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65933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62106</xdr:rowOff>
    </xdr:from>
    <xdr:to>
      <xdr:col>86</xdr:col>
      <xdr:colOff>25400</xdr:colOff>
      <xdr:row>38</xdr:row>
      <xdr:rowOff>62106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7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4375</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3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57698</xdr:rowOff>
    </xdr:from>
    <xdr:to>
      <xdr:col>86</xdr:col>
      <xdr:colOff>25400</xdr:colOff>
      <xdr:row>32</xdr:row>
      <xdr:rowOff>57698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54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57698</xdr:rowOff>
    </xdr:from>
    <xdr:to>
      <xdr:col>85</xdr:col>
      <xdr:colOff>127000</xdr:colOff>
      <xdr:row>32</xdr:row>
      <xdr:rowOff>109786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554409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159845</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160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9968</xdr:rowOff>
    </xdr:from>
    <xdr:to>
      <xdr:col>85</xdr:col>
      <xdr:colOff>177800</xdr:colOff>
      <xdr:row>36</xdr:row>
      <xdr:rowOff>111568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18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156290</xdr:rowOff>
    </xdr:from>
    <xdr:to>
      <xdr:col>81</xdr:col>
      <xdr:colOff>50800</xdr:colOff>
      <xdr:row>32</xdr:row>
      <xdr:rowOff>109786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471240"/>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63329</xdr:rowOff>
    </xdr:from>
    <xdr:to>
      <xdr:col>81</xdr:col>
      <xdr:colOff>101600</xdr:colOff>
      <xdr:row>36</xdr:row>
      <xdr:rowOff>164929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23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156056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27947</xdr:rowOff>
    </xdr:from>
    <xdr:to>
      <xdr:col>76</xdr:col>
      <xdr:colOff>114300</xdr:colOff>
      <xdr:row>31</xdr:row>
      <xdr:rowOff>156290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171447"/>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32436</xdr:rowOff>
    </xdr:from>
    <xdr:to>
      <xdr:col>76</xdr:col>
      <xdr:colOff>165100</xdr:colOff>
      <xdr:row>36</xdr:row>
      <xdr:rowOff>134036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125163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9953</xdr:rowOff>
    </xdr:from>
    <xdr:to>
      <xdr:col>71</xdr:col>
      <xdr:colOff>177800</xdr:colOff>
      <xdr:row>30</xdr:row>
      <xdr:rowOff>27947</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814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135992</xdr:rowOff>
    </xdr:from>
    <xdr:to>
      <xdr:col>72</xdr:col>
      <xdr:colOff>38100</xdr:colOff>
      <xdr:row>36</xdr:row>
      <xdr:rowOff>66142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25545</xdr:rowOff>
    </xdr:from>
    <xdr:to>
      <xdr:col>67</xdr:col>
      <xdr:colOff>101600</xdr:colOff>
      <xdr:row>36</xdr:row>
      <xdr:rowOff>127145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118272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6898</xdr:rowOff>
    </xdr:from>
    <xdr:to>
      <xdr:col>85</xdr:col>
      <xdr:colOff>177800</xdr:colOff>
      <xdr:row>32</xdr:row>
      <xdr:rowOff>108498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4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131375</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4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58986</xdr:rowOff>
    </xdr:from>
    <xdr:to>
      <xdr:col>81</xdr:col>
      <xdr:colOff>101600</xdr:colOff>
      <xdr:row>32</xdr:row>
      <xdr:rowOff>160586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3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105490</xdr:rowOff>
    </xdr:from>
    <xdr:to>
      <xdr:col>76</xdr:col>
      <xdr:colOff>165100</xdr:colOff>
      <xdr:row>32</xdr:row>
      <xdr:rowOff>35640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52167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148597</xdr:rowOff>
    </xdr:from>
    <xdr:to>
      <xdr:col>72</xdr:col>
      <xdr:colOff>38100</xdr:colOff>
      <xdr:row>30</xdr:row>
      <xdr:rowOff>78747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95274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130603</xdr:rowOff>
    </xdr:from>
    <xdr:to>
      <xdr:col>67</xdr:col>
      <xdr:colOff>101600</xdr:colOff>
      <xdr:row>30</xdr:row>
      <xdr:rowOff>60753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77280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112832</xdr:rowOff>
    </xdr:from>
    <xdr:to>
      <xdr:col>85</xdr:col>
      <xdr:colOff>126364</xdr:colOff>
      <xdr:row>59</xdr:row>
      <xdr:rowOff>90231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9542582"/>
          <a:ext cx="1269" cy="66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94058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2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90231</xdr:rowOff>
    </xdr:from>
    <xdr:to>
      <xdr:col>86</xdr:col>
      <xdr:colOff>25400</xdr:colOff>
      <xdr:row>59</xdr:row>
      <xdr:rowOff>90231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20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59509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93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112832</xdr:rowOff>
    </xdr:from>
    <xdr:to>
      <xdr:col>86</xdr:col>
      <xdr:colOff>25400</xdr:colOff>
      <xdr:row>55</xdr:row>
      <xdr:rowOff>112832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54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169707</xdr:rowOff>
    </xdr:from>
    <xdr:to>
      <xdr:col>85</xdr:col>
      <xdr:colOff>127000</xdr:colOff>
      <xdr:row>58</xdr:row>
      <xdr:rowOff>1938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8742207"/>
          <a:ext cx="838200" cy="12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147223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9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168796</xdr:rowOff>
    </xdr:from>
    <xdr:to>
      <xdr:col>85</xdr:col>
      <xdr:colOff>177800</xdr:colOff>
      <xdr:row>58</xdr:row>
      <xdr:rowOff>98946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9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169707</xdr:rowOff>
    </xdr:from>
    <xdr:to>
      <xdr:col>81</xdr:col>
      <xdr:colOff>50800</xdr:colOff>
      <xdr:row>56</xdr:row>
      <xdr:rowOff>56886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8742207"/>
          <a:ext cx="889000" cy="9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108255</xdr:rowOff>
    </xdr:from>
    <xdr:to>
      <xdr:col>81</xdr:col>
      <xdr:colOff>101600</xdr:colOff>
      <xdr:row>58</xdr:row>
      <xdr:rowOff>38405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29532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56886</xdr:rowOff>
    </xdr:from>
    <xdr:to>
      <xdr:col>76</xdr:col>
      <xdr:colOff>114300</xdr:colOff>
      <xdr:row>57</xdr:row>
      <xdr:rowOff>163459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58086"/>
          <a:ext cx="8890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40223</xdr:rowOff>
    </xdr:from>
    <xdr:to>
      <xdr:col>76</xdr:col>
      <xdr:colOff>165100</xdr:colOff>
      <xdr:row>58</xdr:row>
      <xdr:rowOff>141823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132950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111330</xdr:rowOff>
    </xdr:from>
    <xdr:to>
      <xdr:col>71</xdr:col>
      <xdr:colOff>177800</xdr:colOff>
      <xdr:row>57</xdr:row>
      <xdr:rowOff>163459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83980"/>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171074</xdr:rowOff>
    </xdr:from>
    <xdr:to>
      <xdr:col>72</xdr:col>
      <xdr:colOff>38100</xdr:colOff>
      <xdr:row>58</xdr:row>
      <xdr:rowOff>101224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92351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134544</xdr:rowOff>
    </xdr:from>
    <xdr:to>
      <xdr:col>67</xdr:col>
      <xdr:colOff>101600</xdr:colOff>
      <xdr:row>58</xdr:row>
      <xdr:rowOff>64694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55821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122588</xdr:rowOff>
    </xdr:from>
    <xdr:to>
      <xdr:col>85</xdr:col>
      <xdr:colOff>177800</xdr:colOff>
      <xdr:row>58</xdr:row>
      <xdr:rowOff>52738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145465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118907</xdr:rowOff>
    </xdr:from>
    <xdr:to>
      <xdr:col>81</xdr:col>
      <xdr:colOff>101600</xdr:colOff>
      <xdr:row>51</xdr:row>
      <xdr:rowOff>49057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86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65584</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181795" y="84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6086</xdr:rowOff>
    </xdr:from>
    <xdr:to>
      <xdr:col>76</xdr:col>
      <xdr:colOff>165100</xdr:colOff>
      <xdr:row>56</xdr:row>
      <xdr:rowOff>107686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124213</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292795" y="93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112659</xdr:rowOff>
    </xdr:from>
    <xdr:to>
      <xdr:col>72</xdr:col>
      <xdr:colOff>38100</xdr:colOff>
      <xdr:row>58</xdr:row>
      <xdr:rowOff>42809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59336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6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60530</xdr:rowOff>
    </xdr:from>
    <xdr:to>
      <xdr:col>67</xdr:col>
      <xdr:colOff>101600</xdr:colOff>
      <xdr:row>57</xdr:row>
      <xdr:rowOff>162130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7207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6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28372</xdr:rowOff>
    </xdr:from>
    <xdr:to>
      <xdr:col>85</xdr:col>
      <xdr:colOff>127000</xdr:colOff>
      <xdr:row>77</xdr:row>
      <xdr:rowOff>67120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230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67120</xdr:rowOff>
    </xdr:from>
    <xdr:to>
      <xdr:col>81</xdr:col>
      <xdr:colOff>50800</xdr:colOff>
      <xdr:row>78</xdr:row>
      <xdr:rowOff>25400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268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149022</xdr:rowOff>
    </xdr:from>
    <xdr:to>
      <xdr:col>85</xdr:col>
      <xdr:colOff>177800</xdr:colOff>
      <xdr:row>77</xdr:row>
      <xdr:rowOff>79172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127449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16320</xdr:rowOff>
    </xdr:from>
    <xdr:to>
      <xdr:col>81</xdr:col>
      <xdr:colOff>101600</xdr:colOff>
      <xdr:row>77</xdr:row>
      <xdr:rowOff>117920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109047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163246</xdr:rowOff>
    </xdr:from>
    <xdr:to>
      <xdr:col>85</xdr:col>
      <xdr:colOff>127000</xdr:colOff>
      <xdr:row>91</xdr:row>
      <xdr:rowOff>101653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593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101653</xdr:rowOff>
    </xdr:from>
    <xdr:to>
      <xdr:col>81</xdr:col>
      <xdr:colOff>50800</xdr:colOff>
      <xdr:row>92</xdr:row>
      <xdr:rowOff>8212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5703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8212</xdr:rowOff>
    </xdr:from>
    <xdr:to>
      <xdr:col>76</xdr:col>
      <xdr:colOff>114300</xdr:colOff>
      <xdr:row>92</xdr:row>
      <xdr:rowOff>25743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5781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25743</xdr:rowOff>
    </xdr:from>
    <xdr:to>
      <xdr:col>71</xdr:col>
      <xdr:colOff>177800</xdr:colOff>
      <xdr:row>92</xdr:row>
      <xdr:rowOff>122055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799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112446</xdr:rowOff>
    </xdr:from>
    <xdr:to>
      <xdr:col>85</xdr:col>
      <xdr:colOff>177800</xdr:colOff>
      <xdr:row>91</xdr:row>
      <xdr:rowOff>42596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5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65473</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4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50853</xdr:rowOff>
    </xdr:from>
    <xdr:to>
      <xdr:col>81</xdr:col>
      <xdr:colOff>101600</xdr:colOff>
      <xdr:row>91</xdr:row>
      <xdr:rowOff>152453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6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168980</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542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128862</xdr:rowOff>
    </xdr:from>
    <xdr:to>
      <xdr:col>76</xdr:col>
      <xdr:colOff>165100</xdr:colOff>
      <xdr:row>92</xdr:row>
      <xdr:rowOff>59012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75539</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55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146393</xdr:rowOff>
    </xdr:from>
    <xdr:to>
      <xdr:col>72</xdr:col>
      <xdr:colOff>38100</xdr:colOff>
      <xdr:row>92</xdr:row>
      <xdr:rowOff>76543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93070</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55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71255</xdr:rowOff>
    </xdr:from>
    <xdr:to>
      <xdr:col>67</xdr:col>
      <xdr:colOff>101600</xdr:colOff>
      <xdr:row>93</xdr:row>
      <xdr:rowOff>1405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8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17932</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56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民生費：住民一人当たり</a:t>
          </a:r>
          <a:r>
            <a:rPr kumimoji="1" lang="ja-JP" altLang="en-US" sz="1200">
              <a:solidFill>
                <a:schemeClr val="dk1"/>
              </a:solidFill>
              <a:effectLst/>
              <a:latin typeface="+mn-ea"/>
              <a:ea typeface="+mn-ea"/>
              <a:cs typeface="+mn-cs"/>
            </a:rPr>
            <a:t>コストが</a:t>
          </a:r>
          <a:r>
            <a:rPr kumimoji="1" lang="en-US" altLang="ja-JP" sz="1200">
              <a:solidFill>
                <a:schemeClr val="dk1"/>
              </a:solidFill>
              <a:effectLst/>
              <a:latin typeface="+mn-ea"/>
              <a:ea typeface="+mn-ea"/>
              <a:cs typeface="+mn-cs"/>
            </a:rPr>
            <a:t>251,452</a:t>
          </a:r>
          <a:r>
            <a:rPr kumimoji="1" lang="ja-JP" altLang="ja-JP" sz="1200">
              <a:solidFill>
                <a:schemeClr val="dk1"/>
              </a:solidFill>
              <a:effectLst/>
              <a:latin typeface="+mn-ea"/>
              <a:ea typeface="+mn-ea"/>
              <a:cs typeface="+mn-cs"/>
            </a:rPr>
            <a:t>円で、類似団体平均に比べ高い水準にあるが、これは障害者福祉事業や生活保護事業等の社会保障関連経費が多いこと、また、子ども医療費助成や保育料</a:t>
          </a:r>
          <a:r>
            <a:rPr kumimoji="1" lang="ja-JP" altLang="en-US" sz="1200">
              <a:solidFill>
                <a:schemeClr val="dk1"/>
              </a:solidFill>
              <a:effectLst/>
              <a:latin typeface="+mn-ea"/>
              <a:ea typeface="+mn-ea"/>
              <a:cs typeface="+mn-cs"/>
            </a:rPr>
            <a:t>無償化</a:t>
          </a:r>
          <a:r>
            <a:rPr kumimoji="1" lang="ja-JP" altLang="ja-JP" sz="1200">
              <a:solidFill>
                <a:schemeClr val="dk1"/>
              </a:solidFill>
              <a:effectLst/>
              <a:latin typeface="+mn-ea"/>
              <a:ea typeface="+mn-ea"/>
              <a:cs typeface="+mn-cs"/>
            </a:rPr>
            <a:t>等の子育て支援事業の実施が要因として挙げられる。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農林水産業費：住民一人当たりコストが</a:t>
          </a:r>
          <a:r>
            <a:rPr kumimoji="1" lang="en-US" altLang="ja-JP" sz="1200">
              <a:solidFill>
                <a:schemeClr val="dk1"/>
              </a:solidFill>
              <a:effectLst/>
              <a:latin typeface="+mn-ea"/>
              <a:ea typeface="+mn-ea"/>
              <a:cs typeface="+mn-cs"/>
            </a:rPr>
            <a:t>47,312</a:t>
          </a:r>
          <a:r>
            <a:rPr kumimoji="1" lang="ja-JP" altLang="ja-JP" sz="1200">
              <a:solidFill>
                <a:schemeClr val="dk1"/>
              </a:solidFill>
              <a:effectLst/>
              <a:latin typeface="+mn-ea"/>
              <a:ea typeface="+mn-ea"/>
              <a:cs typeface="+mn-cs"/>
            </a:rPr>
            <a:t>円で類似団体平均と比べ高い要因としては、第１次産業が基幹産業であることから、市の方針として農業振興対策事業に重点的に取り組んでいるためである。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教育費：住民一人当たりコストが</a:t>
          </a:r>
          <a:r>
            <a:rPr kumimoji="1" lang="en-US" altLang="ja-JP" sz="1200">
              <a:solidFill>
                <a:schemeClr val="dk1"/>
              </a:solidFill>
              <a:effectLst/>
              <a:latin typeface="+mn-ea"/>
              <a:ea typeface="+mn-ea"/>
              <a:cs typeface="+mn-cs"/>
            </a:rPr>
            <a:t>78,079</a:t>
          </a:r>
          <a:r>
            <a:rPr kumimoji="1" lang="ja-JP" altLang="en-US" sz="1200">
              <a:solidFill>
                <a:schemeClr val="dk1"/>
              </a:solidFill>
              <a:effectLst/>
              <a:latin typeface="+mn-ea"/>
              <a:ea typeface="+mn-ea"/>
              <a:cs typeface="+mn-cs"/>
            </a:rPr>
            <a:t>円で総合体育館建設事業の減少により、類似団体と同水準となっている。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また令和元～２年度において特に数値が大きく上昇した要因は消防再編庁舎建設事業によるものである。令和３年度についても、防災備蓄倉庫建設事業や旧消防庁舎解体事業により、高い水準となっている。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年度では実質収支、実質単年度収支ともに黒字を確保している。財政調整基金残高は減少傾向にあるが、令和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年度においては、普通交付税の再算定による追加交付により、財政調整基金が増加している。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残高の標準財政規模比は、残高の増によりの</a:t>
          </a:r>
          <a:r>
            <a:rPr kumimoji="1" lang="en-US" altLang="ja-JP" sz="1200">
              <a:solidFill>
                <a:schemeClr val="dk1"/>
              </a:solidFill>
              <a:effectLst/>
              <a:latin typeface="+mn-ea"/>
              <a:ea typeface="+mn-ea"/>
              <a:cs typeface="+mn-cs"/>
            </a:rPr>
            <a:t>20.45</a:t>
          </a:r>
          <a:r>
            <a:rPr kumimoji="1" lang="ja-JP" altLang="ja-JP" sz="1200">
              <a:solidFill>
                <a:schemeClr val="dk1"/>
              </a:solidFill>
              <a:effectLst/>
              <a:latin typeface="+mn-ea"/>
              <a:ea typeface="+mn-ea"/>
              <a:cs typeface="+mn-cs"/>
            </a:rPr>
            <a:t>％となり上昇し、依然として適正水準を保っている状況にある。今後、歳入においては税収や交付税等先細りが懸念されるため、経常経費の節減に努め、財政調整基金の残高を確保して、財政基盤の強化を図っていく必要があ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全ての会計において黒字を確保している。引き続き経費削減の徹底に努め、税や使用料等自主財源の安定的な確保を図り、今後も各会計において実質収支の黒字を維持できるよう財政の健全化に努める。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一般会計の元利償還金は、令和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年度においては増となっている</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今後も大規模建設事業の償還が控えているため、増加傾向となる。一方、これらの元利償還金等から控除する算入公債費等は、交付税算入率が高い地方債の活用により前年度から増加している。令和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a:t>
          </a:r>
          <a:r>
            <a:rPr kumimoji="1" lang="ja-JP" altLang="en-US" sz="1200">
              <a:solidFill>
                <a:schemeClr val="dk1"/>
              </a:solidFill>
              <a:effectLst/>
              <a:latin typeface="+mn-ea"/>
              <a:ea typeface="+mn-ea"/>
              <a:cs typeface="+mn-cs"/>
            </a:rPr>
            <a:t>元利償還金の増加により、</a:t>
          </a:r>
          <a:r>
            <a:rPr kumimoji="1" lang="ja-JP" altLang="ja-JP" sz="1200">
              <a:solidFill>
                <a:schemeClr val="dk1"/>
              </a:solidFill>
              <a:effectLst/>
              <a:latin typeface="+mn-ea"/>
              <a:ea typeface="+mn-ea"/>
              <a:cs typeface="+mn-cs"/>
            </a:rPr>
            <a:t>分子は</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分母となる標準財政規模を意図的に調整することは難しいため、制御が可能である分子の縮減を課題として、建設事業の抑制や繰上償還の実施により、実質公債費比率の上昇を抑える必要がある。</a:t>
          </a:r>
          <a:endParaRPr lang="ja-JP" altLang="ja-JP" sz="12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ea"/>
              <a:ea typeface="+mn-ea"/>
              <a:cs typeface="+mn-cs"/>
            </a:rPr>
            <a:t>該当なし</a:t>
          </a:r>
          <a:endParaRPr lang="ja-JP" altLang="ja-JP" sz="105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将来負担額</a:t>
          </a:r>
          <a:r>
            <a:rPr kumimoji="1" lang="ja-JP" altLang="en-US" sz="1200">
              <a:solidFill>
                <a:schemeClr val="dk1"/>
              </a:solidFill>
              <a:effectLst/>
              <a:latin typeface="+mn-ea"/>
              <a:ea typeface="+mn-ea"/>
              <a:cs typeface="+mn-cs"/>
            </a:rPr>
            <a:t>全体が減少しており、特に水道事業の組合等負担等見込額が大幅に減少しているため、</a:t>
          </a:r>
          <a:r>
            <a:rPr kumimoji="1" lang="ja-JP" altLang="ja-JP" sz="1200">
              <a:solidFill>
                <a:schemeClr val="dk1"/>
              </a:solidFill>
              <a:effectLst/>
              <a:latin typeface="+mn-ea"/>
              <a:ea typeface="+mn-ea"/>
              <a:cs typeface="+mn-cs"/>
            </a:rPr>
            <a:t>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a:p>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基金全体としては、特定目的基金を事業の実施に合わせて取崩しているが、継続的な財政調整基金と減債基金の積増しに</a:t>
          </a:r>
          <a:endParaRPr lang="ja-JP" altLang="ja-JP" sz="1200">
            <a:effectLst/>
            <a:latin typeface="+mn-ea"/>
            <a:ea typeface="+mn-ea"/>
          </a:endParaRPr>
        </a:p>
        <a:p>
          <a:r>
            <a:rPr kumimoji="1" lang="ja-JP" altLang="ja-JP" sz="1200">
              <a:solidFill>
                <a:schemeClr val="dk1"/>
              </a:solidFill>
              <a:effectLst/>
              <a:latin typeface="+mn-ea"/>
              <a:ea typeface="+mn-ea"/>
              <a:cs typeface="+mn-cs"/>
            </a:rPr>
            <a:t>　より、平成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年度までは残高が総額</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百万超の水準にあり、過去最大の基金残高を保有している状況であった。</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年度以降は、財政調整基金、減債基金、合併振興基金等の取崩しにより、総額は</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百万円を下回っ</a:t>
          </a:r>
          <a:r>
            <a:rPr kumimoji="1" lang="ja-JP" altLang="en-US" sz="1200">
              <a:solidFill>
                <a:schemeClr val="dk1"/>
              </a:solidFill>
              <a:effectLst/>
              <a:latin typeface="+mn-ea"/>
              <a:ea typeface="+mn-ea"/>
              <a:cs typeface="+mn-cs"/>
            </a:rPr>
            <a:t>ており</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a:t>
          </a:r>
          <a:endParaRPr lang="ja-JP" altLang="ja-JP" sz="1200">
            <a:effectLst/>
            <a:latin typeface="+mn-ea"/>
            <a:ea typeface="+mn-ea"/>
          </a:endParaRPr>
        </a:p>
        <a:p>
          <a:r>
            <a:rPr kumimoji="1" lang="ja-JP" altLang="ja-JP" sz="1200">
              <a:solidFill>
                <a:schemeClr val="dk1"/>
              </a:solidFill>
              <a:effectLst/>
              <a:latin typeface="+mn-ea"/>
              <a:ea typeface="+mn-ea"/>
              <a:cs typeface="+mn-cs"/>
            </a:rPr>
            <a:t>　度末残高においては前年度から</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8,991</a:t>
          </a:r>
          <a:r>
            <a:rPr kumimoji="1" lang="ja-JP" altLang="ja-JP" sz="1200">
              <a:solidFill>
                <a:schemeClr val="dk1"/>
              </a:solidFill>
              <a:effectLst/>
              <a:latin typeface="+mn-ea"/>
              <a:ea typeface="+mn-ea"/>
              <a:cs typeface="+mn-cs"/>
            </a:rPr>
            <a:t>百万円となった。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使途特定の基金については、事業の進捗に合わせて取崩していくこととし、一方で随時、有効な財源を活用した積立てを</a:t>
          </a:r>
          <a:endParaRPr lang="ja-JP" altLang="ja-JP" sz="1200">
            <a:effectLst/>
            <a:latin typeface="+mn-ea"/>
            <a:ea typeface="+mn-ea"/>
          </a:endParaRPr>
        </a:p>
        <a:p>
          <a:r>
            <a:rPr kumimoji="1" lang="ja-JP" altLang="ja-JP" sz="1200">
              <a:solidFill>
                <a:schemeClr val="dk1"/>
              </a:solidFill>
              <a:effectLst/>
              <a:latin typeface="+mn-ea"/>
              <a:ea typeface="+mn-ea"/>
              <a:cs typeface="+mn-cs"/>
            </a:rPr>
            <a:t>　検討する。</a:t>
          </a:r>
          <a:endParaRPr lang="ja-JP" altLang="ja-JP" sz="1200">
            <a:effectLst/>
            <a:latin typeface="+mn-ea"/>
            <a:ea typeface="+mn-ea"/>
          </a:endParaRPr>
        </a:p>
        <a:p>
          <a:r>
            <a:rPr kumimoji="1" lang="ja-JP" altLang="ja-JP" sz="1200">
              <a:solidFill>
                <a:schemeClr val="dk1"/>
              </a:solidFill>
              <a:effectLst/>
              <a:latin typeface="+mn-ea"/>
              <a:ea typeface="+mn-ea"/>
              <a:cs typeface="+mn-cs"/>
            </a:rPr>
            <a:t>　　財政調整基金や減債基金については、財源不足の補填や公債費低減のために、機動的に取崩していくこととし、一方で残</a:t>
          </a:r>
          <a:endParaRPr lang="ja-JP" altLang="ja-JP" sz="1200">
            <a:effectLst/>
            <a:latin typeface="+mn-ea"/>
            <a:ea typeface="+mn-ea"/>
          </a:endParaRPr>
        </a:p>
        <a:p>
          <a:r>
            <a:rPr kumimoji="1" lang="ja-JP" altLang="ja-JP" sz="1200">
              <a:solidFill>
                <a:schemeClr val="dk1"/>
              </a:solidFill>
              <a:effectLst/>
              <a:latin typeface="+mn-ea"/>
              <a:ea typeface="+mn-ea"/>
              <a:cs typeface="+mn-cs"/>
            </a:rPr>
            <a:t>　高の減少を緩やかにするためにも、経費節減等によりその原資を捻出し、積増しを実施する。</a:t>
          </a:r>
          <a:endParaRPr lang="ja-JP" altLang="ja-JP" sz="12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（基金の使途）　公共施設等整備保全基金－公共施設等の整備及び保全に要する経費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合併振興基金－新市建設計画に定められた事業に要する経費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農山漁村活性化事業基金－再生可能エネルギー発電設備の整備と併せて促進する農林水産業へ寄与する地域振興事業</a:t>
          </a:r>
          <a:endParaRPr lang="ja-JP" altLang="ja-JP" sz="1000">
            <a:effectLst/>
            <a:latin typeface="+mn-ea"/>
            <a:ea typeface="+mn-ea"/>
          </a:endParaRPr>
        </a:p>
        <a:p>
          <a:r>
            <a:rPr kumimoji="1" lang="ja-JP" altLang="ja-JP" sz="1000">
              <a:solidFill>
                <a:schemeClr val="dk1"/>
              </a:solidFill>
              <a:effectLst/>
              <a:latin typeface="+mn-ea"/>
              <a:ea typeface="+mn-ea"/>
              <a:cs typeface="+mn-cs"/>
            </a:rPr>
            <a:t>　　　　　　　　　　　　　　　　　　　　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胃がん撲滅健診事業基金－市民の健康増進を図ることを目的とした胃がん撲滅健診事業に要する経費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　　　　　　　　学校建設基金－学校建設事業に要する経費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（増減理由）</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３</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263</a:t>
          </a:r>
          <a:r>
            <a:rPr kumimoji="1" lang="ja-JP" altLang="ja-JP" sz="1000">
              <a:solidFill>
                <a:schemeClr val="dk1"/>
              </a:solidFill>
              <a:effectLst/>
              <a:latin typeface="+mn-ea"/>
              <a:ea typeface="+mn-ea"/>
              <a:cs typeface="+mn-cs"/>
            </a:rPr>
            <a:t>百万円を取崩ししているが、農山漁村活性化事業基金に積立てにより、</a:t>
          </a:r>
          <a:r>
            <a:rPr kumimoji="1" lang="en-US" altLang="ja-JP" sz="1000">
              <a:solidFill>
                <a:schemeClr val="dk1"/>
              </a:solidFill>
              <a:effectLst/>
              <a:latin typeface="+mn-ea"/>
              <a:ea typeface="+mn-ea"/>
              <a:cs typeface="+mn-cs"/>
            </a:rPr>
            <a:t>160</a:t>
          </a:r>
          <a:r>
            <a:rPr kumimoji="1" lang="ja-JP" altLang="ja-JP" sz="1000">
              <a:solidFill>
                <a:schemeClr val="dk1"/>
              </a:solidFill>
              <a:effectLst/>
              <a:latin typeface="+mn-ea"/>
              <a:ea typeface="+mn-ea"/>
              <a:cs typeface="+mn-cs"/>
            </a:rPr>
            <a:t>百万円の</a:t>
          </a:r>
          <a:r>
            <a:rPr kumimoji="1" lang="en-US" altLang="ja-JP" sz="1000">
              <a:solidFill>
                <a:schemeClr val="dk1"/>
              </a:solidFill>
              <a:effectLst/>
              <a:latin typeface="+mn-ea"/>
              <a:ea typeface="+mn-ea"/>
              <a:cs typeface="+mn-cs"/>
            </a:rPr>
            <a:t>3,811</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a:p>
          <a:r>
            <a:rPr kumimoji="1" lang="ja-JP" altLang="ja-JP" sz="1000">
              <a:solidFill>
                <a:schemeClr val="dk1"/>
              </a:solidFill>
              <a:effectLst/>
              <a:latin typeface="+mn-ea"/>
              <a:ea typeface="+mn-ea"/>
              <a:cs typeface="+mn-cs"/>
            </a:rPr>
            <a:t>　　　　　　　　となっている。また当年度末において基金残高を処分し尽くした、地域福祉基金、農業振興基金、市営住宅建設基金は廃止</a:t>
          </a:r>
          <a:endParaRPr lang="ja-JP" altLang="ja-JP" sz="1000">
            <a:effectLst/>
            <a:latin typeface="+mn-ea"/>
            <a:ea typeface="+mn-ea"/>
          </a:endParaRPr>
        </a:p>
        <a:p>
          <a:r>
            <a:rPr kumimoji="1" lang="ja-JP" altLang="ja-JP" sz="1000">
              <a:solidFill>
                <a:schemeClr val="dk1"/>
              </a:solidFill>
              <a:effectLst/>
              <a:latin typeface="+mn-ea"/>
              <a:ea typeface="+mn-ea"/>
              <a:cs typeface="+mn-cs"/>
            </a:rPr>
            <a:t>　　　　　　　　としている。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４</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525</a:t>
          </a:r>
          <a:r>
            <a:rPr kumimoji="1" lang="ja-JP" altLang="ja-JP" sz="1000">
              <a:solidFill>
                <a:schemeClr val="dk1"/>
              </a:solidFill>
              <a:effectLst/>
              <a:latin typeface="+mn-ea"/>
              <a:ea typeface="+mn-ea"/>
              <a:cs typeface="+mn-cs"/>
            </a:rPr>
            <a:t>百万円を取崩ししているが、農山漁村活性化事業基金等への積立てにより、年度末残高は</a:t>
          </a:r>
          <a:r>
            <a:rPr kumimoji="1" lang="en-US" altLang="ja-JP" sz="1000">
              <a:solidFill>
                <a:schemeClr val="dk1"/>
              </a:solidFill>
              <a:effectLst/>
              <a:latin typeface="+mn-ea"/>
              <a:ea typeface="+mn-ea"/>
              <a:cs typeface="+mn-cs"/>
            </a:rPr>
            <a:t>454</a:t>
          </a:r>
          <a:r>
            <a:rPr kumimoji="1" lang="ja-JP" altLang="ja-JP" sz="1000">
              <a:solidFill>
                <a:schemeClr val="dk1"/>
              </a:solidFill>
              <a:effectLst/>
              <a:latin typeface="+mn-ea"/>
              <a:ea typeface="+mn-ea"/>
              <a:cs typeface="+mn-cs"/>
            </a:rPr>
            <a:t>百</a:t>
          </a:r>
          <a:endParaRPr lang="ja-JP" altLang="ja-JP" sz="1000">
            <a:effectLst/>
            <a:latin typeface="+mn-ea"/>
            <a:ea typeface="+mn-ea"/>
          </a:endParaRPr>
        </a:p>
        <a:p>
          <a:r>
            <a:rPr kumimoji="1" lang="ja-JP" altLang="ja-JP" sz="1000">
              <a:solidFill>
                <a:schemeClr val="dk1"/>
              </a:solidFill>
              <a:effectLst/>
              <a:latin typeface="+mn-ea"/>
              <a:ea typeface="+mn-ea"/>
              <a:cs typeface="+mn-cs"/>
            </a:rPr>
            <a:t>　　　　　　　　万円減の</a:t>
          </a:r>
          <a:r>
            <a:rPr kumimoji="1" lang="en-US" altLang="ja-JP" sz="1000">
              <a:solidFill>
                <a:schemeClr val="dk1"/>
              </a:solidFill>
              <a:effectLst/>
              <a:latin typeface="+mn-ea"/>
              <a:ea typeface="+mn-ea"/>
              <a:cs typeface="+mn-cs"/>
            </a:rPr>
            <a:t>3,357</a:t>
          </a:r>
          <a:r>
            <a:rPr kumimoji="1" lang="ja-JP" altLang="ja-JP" sz="1000">
              <a:solidFill>
                <a:schemeClr val="dk1"/>
              </a:solidFill>
              <a:effectLst/>
              <a:latin typeface="+mn-ea"/>
              <a:ea typeface="+mn-ea"/>
              <a:cs typeface="+mn-cs"/>
            </a:rPr>
            <a:t>百万円となっている。また当年度末において基金残高を処分し尽くした、市民特別健診事業基金は廃止とし</a:t>
          </a:r>
          <a:endParaRPr lang="ja-JP" altLang="ja-JP" sz="1000">
            <a:effectLst/>
            <a:latin typeface="+mn-ea"/>
            <a:ea typeface="+mn-ea"/>
          </a:endParaRPr>
        </a:p>
        <a:p>
          <a:r>
            <a:rPr kumimoji="1" lang="ja-JP" altLang="ja-JP" sz="1000">
              <a:solidFill>
                <a:schemeClr val="dk1"/>
              </a:solidFill>
              <a:effectLst/>
              <a:latin typeface="+mn-ea"/>
              <a:ea typeface="+mn-ea"/>
              <a:cs typeface="+mn-cs"/>
            </a:rPr>
            <a:t>　　　　　　　　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ja-JP" altLang="en-US" sz="1000">
              <a:solidFill>
                <a:schemeClr val="dk1"/>
              </a:solidFill>
              <a:effectLst/>
              <a:latin typeface="+mn-ea"/>
              <a:ea typeface="+mn-ea"/>
              <a:cs typeface="+mn-cs"/>
            </a:rPr>
            <a:t>５</a:t>
          </a:r>
          <a:r>
            <a:rPr kumimoji="1" lang="ja-JP" altLang="ja-JP" sz="1000">
              <a:solidFill>
                <a:schemeClr val="dk1"/>
              </a:solidFill>
              <a:effectLst/>
              <a:latin typeface="+mn-ea"/>
              <a:ea typeface="+mn-ea"/>
              <a:cs typeface="+mn-cs"/>
            </a:rPr>
            <a:t>年度　各事業の実施に合わせ</a:t>
          </a:r>
          <a:r>
            <a:rPr kumimoji="1" lang="ja-JP" altLang="en-US" sz="1000">
              <a:solidFill>
                <a:schemeClr val="dk1"/>
              </a:solidFill>
              <a:effectLst/>
              <a:latin typeface="+mn-ea"/>
              <a:ea typeface="+mn-ea"/>
              <a:cs typeface="+mn-cs"/>
            </a:rPr>
            <a:t>て</a:t>
          </a:r>
          <a:r>
            <a:rPr kumimoji="1" lang="en-US" altLang="ja-JP" sz="1000">
              <a:solidFill>
                <a:schemeClr val="dk1"/>
              </a:solidFill>
              <a:effectLst/>
              <a:latin typeface="+mn-ea"/>
              <a:ea typeface="+mn-ea"/>
              <a:cs typeface="+mn-cs"/>
            </a:rPr>
            <a:t>192</a:t>
          </a:r>
          <a:r>
            <a:rPr kumimoji="1" lang="ja-JP" altLang="en-US" sz="1000">
              <a:solidFill>
                <a:schemeClr val="dk1"/>
              </a:solidFill>
              <a:effectLst/>
              <a:latin typeface="+mn-ea"/>
              <a:ea typeface="+mn-ea"/>
              <a:cs typeface="+mn-cs"/>
            </a:rPr>
            <a:t>百万円を取崩ししている。</a:t>
          </a:r>
          <a:r>
            <a:rPr kumimoji="1" lang="ja-JP" altLang="ja-JP" sz="1000">
              <a:solidFill>
                <a:schemeClr val="dk1"/>
              </a:solidFill>
              <a:effectLst/>
              <a:latin typeface="+mn-ea"/>
              <a:ea typeface="+mn-ea"/>
              <a:cs typeface="+mn-cs"/>
            </a:rPr>
            <a:t>一方、農山漁村活性化事業基金に</a:t>
          </a:r>
          <a:r>
            <a:rPr kumimoji="1" lang="en-US" altLang="ja-JP" sz="1000">
              <a:solidFill>
                <a:schemeClr val="dk1"/>
              </a:solidFill>
              <a:effectLst/>
              <a:latin typeface="+mn-ea"/>
              <a:ea typeface="+mn-ea"/>
              <a:cs typeface="+mn-cs"/>
            </a:rPr>
            <a:t>36</a:t>
          </a:r>
          <a:r>
            <a:rPr kumimoji="1" lang="ja-JP" altLang="en-US" sz="1000">
              <a:solidFill>
                <a:schemeClr val="dk1"/>
              </a:solidFill>
              <a:effectLst/>
              <a:latin typeface="+mn-ea"/>
              <a:ea typeface="+mn-ea"/>
              <a:cs typeface="+mn-cs"/>
            </a:rPr>
            <a:t>百万円の</a:t>
          </a:r>
          <a:r>
            <a:rPr kumimoji="1" lang="ja-JP" altLang="ja-JP" sz="1000">
              <a:solidFill>
                <a:schemeClr val="dk1"/>
              </a:solidFill>
              <a:effectLst/>
              <a:latin typeface="+mn-ea"/>
              <a:ea typeface="+mn-ea"/>
              <a:cs typeface="+mn-cs"/>
            </a:rPr>
            <a:t>積立てを実施しているため、</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年度末残高は</a:t>
          </a:r>
          <a:r>
            <a:rPr kumimoji="1" lang="en-US" altLang="ja-JP" sz="1000">
              <a:solidFill>
                <a:schemeClr val="dk1"/>
              </a:solidFill>
              <a:effectLst/>
              <a:latin typeface="+mn-ea"/>
              <a:ea typeface="+mn-ea"/>
              <a:cs typeface="+mn-cs"/>
            </a:rPr>
            <a:t>156</a:t>
          </a:r>
          <a:r>
            <a:rPr kumimoji="1" lang="ja-JP" altLang="ja-JP" sz="1000">
              <a:solidFill>
                <a:schemeClr val="dk1"/>
              </a:solidFill>
              <a:effectLst/>
              <a:latin typeface="+mn-ea"/>
              <a:ea typeface="+mn-ea"/>
              <a:cs typeface="+mn-cs"/>
            </a:rPr>
            <a:t>百万円減の</a:t>
          </a:r>
          <a:r>
            <a:rPr kumimoji="1" lang="en-US" altLang="ja-JP" sz="1000">
              <a:solidFill>
                <a:schemeClr val="dk1"/>
              </a:solidFill>
              <a:effectLst/>
              <a:latin typeface="+mn-ea"/>
              <a:ea typeface="+mn-ea"/>
              <a:cs typeface="+mn-cs"/>
            </a:rPr>
            <a:t>3,201</a:t>
          </a:r>
          <a:r>
            <a:rPr kumimoji="1" lang="ja-JP" altLang="ja-JP" sz="1000">
              <a:solidFill>
                <a:schemeClr val="dk1"/>
              </a:solidFill>
              <a:effectLst/>
              <a:latin typeface="+mn-ea"/>
              <a:ea typeface="+mn-ea"/>
              <a:cs typeface="+mn-cs"/>
            </a:rPr>
            <a:t>百万円となっている。また当年度末において基金残高を処分し尽くした、</a:t>
          </a:r>
          <a:r>
            <a:rPr kumimoji="1" lang="ja-JP" altLang="en-US" sz="1000">
              <a:solidFill>
                <a:schemeClr val="dk1"/>
              </a:solidFill>
              <a:effectLst/>
              <a:latin typeface="+mn-ea"/>
              <a:ea typeface="+mn-ea"/>
              <a:cs typeface="+mn-cs"/>
            </a:rPr>
            <a:t>姉妹都市国際交流事業基金</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は廃止としている</a:t>
          </a:r>
          <a:r>
            <a:rPr kumimoji="1" lang="ja-JP" altLang="en-US"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（今後の方針）</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今後も事業の進捗に合わせて、随時取崩しを行い最大限の活用を図る。また、公共施設等整備保全基金については、中長期的に公共施設</a:t>
          </a:r>
          <a:endParaRPr lang="ja-JP" altLang="ja-JP" sz="1000">
            <a:effectLst/>
            <a:latin typeface="+mn-ea"/>
            <a:ea typeface="+mn-ea"/>
          </a:endParaRPr>
        </a:p>
        <a:p>
          <a:r>
            <a:rPr kumimoji="1" lang="ja-JP" altLang="ja-JP" sz="1000">
              <a:solidFill>
                <a:schemeClr val="dk1"/>
              </a:solidFill>
              <a:effectLst/>
              <a:latin typeface="+mn-ea"/>
              <a:ea typeface="+mn-ea"/>
              <a:cs typeface="+mn-cs"/>
            </a:rPr>
            <a:t>　　の更新整備・維持改修・統合廃止に要する費用を補填するための財源として積極的に活用し、農山漁村活性化事業基金については、今後</a:t>
          </a:r>
          <a:endParaRPr lang="ja-JP" altLang="ja-JP" sz="1000">
            <a:effectLst/>
            <a:latin typeface="+mn-ea"/>
            <a:ea typeface="+mn-ea"/>
          </a:endParaRPr>
        </a:p>
        <a:p>
          <a:r>
            <a:rPr kumimoji="1" lang="ja-JP" altLang="ja-JP" sz="1000">
              <a:solidFill>
                <a:schemeClr val="dk1"/>
              </a:solidFill>
              <a:effectLst/>
              <a:latin typeface="+mn-ea"/>
              <a:ea typeface="+mn-ea"/>
              <a:cs typeface="+mn-cs"/>
            </a:rPr>
            <a:t>　　も一定額での積立てが見込まれるため、計画的に活用して事業を推進する。</a:t>
          </a:r>
          <a:endParaRPr lang="ja-JP" altLang="ja-JP" sz="10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536</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24.6</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2,712</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財源不足対応として</a:t>
          </a:r>
          <a:r>
            <a:rPr kumimoji="1" lang="en-US" altLang="ja-JP" sz="1200">
              <a:solidFill>
                <a:schemeClr val="dk1"/>
              </a:solidFill>
              <a:effectLst/>
              <a:latin typeface="+mn-ea"/>
              <a:ea typeface="+mn-ea"/>
              <a:cs typeface="+mn-cs"/>
            </a:rPr>
            <a:t>181</a:t>
          </a:r>
          <a:r>
            <a:rPr kumimoji="1" lang="ja-JP" altLang="ja-JP" sz="1200">
              <a:solidFill>
                <a:schemeClr val="dk1"/>
              </a:solidFill>
              <a:effectLst/>
              <a:latin typeface="+mn-ea"/>
              <a:ea typeface="+mn-ea"/>
              <a:cs typeface="+mn-cs"/>
            </a:rPr>
            <a:t>百万円を取崩ししたため、年度末残高は前年度より</a:t>
          </a:r>
          <a:r>
            <a:rPr kumimoji="1" lang="en-US" altLang="ja-JP" sz="1200">
              <a:solidFill>
                <a:schemeClr val="dk1"/>
              </a:solidFill>
              <a:effectLst/>
              <a:latin typeface="+mn-ea"/>
              <a:ea typeface="+mn-ea"/>
              <a:cs typeface="+mn-cs"/>
            </a:rPr>
            <a:t>6.7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2,531</a:t>
          </a:r>
          <a:r>
            <a:rPr kumimoji="1" lang="ja-JP" altLang="ja-JP" sz="1200">
              <a:solidFill>
                <a:schemeClr val="dk1"/>
              </a:solidFill>
              <a:effectLst/>
              <a:latin typeface="+mn-ea"/>
              <a:ea typeface="+mn-ea"/>
              <a:cs typeface="+mn-cs"/>
            </a:rPr>
            <a:t>百万円となっている。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6.0</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2,685</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今後も歳入においては厳しい状況が続くことが予想され、慢性的な財源不足を補填するために更なる取崩しが見込まれて</a:t>
          </a:r>
          <a:endParaRPr lang="ja-JP" altLang="ja-JP" sz="1200">
            <a:effectLst/>
            <a:latin typeface="+mn-ea"/>
            <a:ea typeface="+mn-ea"/>
          </a:endParaRPr>
        </a:p>
        <a:p>
          <a:r>
            <a:rPr kumimoji="1" lang="ja-JP" altLang="ja-JP" sz="1200">
              <a:solidFill>
                <a:schemeClr val="dk1"/>
              </a:solidFill>
              <a:effectLst/>
              <a:latin typeface="+mn-ea"/>
              <a:ea typeface="+mn-ea"/>
              <a:cs typeface="+mn-cs"/>
            </a:rPr>
            <a:t>　おり、以前の積立て局面からの転換で取崩し局面が続く見通しである。行政改革や施設統廃合を進めることで、経費を節減</a:t>
          </a:r>
          <a:endParaRPr lang="ja-JP" altLang="ja-JP" sz="1200">
            <a:effectLst/>
            <a:latin typeface="+mn-ea"/>
            <a:ea typeface="+mn-ea"/>
          </a:endParaRPr>
        </a:p>
        <a:p>
          <a:r>
            <a:rPr kumimoji="1" lang="ja-JP" altLang="ja-JP" sz="1200">
              <a:solidFill>
                <a:schemeClr val="dk1"/>
              </a:solidFill>
              <a:effectLst/>
              <a:latin typeface="+mn-ea"/>
              <a:ea typeface="+mn-ea"/>
              <a:cs typeface="+mn-cs"/>
            </a:rPr>
            <a:t>　して取崩し額の縮減を図り、残高の維持若しくは緩やかな減少となるよう努める。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3,270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a:p>
          <a:r>
            <a:rPr kumimoji="1" lang="ja-JP" altLang="ja-JP" sz="1200">
              <a:solidFill>
                <a:schemeClr val="dk1"/>
              </a:solidFill>
              <a:effectLst/>
              <a:latin typeface="+mn-ea"/>
              <a:ea typeface="+mn-ea"/>
              <a:cs typeface="+mn-cs"/>
            </a:rPr>
            <a:t>　　　　　　　　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3,347</a:t>
          </a:r>
          <a:r>
            <a:rPr kumimoji="1" lang="ja-JP" altLang="ja-JP" sz="1200">
              <a:solidFill>
                <a:schemeClr val="dk1"/>
              </a:solidFill>
              <a:effectLst/>
              <a:latin typeface="+mn-ea"/>
              <a:ea typeface="+mn-ea"/>
              <a:cs typeface="+mn-cs"/>
            </a:rPr>
            <a:t>百万円</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a:t>
          </a:r>
          <a:r>
            <a:rPr kumimoji="1" lang="ja-JP" altLang="en-US" sz="1200">
              <a:solidFill>
                <a:schemeClr val="dk1"/>
              </a:solidFill>
              <a:effectLst/>
              <a:latin typeface="+mn-ea"/>
              <a:ea typeface="+mn-ea"/>
              <a:cs typeface="+mn-cs"/>
            </a:rPr>
            <a:t>公債費の償還に充てるため、</a:t>
          </a:r>
          <a:r>
            <a:rPr kumimoji="1" lang="en-US" altLang="ja-JP" sz="1200">
              <a:solidFill>
                <a:schemeClr val="dk1"/>
              </a:solidFill>
              <a:effectLst/>
              <a:latin typeface="+mn-ea"/>
              <a:ea typeface="+mn-ea"/>
              <a:cs typeface="+mn-cs"/>
            </a:rPr>
            <a:t>241</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取崩し</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3,106</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これまで同様、繰上償還の原資とするほか、地方債残高の増加による世代間の公債費負担の平準化を図るため、適宜必要に</a:t>
          </a:r>
          <a:endParaRPr lang="ja-JP" altLang="ja-JP" sz="1200">
            <a:effectLst/>
            <a:latin typeface="+mn-ea"/>
            <a:ea typeface="+mn-ea"/>
          </a:endParaRPr>
        </a:p>
        <a:p>
          <a:r>
            <a:rPr kumimoji="1" lang="ja-JP" altLang="ja-JP" sz="1200">
              <a:solidFill>
                <a:schemeClr val="dk1"/>
              </a:solidFill>
              <a:effectLst/>
              <a:latin typeface="+mn-ea"/>
              <a:ea typeface="+mn-ea"/>
              <a:cs typeface="+mn-cs"/>
            </a:rPr>
            <a:t>　応じて取崩しを行う。</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6" zoomScaleNormal="9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23714967</v>
      </c>
      <c r="BO4" s="449"/>
      <c r="BP4" s="449"/>
      <c r="BQ4" s="449"/>
      <c r="BR4" s="449"/>
      <c r="BS4" s="449"/>
      <c r="BT4" s="449"/>
      <c r="BU4" s="450"/>
      <c r="BV4" s="448">
        <v>28417524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22997305</v>
      </c>
      <c r="BO5" s="420"/>
      <c r="BP5" s="420"/>
      <c r="BQ5" s="420"/>
      <c r="BR5" s="420"/>
      <c r="BS5" s="420"/>
      <c r="BT5" s="420"/>
      <c r="BU5" s="421"/>
      <c r="BV5" s="419">
        <v>27845478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92.7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717662</v>
      </c>
      <c r="BO6" s="420"/>
      <c r="BP6" s="420"/>
      <c r="BQ6" s="420"/>
      <c r="BR6" s="420"/>
      <c r="BS6" s="420"/>
      <c r="BT6" s="420"/>
      <c r="BU6" s="421"/>
      <c r="BV6" s="419">
        <v>572046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93.5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25943</v>
      </c>
      <c r="BO7" s="420"/>
      <c r="BP7" s="420"/>
      <c r="BQ7" s="420"/>
      <c r="BR7" s="420"/>
      <c r="BS7" s="420"/>
      <c r="BT7" s="420"/>
      <c r="BU7" s="421"/>
      <c r="BV7" s="419">
        <v>28706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13130469</v>
      </c>
      <c r="CU7" s="420"/>
      <c r="CV7" s="420"/>
      <c r="CW7" s="420"/>
      <c r="CX7" s="420"/>
      <c r="CY7" s="420"/>
      <c r="CZ7" s="420"/>
      <c r="DA7" s="421"/>
      <c r="DB7" s="419">
        <v>13019001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691719</v>
      </c>
      <c r="BO8" s="420"/>
      <c r="BP8" s="420"/>
      <c r="BQ8" s="420"/>
      <c r="BR8" s="420"/>
      <c r="BS8" s="420"/>
      <c r="BT8" s="420"/>
      <c r="BU8" s="421"/>
      <c r="BV8" s="419">
        <v>543340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30934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148379</v>
      </c>
      <c r="BO9" s="420"/>
      <c r="BP9" s="420"/>
      <c r="BQ9" s="420"/>
      <c r="BR9" s="420"/>
      <c r="BS9" s="420"/>
      <c r="BT9" s="420"/>
      <c r="BU9" s="421"/>
      <c r="BV9" s="419">
        <v>-80804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21.3</v>
      </c>
      <c r="CU9" s="417"/>
      <c r="CV9" s="417"/>
      <c r="CW9" s="417"/>
      <c r="CX9" s="417"/>
      <c r="CY9" s="417"/>
      <c r="CZ9" s="417"/>
      <c r="DA9" s="418"/>
      <c r="DB9" s="416">
        <v>21.2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33316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153419</v>
      </c>
      <c r="BO10" s="420"/>
      <c r="BP10" s="420"/>
      <c r="BQ10" s="420"/>
      <c r="BR10" s="420"/>
      <c r="BS10" s="420"/>
      <c r="BT10" s="420"/>
      <c r="BU10" s="421"/>
      <c r="BV10" s="419">
        <v>603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29472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181145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29376</v>
      </c>
      <c r="S13" s="507"/>
      <c r="T13" s="507"/>
      <c r="U13" s="507"/>
      <c r="V13" s="508"/>
      <c r="W13" s="509" t="s">
        <v>131</v>
      </c>
      <c r="X13" s="405"/>
      <c r="Y13" s="405"/>
      <c r="Z13" s="405"/>
      <c r="AA13" s="405"/>
      <c r="AB13" s="406"/>
      <c r="AC13" s="372">
        <v>4559</v>
      </c>
      <c r="AD13" s="373"/>
      <c r="AE13" s="373"/>
      <c r="AF13" s="373"/>
      <c r="AG13" s="374"/>
      <c r="AH13" s="372">
        <v>4681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301798</v>
      </c>
      <c r="BO13" s="420"/>
      <c r="BP13" s="420"/>
      <c r="BQ13" s="420"/>
      <c r="BR13" s="420"/>
      <c r="BS13" s="420"/>
      <c r="BT13" s="420"/>
      <c r="BU13" s="421"/>
      <c r="BV13" s="419">
        <v>-261346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11.8</v>
      </c>
      <c r="CU13" s="417"/>
      <c r="CV13" s="417"/>
      <c r="CW13" s="417"/>
      <c r="CX13" s="417"/>
      <c r="CY13" s="417"/>
      <c r="CZ13" s="417"/>
      <c r="DA13" s="418"/>
      <c r="DB13" s="416">
        <v>12.1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30185</v>
      </c>
      <c r="S14" s="507"/>
      <c r="T14" s="507"/>
      <c r="U14" s="507"/>
      <c r="V14" s="508"/>
      <c r="W14" s="510"/>
      <c r="X14" s="408"/>
      <c r="Y14" s="408"/>
      <c r="Z14" s="408"/>
      <c r="AA14" s="408"/>
      <c r="AB14" s="409"/>
      <c r="AC14" s="499">
        <v>29.9</v>
      </c>
      <c r="AD14" s="500"/>
      <c r="AE14" s="500"/>
      <c r="AF14" s="500"/>
      <c r="AG14" s="501"/>
      <c r="AH14" s="499">
        <v>30.3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106.8</v>
      </c>
      <c r="CU14" s="517"/>
      <c r="CV14" s="517"/>
      <c r="CW14" s="517"/>
      <c r="CX14" s="517"/>
      <c r="CY14" s="517"/>
      <c r="CZ14" s="517"/>
      <c r="DA14" s="518"/>
      <c r="DB14" s="516">
        <v>125.7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30096</v>
      </c>
      <c r="S15" s="507"/>
      <c r="T15" s="507"/>
      <c r="U15" s="507"/>
      <c r="V15" s="508"/>
      <c r="W15" s="509" t="s">
        <v>137</v>
      </c>
      <c r="X15" s="405"/>
      <c r="Y15" s="405"/>
      <c r="Z15" s="405"/>
      <c r="AA15" s="405"/>
      <c r="AB15" s="406"/>
      <c r="AC15" s="372">
        <v>2676</v>
      </c>
      <c r="AD15" s="373"/>
      <c r="AE15" s="373"/>
      <c r="AF15" s="373"/>
      <c r="AG15" s="374"/>
      <c r="AH15" s="372">
        <v>2872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3165582</v>
      </c>
      <c r="BO15" s="449"/>
      <c r="BP15" s="449"/>
      <c r="BQ15" s="449"/>
      <c r="BR15" s="449"/>
      <c r="BS15" s="449"/>
      <c r="BT15" s="449"/>
      <c r="BU15" s="450"/>
      <c r="BV15" s="448">
        <v>3065152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17.5</v>
      </c>
      <c r="AD16" s="500"/>
      <c r="AE16" s="500"/>
      <c r="AF16" s="500"/>
      <c r="AG16" s="501"/>
      <c r="AH16" s="499">
        <v>18.600000000000001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12307747</v>
      </c>
      <c r="BO16" s="420"/>
      <c r="BP16" s="420"/>
      <c r="BQ16" s="420"/>
      <c r="BR16" s="420"/>
      <c r="BS16" s="420"/>
      <c r="BT16" s="420"/>
      <c r="BU16" s="421"/>
      <c r="BV16" s="419">
        <v>12150692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8034</v>
      </c>
      <c r="AD17" s="373"/>
      <c r="AE17" s="373"/>
      <c r="AF17" s="373"/>
      <c r="AG17" s="374"/>
      <c r="AH17" s="372">
        <v>7911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3934194</v>
      </c>
      <c r="BO17" s="420"/>
      <c r="BP17" s="420"/>
      <c r="BQ17" s="420"/>
      <c r="BR17" s="420"/>
      <c r="BS17" s="420"/>
      <c r="BT17" s="420"/>
      <c r="BU17" s="421"/>
      <c r="BV17" s="419">
        <v>3814998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253.55</v>
      </c>
      <c r="M18" s="472"/>
      <c r="N18" s="472"/>
      <c r="O18" s="472"/>
      <c r="P18" s="472"/>
      <c r="Q18" s="472"/>
      <c r="R18" s="473"/>
      <c r="S18" s="473"/>
      <c r="T18" s="473"/>
      <c r="U18" s="473"/>
      <c r="V18" s="474"/>
      <c r="W18" s="490"/>
      <c r="X18" s="491"/>
      <c r="Y18" s="491"/>
      <c r="Z18" s="491"/>
      <c r="AA18" s="491"/>
      <c r="AB18" s="515"/>
      <c r="AC18" s="389">
        <v>52.6</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12269216</v>
      </c>
      <c r="BO18" s="420"/>
      <c r="BP18" s="420"/>
      <c r="BQ18" s="420"/>
      <c r="BR18" s="420"/>
      <c r="BS18" s="420"/>
      <c r="BT18" s="420"/>
      <c r="BU18" s="421"/>
      <c r="BV18" s="419">
        <v>12156036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16247019</v>
      </c>
      <c r="BO19" s="420"/>
      <c r="BP19" s="420"/>
      <c r="BQ19" s="420"/>
      <c r="BR19" s="420"/>
      <c r="BS19" s="420"/>
      <c r="BT19" s="420"/>
      <c r="BU19" s="421"/>
      <c r="BV19" s="419">
        <v>15651422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10823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40405055</v>
      </c>
      <c r="BO22" s="449"/>
      <c r="BP22" s="449"/>
      <c r="BQ22" s="449"/>
      <c r="BR22" s="449"/>
      <c r="BS22" s="449"/>
      <c r="BT22" s="449"/>
      <c r="BU22" s="450"/>
      <c r="BV22" s="448">
        <v>42178342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25586534</v>
      </c>
      <c r="BO23" s="420"/>
      <c r="BP23" s="420"/>
      <c r="BQ23" s="420"/>
      <c r="BR23" s="420"/>
      <c r="BS23" s="420"/>
      <c r="BT23" s="420"/>
      <c r="BU23" s="421"/>
      <c r="BV23" s="419">
        <v>27057624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8200</v>
      </c>
      <c r="R24" s="373"/>
      <c r="S24" s="373"/>
      <c r="T24" s="373"/>
      <c r="U24" s="373"/>
      <c r="V24" s="374"/>
      <c r="W24" s="462"/>
      <c r="X24" s="399"/>
      <c r="Y24" s="400"/>
      <c r="Z24" s="375" t="s">
        <v>161</v>
      </c>
      <c r="AA24" s="376"/>
      <c r="AB24" s="376"/>
      <c r="AC24" s="376"/>
      <c r="AD24" s="376"/>
      <c r="AE24" s="376"/>
      <c r="AF24" s="376"/>
      <c r="AG24" s="377"/>
      <c r="AH24" s="372">
        <v>340</v>
      </c>
      <c r="AI24" s="373"/>
      <c r="AJ24" s="373"/>
      <c r="AK24" s="373"/>
      <c r="AL24" s="374"/>
      <c r="AM24" s="372">
        <v>1029180</v>
      </c>
      <c r="AN24" s="373"/>
      <c r="AO24" s="373"/>
      <c r="AP24" s="373"/>
      <c r="AQ24" s="373"/>
      <c r="AR24" s="374"/>
      <c r="AS24" s="372">
        <v>3027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34525824</v>
      </c>
      <c r="BO24" s="420"/>
      <c r="BP24" s="420"/>
      <c r="BQ24" s="420"/>
      <c r="BR24" s="420"/>
      <c r="BS24" s="420"/>
      <c r="BT24" s="420"/>
      <c r="BU24" s="421"/>
      <c r="BV24" s="419">
        <v>35717946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6500</v>
      </c>
      <c r="R25" s="373"/>
      <c r="S25" s="373"/>
      <c r="T25" s="373"/>
      <c r="U25" s="373"/>
      <c r="V25" s="374"/>
      <c r="W25" s="462"/>
      <c r="X25" s="399"/>
      <c r="Y25" s="400"/>
      <c r="Z25" s="375" t="s">
        <v>164</v>
      </c>
      <c r="AA25" s="376"/>
      <c r="AB25" s="376"/>
      <c r="AC25" s="376"/>
      <c r="AD25" s="376"/>
      <c r="AE25" s="376"/>
      <c r="AF25" s="376"/>
      <c r="AG25" s="377"/>
      <c r="AH25" s="372">
        <v>99</v>
      </c>
      <c r="AI25" s="373"/>
      <c r="AJ25" s="373"/>
      <c r="AK25" s="373"/>
      <c r="AL25" s="374"/>
      <c r="AM25" s="372">
        <v>300366</v>
      </c>
      <c r="AN25" s="373"/>
      <c r="AO25" s="373"/>
      <c r="AP25" s="373"/>
      <c r="AQ25" s="373"/>
      <c r="AR25" s="374"/>
      <c r="AS25" s="372">
        <v>3034</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1697945</v>
      </c>
      <c r="BO25" s="449"/>
      <c r="BP25" s="449"/>
      <c r="BQ25" s="449"/>
      <c r="BR25" s="449"/>
      <c r="BS25" s="449"/>
      <c r="BT25" s="449"/>
      <c r="BU25" s="450"/>
      <c r="BV25" s="448">
        <v>1356268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6000</v>
      </c>
      <c r="R26" s="373"/>
      <c r="S26" s="373"/>
      <c r="T26" s="373"/>
      <c r="U26" s="373"/>
      <c r="V26" s="374"/>
      <c r="W26" s="462"/>
      <c r="X26" s="399"/>
      <c r="Y26" s="400"/>
      <c r="Z26" s="375" t="s">
        <v>167</v>
      </c>
      <c r="AA26" s="430"/>
      <c r="AB26" s="430"/>
      <c r="AC26" s="430"/>
      <c r="AD26" s="430"/>
      <c r="AE26" s="430"/>
      <c r="AF26" s="430"/>
      <c r="AG26" s="431"/>
      <c r="AH26" s="372">
        <v>8</v>
      </c>
      <c r="AI26" s="373"/>
      <c r="AJ26" s="373"/>
      <c r="AK26" s="373"/>
      <c r="AL26" s="374"/>
      <c r="AM26" s="372">
        <v>28032</v>
      </c>
      <c r="AN26" s="373"/>
      <c r="AO26" s="373"/>
      <c r="AP26" s="373"/>
      <c r="AQ26" s="373"/>
      <c r="AR26" s="374"/>
      <c r="AS26" s="372">
        <v>3504</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4200</v>
      </c>
      <c r="R27" s="373"/>
      <c r="S27" s="373"/>
      <c r="T27" s="373"/>
      <c r="U27" s="373"/>
      <c r="V27" s="374"/>
      <c r="W27" s="462"/>
      <c r="X27" s="399"/>
      <c r="Y27" s="400"/>
      <c r="Z27" s="375" t="s">
        <v>170</v>
      </c>
      <c r="AA27" s="376"/>
      <c r="AB27" s="376"/>
      <c r="AC27" s="376"/>
      <c r="AD27" s="376"/>
      <c r="AE27" s="376"/>
      <c r="AF27" s="376"/>
      <c r="AG27" s="377"/>
      <c r="AH27" s="372">
        <v>6</v>
      </c>
      <c r="AI27" s="373"/>
      <c r="AJ27" s="373"/>
      <c r="AK27" s="373"/>
      <c r="AL27" s="374"/>
      <c r="AM27" s="372">
        <v>23850</v>
      </c>
      <c r="AN27" s="373"/>
      <c r="AO27" s="373"/>
      <c r="AP27" s="373"/>
      <c r="AQ27" s="373"/>
      <c r="AR27" s="374"/>
      <c r="AS27" s="372">
        <v>3975</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3800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2684601</v>
      </c>
      <c r="BO28" s="449"/>
      <c r="BP28" s="449"/>
      <c r="BQ28" s="449"/>
      <c r="BR28" s="449"/>
      <c r="BS28" s="449"/>
      <c r="BT28" s="449"/>
      <c r="BU28" s="450"/>
      <c r="BV28" s="448">
        <v>2531182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16</v>
      </c>
      <c r="M29" s="373"/>
      <c r="N29" s="373"/>
      <c r="O29" s="373"/>
      <c r="P29" s="374"/>
      <c r="Q29" s="372">
        <v>3500</v>
      </c>
      <c r="R29" s="373"/>
      <c r="S29" s="373"/>
      <c r="T29" s="373"/>
      <c r="U29" s="373"/>
      <c r="V29" s="374"/>
      <c r="W29" s="463"/>
      <c r="X29" s="464"/>
      <c r="Y29" s="465"/>
      <c r="Z29" s="375" t="s">
        <v>176</v>
      </c>
      <c r="AA29" s="376"/>
      <c r="AB29" s="376"/>
      <c r="AC29" s="376"/>
      <c r="AD29" s="376"/>
      <c r="AE29" s="376"/>
      <c r="AF29" s="376"/>
      <c r="AG29" s="377"/>
      <c r="AH29" s="372">
        <v>346</v>
      </c>
      <c r="AI29" s="373"/>
      <c r="AJ29" s="373"/>
      <c r="AK29" s="373"/>
      <c r="AL29" s="374"/>
      <c r="AM29" s="372">
        <v>1053030</v>
      </c>
      <c r="AN29" s="373"/>
      <c r="AO29" s="373"/>
      <c r="AP29" s="373"/>
      <c r="AQ29" s="373"/>
      <c r="AR29" s="374"/>
      <c r="AS29" s="372">
        <v>3043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3105802</v>
      </c>
      <c r="BO29" s="420"/>
      <c r="BP29" s="420"/>
      <c r="BQ29" s="420"/>
      <c r="BR29" s="420"/>
      <c r="BS29" s="420"/>
      <c r="BT29" s="420"/>
      <c r="BU29" s="421"/>
      <c r="BV29" s="419">
        <v>3347169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3200663</v>
      </c>
      <c r="BO30" s="454"/>
      <c r="BP30" s="454"/>
      <c r="BQ30" s="454"/>
      <c r="BR30" s="454"/>
      <c r="BS30" s="454"/>
      <c r="BT30" s="454"/>
      <c r="BU30" s="455"/>
      <c r="BV30" s="453">
        <v>3357495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つがる西北五広域連合一般会計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屏風山野菜振興会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つがる西北五広域連合病院事業会計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つがる市土地開発公社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西北五環境整備事務組合一般会計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つがる地球村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西北五広域福祉事務組合一般会計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津軽広域水道企業団西北事業部水道事業会計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青森県市長会館管理組合一般会計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青森県交通災害共済組合交通災害共済事業会計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青森県後期高齢者医療広域連合一般会計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青森県後期高齢者医療広域連合後期高齢者医療特別会計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青森県市町村総合事務組合一般会計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1UACqt8LBQBfYkdkX5a2RtjIfW1xS13ohDz0aZfQgn42z9FIzCXLWiHCi+V1qtKBKNJaxVmGtNF1HsQQSwtBg==" saltValue="nqvIQt96Cn3XL6+0osz6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6" zoomScaleNormal="96"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2960371</v>
      </c>
      <c r="S5" s="677"/>
      <c r="T5" s="677"/>
      <c r="U5" s="677"/>
      <c r="V5" s="677"/>
      <c r="W5" s="677"/>
      <c r="X5" s="677"/>
      <c r="Y5" s="702"/>
      <c r="Z5" s="715">
        <v>12.5</v>
      </c>
      <c r="AA5" s="715"/>
      <c r="AB5" s="715"/>
      <c r="AC5" s="715"/>
      <c r="AD5" s="716">
        <v>2944436</v>
      </c>
      <c r="AE5" s="716"/>
      <c r="AF5" s="716"/>
      <c r="AG5" s="716"/>
      <c r="AH5" s="716"/>
      <c r="AI5" s="716"/>
      <c r="AJ5" s="716"/>
      <c r="AK5" s="716"/>
      <c r="AL5" s="703">
        <v>22.3</v>
      </c>
      <c r="AM5" s="685"/>
      <c r="AN5" s="685"/>
      <c r="AO5" s="704"/>
      <c r="AP5" s="679" t="s">
        <v>215</v>
      </c>
      <c r="AQ5" s="680"/>
      <c r="AR5" s="680"/>
      <c r="AS5" s="680"/>
      <c r="AT5" s="680"/>
      <c r="AU5" s="680"/>
      <c r="AV5" s="680"/>
      <c r="AW5" s="680"/>
      <c r="AX5" s="680"/>
      <c r="AY5" s="680"/>
      <c r="AZ5" s="680"/>
      <c r="BA5" s="680"/>
      <c r="BB5" s="680"/>
      <c r="BC5" s="680"/>
      <c r="BD5" s="680"/>
      <c r="BE5" s="680"/>
      <c r="BF5" s="681"/>
      <c r="BG5" s="621">
        <v>2957236</v>
      </c>
      <c r="BH5" s="622"/>
      <c r="BI5" s="622"/>
      <c r="BJ5" s="622"/>
      <c r="BK5" s="622"/>
      <c r="BL5" s="622"/>
      <c r="BM5" s="622"/>
      <c r="BN5" s="623"/>
      <c r="BO5" s="659">
        <v>99.9</v>
      </c>
      <c r="BP5" s="659"/>
      <c r="BQ5" s="659"/>
      <c r="BR5" s="659"/>
      <c r="BS5" s="660">
        <v>15935</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181017</v>
      </c>
      <c r="S6" s="622"/>
      <c r="T6" s="622"/>
      <c r="U6" s="622"/>
      <c r="V6" s="622"/>
      <c r="W6" s="622"/>
      <c r="X6" s="622"/>
      <c r="Y6" s="623"/>
      <c r="Z6" s="659">
        <v>0.8</v>
      </c>
      <c r="AA6" s="659"/>
      <c r="AB6" s="659"/>
      <c r="AC6" s="659"/>
      <c r="AD6" s="660">
        <v>181017</v>
      </c>
      <c r="AE6" s="660"/>
      <c r="AF6" s="660"/>
      <c r="AG6" s="660"/>
      <c r="AH6" s="660"/>
      <c r="AI6" s="660"/>
      <c r="AJ6" s="660"/>
      <c r="AK6" s="660"/>
      <c r="AL6" s="624">
        <v>1.4</v>
      </c>
      <c r="AM6" s="625"/>
      <c r="AN6" s="625"/>
      <c r="AO6" s="661"/>
      <c r="AP6" s="618" t="s">
        <v>220</v>
      </c>
      <c r="AQ6" s="619"/>
      <c r="AR6" s="619"/>
      <c r="AS6" s="619"/>
      <c r="AT6" s="619"/>
      <c r="AU6" s="619"/>
      <c r="AV6" s="619"/>
      <c r="AW6" s="619"/>
      <c r="AX6" s="619"/>
      <c r="AY6" s="619"/>
      <c r="AZ6" s="619"/>
      <c r="BA6" s="619"/>
      <c r="BB6" s="619"/>
      <c r="BC6" s="619"/>
      <c r="BD6" s="619"/>
      <c r="BE6" s="619"/>
      <c r="BF6" s="620"/>
      <c r="BG6" s="621">
        <v>2957236</v>
      </c>
      <c r="BH6" s="622"/>
      <c r="BI6" s="622"/>
      <c r="BJ6" s="622"/>
      <c r="BK6" s="622"/>
      <c r="BL6" s="622"/>
      <c r="BM6" s="622"/>
      <c r="BN6" s="623"/>
      <c r="BO6" s="659">
        <v>99.9</v>
      </c>
      <c r="BP6" s="659"/>
      <c r="BQ6" s="659"/>
      <c r="BR6" s="659"/>
      <c r="BS6" s="660">
        <v>15935</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185295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185295</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860</v>
      </c>
      <c r="S7" s="622"/>
      <c r="T7" s="622"/>
      <c r="U7" s="622"/>
      <c r="V7" s="622"/>
      <c r="W7" s="622"/>
      <c r="X7" s="622"/>
      <c r="Y7" s="623"/>
      <c r="Z7" s="659">
        <v>0</v>
      </c>
      <c r="AA7" s="659"/>
      <c r="AB7" s="659"/>
      <c r="AC7" s="659"/>
      <c r="AD7" s="660">
        <v>860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973715</v>
      </c>
      <c r="BH7" s="622"/>
      <c r="BI7" s="622"/>
      <c r="BJ7" s="622"/>
      <c r="BK7" s="622"/>
      <c r="BL7" s="622"/>
      <c r="BM7" s="622"/>
      <c r="BN7" s="623"/>
      <c r="BO7" s="659">
        <v>32.9</v>
      </c>
      <c r="BP7" s="659"/>
      <c r="BQ7" s="659"/>
      <c r="BR7" s="659"/>
      <c r="BS7" s="660">
        <v>15935</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2050259</v>
      </c>
      <c r="CS7" s="622"/>
      <c r="CT7" s="622"/>
      <c r="CU7" s="622"/>
      <c r="CV7" s="622"/>
      <c r="CW7" s="622"/>
      <c r="CX7" s="622"/>
      <c r="CY7" s="623"/>
      <c r="CZ7" s="659">
        <v>8.9</v>
      </c>
      <c r="DA7" s="659"/>
      <c r="DB7" s="659"/>
      <c r="DC7" s="659"/>
      <c r="DD7" s="627">
        <v>10001</v>
      </c>
      <c r="DE7" s="622"/>
      <c r="DF7" s="622"/>
      <c r="DG7" s="622"/>
      <c r="DH7" s="622"/>
      <c r="DI7" s="622"/>
      <c r="DJ7" s="622"/>
      <c r="DK7" s="622"/>
      <c r="DL7" s="622"/>
      <c r="DM7" s="622"/>
      <c r="DN7" s="622"/>
      <c r="DO7" s="622"/>
      <c r="DP7" s="623"/>
      <c r="DQ7" s="627">
        <v>1839486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6353</v>
      </c>
      <c r="S8" s="622"/>
      <c r="T8" s="622"/>
      <c r="U8" s="622"/>
      <c r="V8" s="622"/>
      <c r="W8" s="622"/>
      <c r="X8" s="622"/>
      <c r="Y8" s="623"/>
      <c r="Z8" s="659">
        <v>0</v>
      </c>
      <c r="AA8" s="659"/>
      <c r="AB8" s="659"/>
      <c r="AC8" s="659"/>
      <c r="AD8" s="660">
        <v>6353</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46074</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7410788</v>
      </c>
      <c r="CS8" s="622"/>
      <c r="CT8" s="622"/>
      <c r="CU8" s="622"/>
      <c r="CV8" s="622"/>
      <c r="CW8" s="622"/>
      <c r="CX8" s="622"/>
      <c r="CY8" s="623"/>
      <c r="CZ8" s="659">
        <v>32.200000000000003</v>
      </c>
      <c r="DA8" s="659"/>
      <c r="DB8" s="659"/>
      <c r="DC8" s="659"/>
      <c r="DD8" s="627">
        <v>162665</v>
      </c>
      <c r="DE8" s="622"/>
      <c r="DF8" s="622"/>
      <c r="DG8" s="622"/>
      <c r="DH8" s="622"/>
      <c r="DI8" s="622"/>
      <c r="DJ8" s="622"/>
      <c r="DK8" s="622"/>
      <c r="DL8" s="622"/>
      <c r="DM8" s="622"/>
      <c r="DN8" s="622"/>
      <c r="DO8" s="622"/>
      <c r="DP8" s="623"/>
      <c r="DQ8" s="627">
        <v>3779729</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6775</v>
      </c>
      <c r="S9" s="622"/>
      <c r="T9" s="622"/>
      <c r="U9" s="622"/>
      <c r="V9" s="622"/>
      <c r="W9" s="622"/>
      <c r="X9" s="622"/>
      <c r="Y9" s="623"/>
      <c r="Z9" s="659">
        <v>0</v>
      </c>
      <c r="AA9" s="659"/>
      <c r="AB9" s="659"/>
      <c r="AC9" s="659"/>
      <c r="AD9" s="660">
        <v>6775</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807766</v>
      </c>
      <c r="BH9" s="622"/>
      <c r="BI9" s="622"/>
      <c r="BJ9" s="622"/>
      <c r="BK9" s="622"/>
      <c r="BL9" s="622"/>
      <c r="BM9" s="622"/>
      <c r="BN9" s="623"/>
      <c r="BO9" s="659">
        <v>27.3</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1677696</v>
      </c>
      <c r="CS9" s="622"/>
      <c r="CT9" s="622"/>
      <c r="CU9" s="622"/>
      <c r="CV9" s="622"/>
      <c r="CW9" s="622"/>
      <c r="CX9" s="622"/>
      <c r="CY9" s="623"/>
      <c r="CZ9" s="659">
        <v>7.3</v>
      </c>
      <c r="DA9" s="659"/>
      <c r="DB9" s="659"/>
      <c r="DC9" s="659"/>
      <c r="DD9" s="627">
        <v>126554</v>
      </c>
      <c r="DE9" s="622"/>
      <c r="DF9" s="622"/>
      <c r="DG9" s="622"/>
      <c r="DH9" s="622"/>
      <c r="DI9" s="622"/>
      <c r="DJ9" s="622"/>
      <c r="DK9" s="622"/>
      <c r="DL9" s="622"/>
      <c r="DM9" s="622"/>
      <c r="DN9" s="622"/>
      <c r="DO9" s="622"/>
      <c r="DP9" s="623"/>
      <c r="DQ9" s="627">
        <v>1268487</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64040</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13792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13792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731160</v>
      </c>
      <c r="S11" s="622"/>
      <c r="T11" s="622"/>
      <c r="U11" s="622"/>
      <c r="V11" s="622"/>
      <c r="W11" s="622"/>
      <c r="X11" s="622"/>
      <c r="Y11" s="623"/>
      <c r="Z11" s="624">
        <v>3.1</v>
      </c>
      <c r="AA11" s="625"/>
      <c r="AB11" s="625"/>
      <c r="AC11" s="626"/>
      <c r="AD11" s="627">
        <v>731160</v>
      </c>
      <c r="AE11" s="622"/>
      <c r="AF11" s="622"/>
      <c r="AG11" s="622"/>
      <c r="AH11" s="622"/>
      <c r="AI11" s="622"/>
      <c r="AJ11" s="622"/>
      <c r="AK11" s="623"/>
      <c r="AL11" s="624">
        <v>5.5</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55835</v>
      </c>
      <c r="BH11" s="622"/>
      <c r="BI11" s="622"/>
      <c r="BJ11" s="622"/>
      <c r="BK11" s="622"/>
      <c r="BL11" s="622"/>
      <c r="BM11" s="622"/>
      <c r="BN11" s="623"/>
      <c r="BO11" s="659">
        <v>1.9</v>
      </c>
      <c r="BP11" s="659"/>
      <c r="BQ11" s="659"/>
      <c r="BR11" s="659"/>
      <c r="BS11" s="660">
        <v>15935</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1394377</v>
      </c>
      <c r="CS11" s="622"/>
      <c r="CT11" s="622"/>
      <c r="CU11" s="622"/>
      <c r="CV11" s="622"/>
      <c r="CW11" s="622"/>
      <c r="CX11" s="622"/>
      <c r="CY11" s="623"/>
      <c r="CZ11" s="659">
        <v>6.1</v>
      </c>
      <c r="DA11" s="659"/>
      <c r="DB11" s="659"/>
      <c r="DC11" s="659"/>
      <c r="DD11" s="627">
        <v>307681</v>
      </c>
      <c r="DE11" s="622"/>
      <c r="DF11" s="622"/>
      <c r="DG11" s="622"/>
      <c r="DH11" s="622"/>
      <c r="DI11" s="622"/>
      <c r="DJ11" s="622"/>
      <c r="DK11" s="622"/>
      <c r="DL11" s="622"/>
      <c r="DM11" s="622"/>
      <c r="DN11" s="622"/>
      <c r="DO11" s="622"/>
      <c r="DP11" s="623"/>
      <c r="DQ11" s="627">
        <v>627026</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1540484</v>
      </c>
      <c r="BH12" s="622"/>
      <c r="BI12" s="622"/>
      <c r="BJ12" s="622"/>
      <c r="BK12" s="622"/>
      <c r="BL12" s="622"/>
      <c r="BM12" s="622"/>
      <c r="BN12" s="623"/>
      <c r="BO12" s="659">
        <v>52</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600914</v>
      </c>
      <c r="CS12" s="622"/>
      <c r="CT12" s="622"/>
      <c r="CU12" s="622"/>
      <c r="CV12" s="622"/>
      <c r="CW12" s="622"/>
      <c r="CX12" s="622"/>
      <c r="CY12" s="623"/>
      <c r="CZ12" s="659">
        <v>2.6</v>
      </c>
      <c r="DA12" s="659"/>
      <c r="DB12" s="659"/>
      <c r="DC12" s="659"/>
      <c r="DD12" s="627">
        <v>120796</v>
      </c>
      <c r="DE12" s="622"/>
      <c r="DF12" s="622"/>
      <c r="DG12" s="622"/>
      <c r="DH12" s="622"/>
      <c r="DI12" s="622"/>
      <c r="DJ12" s="622"/>
      <c r="DK12" s="622"/>
      <c r="DL12" s="622"/>
      <c r="DM12" s="622"/>
      <c r="DN12" s="622"/>
      <c r="DO12" s="622"/>
      <c r="DP12" s="623"/>
      <c r="DQ12" s="627">
        <v>384446</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1537345</v>
      </c>
      <c r="BH13" s="622"/>
      <c r="BI13" s="622"/>
      <c r="BJ13" s="622"/>
      <c r="BK13" s="622"/>
      <c r="BL13" s="622"/>
      <c r="BM13" s="622"/>
      <c r="BN13" s="623"/>
      <c r="BO13" s="659">
        <v>51.9</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2137326</v>
      </c>
      <c r="CS13" s="622"/>
      <c r="CT13" s="622"/>
      <c r="CU13" s="622"/>
      <c r="CV13" s="622"/>
      <c r="CW13" s="622"/>
      <c r="CX13" s="622"/>
      <c r="CY13" s="623"/>
      <c r="CZ13" s="659">
        <v>9.3000000000000007</v>
      </c>
      <c r="DA13" s="659"/>
      <c r="DB13" s="659"/>
      <c r="DC13" s="659"/>
      <c r="DD13" s="627">
        <v>709858</v>
      </c>
      <c r="DE13" s="622"/>
      <c r="DF13" s="622"/>
      <c r="DG13" s="622"/>
      <c r="DH13" s="622"/>
      <c r="DI13" s="622"/>
      <c r="DJ13" s="622"/>
      <c r="DK13" s="622"/>
      <c r="DL13" s="622"/>
      <c r="DM13" s="622"/>
      <c r="DN13" s="622"/>
      <c r="DO13" s="622"/>
      <c r="DP13" s="623"/>
      <c r="DQ13" s="627">
        <v>1420521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1005</v>
      </c>
      <c r="S14" s="622"/>
      <c r="T14" s="622"/>
      <c r="U14" s="622"/>
      <c r="V14" s="622"/>
      <c r="W14" s="622"/>
      <c r="X14" s="622"/>
      <c r="Y14" s="623"/>
      <c r="Z14" s="659">
        <v>0</v>
      </c>
      <c r="AA14" s="659"/>
      <c r="AB14" s="659"/>
      <c r="AC14" s="659"/>
      <c r="AD14" s="660">
        <v>1005</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150714</v>
      </c>
      <c r="BH14" s="622"/>
      <c r="BI14" s="622"/>
      <c r="BJ14" s="622"/>
      <c r="BK14" s="622"/>
      <c r="BL14" s="622"/>
      <c r="BM14" s="622"/>
      <c r="BN14" s="623"/>
      <c r="BO14" s="659">
        <v>5.0999999999999996</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1414978</v>
      </c>
      <c r="CS14" s="622"/>
      <c r="CT14" s="622"/>
      <c r="CU14" s="622"/>
      <c r="CV14" s="622"/>
      <c r="CW14" s="622"/>
      <c r="CX14" s="622"/>
      <c r="CY14" s="623"/>
      <c r="CZ14" s="659">
        <v>6.2</v>
      </c>
      <c r="DA14" s="659"/>
      <c r="DB14" s="659"/>
      <c r="DC14" s="659"/>
      <c r="DD14" s="627">
        <v>395493</v>
      </c>
      <c r="DE14" s="622"/>
      <c r="DF14" s="622"/>
      <c r="DG14" s="622"/>
      <c r="DH14" s="622"/>
      <c r="DI14" s="622"/>
      <c r="DJ14" s="622"/>
      <c r="DK14" s="622"/>
      <c r="DL14" s="622"/>
      <c r="DM14" s="622"/>
      <c r="DN14" s="622"/>
      <c r="DO14" s="622"/>
      <c r="DP14" s="623"/>
      <c r="DQ14" s="627">
        <v>1017443</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292323</v>
      </c>
      <c r="BH15" s="622"/>
      <c r="BI15" s="622"/>
      <c r="BJ15" s="622"/>
      <c r="BK15" s="622"/>
      <c r="BL15" s="622"/>
      <c r="BM15" s="622"/>
      <c r="BN15" s="623"/>
      <c r="BO15" s="659">
        <v>9.9</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2301146</v>
      </c>
      <c r="CS15" s="622"/>
      <c r="CT15" s="622"/>
      <c r="CU15" s="622"/>
      <c r="CV15" s="622"/>
      <c r="CW15" s="622"/>
      <c r="CX15" s="622"/>
      <c r="CY15" s="623"/>
      <c r="CZ15" s="659">
        <v>10</v>
      </c>
      <c r="DA15" s="659"/>
      <c r="DB15" s="659"/>
      <c r="DC15" s="659"/>
      <c r="DD15" s="627">
        <v>428868</v>
      </c>
      <c r="DE15" s="622"/>
      <c r="DF15" s="622"/>
      <c r="DG15" s="622"/>
      <c r="DH15" s="622"/>
      <c r="DI15" s="622"/>
      <c r="DJ15" s="622"/>
      <c r="DK15" s="622"/>
      <c r="DL15" s="622"/>
      <c r="DM15" s="622"/>
      <c r="DN15" s="622"/>
      <c r="DO15" s="622"/>
      <c r="DP15" s="623"/>
      <c r="DQ15" s="627">
        <v>1526073</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17355</v>
      </c>
      <c r="S16" s="622"/>
      <c r="T16" s="622"/>
      <c r="U16" s="622"/>
      <c r="V16" s="622"/>
      <c r="W16" s="622"/>
      <c r="X16" s="622"/>
      <c r="Y16" s="623"/>
      <c r="Z16" s="659">
        <v>0.1</v>
      </c>
      <c r="AA16" s="659"/>
      <c r="AB16" s="659"/>
      <c r="AC16" s="659"/>
      <c r="AD16" s="660">
        <v>17355</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86890</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7855</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37257</v>
      </c>
      <c r="S17" s="622"/>
      <c r="T17" s="622"/>
      <c r="U17" s="622"/>
      <c r="V17" s="622"/>
      <c r="W17" s="622"/>
      <c r="X17" s="622"/>
      <c r="Y17" s="623"/>
      <c r="Z17" s="659">
        <v>0.2</v>
      </c>
      <c r="AA17" s="659"/>
      <c r="AB17" s="659"/>
      <c r="AC17" s="659"/>
      <c r="AD17" s="660">
        <v>37257</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3723844</v>
      </c>
      <c r="CS17" s="622"/>
      <c r="CT17" s="622"/>
      <c r="CU17" s="622"/>
      <c r="CV17" s="622"/>
      <c r="CW17" s="622"/>
      <c r="CX17" s="622"/>
      <c r="CY17" s="623"/>
      <c r="CZ17" s="659">
        <v>16.2</v>
      </c>
      <c r="DA17" s="659"/>
      <c r="DB17" s="659"/>
      <c r="DC17" s="659"/>
      <c r="DD17" s="627" t="s">
        <v>122</v>
      </c>
      <c r="DE17" s="622"/>
      <c r="DF17" s="622"/>
      <c r="DG17" s="622"/>
      <c r="DH17" s="622"/>
      <c r="DI17" s="622"/>
      <c r="DJ17" s="622"/>
      <c r="DK17" s="622"/>
      <c r="DL17" s="622"/>
      <c r="DM17" s="622"/>
      <c r="DN17" s="622"/>
      <c r="DO17" s="622"/>
      <c r="DP17" s="623"/>
      <c r="DQ17" s="627">
        <v>3459204</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17210</v>
      </c>
      <c r="S18" s="622"/>
      <c r="T18" s="622"/>
      <c r="U18" s="622"/>
      <c r="V18" s="622"/>
      <c r="W18" s="622"/>
      <c r="X18" s="622"/>
      <c r="Y18" s="623"/>
      <c r="Z18" s="659">
        <v>0.1</v>
      </c>
      <c r="AA18" s="659"/>
      <c r="AB18" s="659"/>
      <c r="AC18" s="659"/>
      <c r="AD18" s="660">
        <v>17210</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17210</v>
      </c>
      <c r="S19" s="622"/>
      <c r="T19" s="622"/>
      <c r="U19" s="622"/>
      <c r="V19" s="622"/>
      <c r="W19" s="622"/>
      <c r="X19" s="622"/>
      <c r="Y19" s="623"/>
      <c r="Z19" s="659">
        <v>0.1</v>
      </c>
      <c r="AA19" s="659"/>
      <c r="AB19" s="659"/>
      <c r="AC19" s="659"/>
      <c r="AD19" s="660">
        <v>17210</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3135</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3135</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22997305</v>
      </c>
      <c r="CS20" s="622"/>
      <c r="CT20" s="622"/>
      <c r="CU20" s="622"/>
      <c r="CV20" s="622"/>
      <c r="CW20" s="622"/>
      <c r="CX20" s="622"/>
      <c r="CY20" s="623"/>
      <c r="CZ20" s="659">
        <v>100</v>
      </c>
      <c r="DA20" s="659"/>
      <c r="DB20" s="659"/>
      <c r="DC20" s="659"/>
      <c r="DD20" s="627">
        <v>2261916</v>
      </c>
      <c r="DE20" s="622"/>
      <c r="DF20" s="622"/>
      <c r="DG20" s="622"/>
      <c r="DH20" s="622"/>
      <c r="DI20" s="622"/>
      <c r="DJ20" s="622"/>
      <c r="DK20" s="622"/>
      <c r="DL20" s="622"/>
      <c r="DM20" s="622"/>
      <c r="DN20" s="622"/>
      <c r="DO20" s="622"/>
      <c r="DP20" s="623"/>
      <c r="DQ20" s="627">
        <v>15529357</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10043241</v>
      </c>
      <c r="S21" s="622"/>
      <c r="T21" s="622"/>
      <c r="U21" s="622"/>
      <c r="V21" s="622"/>
      <c r="W21" s="622"/>
      <c r="X21" s="622"/>
      <c r="Y21" s="623"/>
      <c r="Z21" s="659">
        <v>42.3</v>
      </c>
      <c r="AA21" s="659"/>
      <c r="AB21" s="659"/>
      <c r="AC21" s="659"/>
      <c r="AD21" s="660">
        <v>9142165</v>
      </c>
      <c r="AE21" s="660"/>
      <c r="AF21" s="660"/>
      <c r="AG21" s="660"/>
      <c r="AH21" s="660"/>
      <c r="AI21" s="660"/>
      <c r="AJ21" s="660"/>
      <c r="AK21" s="660"/>
      <c r="AL21" s="624">
        <v>69.400000000000006</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3135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9142165</v>
      </c>
      <c r="S22" s="622"/>
      <c r="T22" s="622"/>
      <c r="U22" s="622"/>
      <c r="V22" s="622"/>
      <c r="W22" s="622"/>
      <c r="X22" s="622"/>
      <c r="Y22" s="623"/>
      <c r="Z22" s="659">
        <v>38.6</v>
      </c>
      <c r="AA22" s="659"/>
      <c r="AB22" s="659"/>
      <c r="AC22" s="659"/>
      <c r="AD22" s="660">
        <v>9142165</v>
      </c>
      <c r="AE22" s="660"/>
      <c r="AF22" s="660"/>
      <c r="AG22" s="660"/>
      <c r="AH22" s="660"/>
      <c r="AI22" s="660"/>
      <c r="AJ22" s="660"/>
      <c r="AK22" s="660"/>
      <c r="AL22" s="624">
        <v>69.400000000000006</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901061</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15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12074393</v>
      </c>
      <c r="CS24" s="677"/>
      <c r="CT24" s="677"/>
      <c r="CU24" s="677"/>
      <c r="CV24" s="677"/>
      <c r="CW24" s="677"/>
      <c r="CX24" s="677"/>
      <c r="CY24" s="702"/>
      <c r="CZ24" s="703">
        <v>52.5</v>
      </c>
      <c r="DA24" s="685"/>
      <c r="DB24" s="685"/>
      <c r="DC24" s="705"/>
      <c r="DD24" s="701">
        <v>8386071</v>
      </c>
      <c r="DE24" s="677"/>
      <c r="DF24" s="677"/>
      <c r="DG24" s="677"/>
      <c r="DH24" s="677"/>
      <c r="DI24" s="677"/>
      <c r="DJ24" s="677"/>
      <c r="DK24" s="702"/>
      <c r="DL24" s="701">
        <v>7696864</v>
      </c>
      <c r="DM24" s="677"/>
      <c r="DN24" s="677"/>
      <c r="DO24" s="677"/>
      <c r="DP24" s="677"/>
      <c r="DQ24" s="677"/>
      <c r="DR24" s="677"/>
      <c r="DS24" s="677"/>
      <c r="DT24" s="677"/>
      <c r="DU24" s="677"/>
      <c r="DV24" s="702"/>
      <c r="DW24" s="703">
        <v>58.2</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14002604</v>
      </c>
      <c r="S25" s="622"/>
      <c r="T25" s="622"/>
      <c r="U25" s="622"/>
      <c r="V25" s="622"/>
      <c r="W25" s="622"/>
      <c r="X25" s="622"/>
      <c r="Y25" s="623"/>
      <c r="Z25" s="659">
        <v>59</v>
      </c>
      <c r="AA25" s="659"/>
      <c r="AB25" s="659"/>
      <c r="AC25" s="659"/>
      <c r="AD25" s="660">
        <v>13085593</v>
      </c>
      <c r="AE25" s="660"/>
      <c r="AF25" s="660"/>
      <c r="AG25" s="660"/>
      <c r="AH25" s="660"/>
      <c r="AI25" s="660"/>
      <c r="AJ25" s="660"/>
      <c r="AK25" s="660"/>
      <c r="AL25" s="624">
        <v>99.3</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3260432</v>
      </c>
      <c r="CS25" s="634"/>
      <c r="CT25" s="634"/>
      <c r="CU25" s="634"/>
      <c r="CV25" s="634"/>
      <c r="CW25" s="634"/>
      <c r="CX25" s="634"/>
      <c r="CY25" s="635"/>
      <c r="CZ25" s="624">
        <v>14.2</v>
      </c>
      <c r="DA25" s="636"/>
      <c r="DB25" s="636"/>
      <c r="DC25" s="637"/>
      <c r="DD25" s="627">
        <v>3091374</v>
      </c>
      <c r="DE25" s="634"/>
      <c r="DF25" s="634"/>
      <c r="DG25" s="634"/>
      <c r="DH25" s="634"/>
      <c r="DI25" s="634"/>
      <c r="DJ25" s="634"/>
      <c r="DK25" s="635"/>
      <c r="DL25" s="627">
        <v>3072907</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2914</v>
      </c>
      <c r="S26" s="622"/>
      <c r="T26" s="622"/>
      <c r="U26" s="622"/>
      <c r="V26" s="622"/>
      <c r="W26" s="622"/>
      <c r="X26" s="622"/>
      <c r="Y26" s="623"/>
      <c r="Z26" s="659">
        <v>0</v>
      </c>
      <c r="AA26" s="659"/>
      <c r="AB26" s="659"/>
      <c r="AC26" s="659"/>
      <c r="AD26" s="660">
        <v>2914</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2117074</v>
      </c>
      <c r="CS26" s="622"/>
      <c r="CT26" s="622"/>
      <c r="CU26" s="622"/>
      <c r="CV26" s="622"/>
      <c r="CW26" s="622"/>
      <c r="CX26" s="622"/>
      <c r="CY26" s="623"/>
      <c r="CZ26" s="624">
        <v>9.1999999999999993</v>
      </c>
      <c r="DA26" s="636"/>
      <c r="DB26" s="636"/>
      <c r="DC26" s="637"/>
      <c r="DD26" s="627">
        <v>2040481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7222</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2960371</v>
      </c>
      <c r="BH27" s="622"/>
      <c r="BI27" s="622"/>
      <c r="BJ27" s="622"/>
      <c r="BK27" s="622"/>
      <c r="BL27" s="622"/>
      <c r="BM27" s="622"/>
      <c r="BN27" s="623"/>
      <c r="BO27" s="659">
        <v>100</v>
      </c>
      <c r="BP27" s="659"/>
      <c r="BQ27" s="659"/>
      <c r="BR27" s="659"/>
      <c r="BS27" s="660">
        <v>15935</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5090117</v>
      </c>
      <c r="CS27" s="634"/>
      <c r="CT27" s="634"/>
      <c r="CU27" s="634"/>
      <c r="CV27" s="634"/>
      <c r="CW27" s="634"/>
      <c r="CX27" s="634"/>
      <c r="CY27" s="635"/>
      <c r="CZ27" s="624">
        <v>22.1</v>
      </c>
      <c r="DA27" s="636"/>
      <c r="DB27" s="636"/>
      <c r="DC27" s="637"/>
      <c r="DD27" s="627">
        <v>1835493</v>
      </c>
      <c r="DE27" s="634"/>
      <c r="DF27" s="634"/>
      <c r="DG27" s="634"/>
      <c r="DH27" s="634"/>
      <c r="DI27" s="634"/>
      <c r="DJ27" s="634"/>
      <c r="DK27" s="635"/>
      <c r="DL27" s="627">
        <v>1164753</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301223</v>
      </c>
      <c r="S28" s="622"/>
      <c r="T28" s="622"/>
      <c r="U28" s="622"/>
      <c r="V28" s="622"/>
      <c r="W28" s="622"/>
      <c r="X28" s="622"/>
      <c r="Y28" s="623"/>
      <c r="Z28" s="659">
        <v>1.3</v>
      </c>
      <c r="AA28" s="659"/>
      <c r="AB28" s="659"/>
      <c r="AC28" s="659"/>
      <c r="AD28" s="660">
        <v>27220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3723844</v>
      </c>
      <c r="CS28" s="622"/>
      <c r="CT28" s="622"/>
      <c r="CU28" s="622"/>
      <c r="CV28" s="622"/>
      <c r="CW28" s="622"/>
      <c r="CX28" s="622"/>
      <c r="CY28" s="623"/>
      <c r="CZ28" s="624">
        <v>16.2</v>
      </c>
      <c r="DA28" s="636"/>
      <c r="DB28" s="636"/>
      <c r="DC28" s="637"/>
      <c r="DD28" s="627">
        <v>3459204</v>
      </c>
      <c r="DE28" s="622"/>
      <c r="DF28" s="622"/>
      <c r="DG28" s="622"/>
      <c r="DH28" s="622"/>
      <c r="DI28" s="622"/>
      <c r="DJ28" s="622"/>
      <c r="DK28" s="623"/>
      <c r="DL28" s="627">
        <v>3459204</v>
      </c>
      <c r="DM28" s="622"/>
      <c r="DN28" s="622"/>
      <c r="DO28" s="622"/>
      <c r="DP28" s="622"/>
      <c r="DQ28" s="622"/>
      <c r="DR28" s="622"/>
      <c r="DS28" s="622"/>
      <c r="DT28" s="622"/>
      <c r="DU28" s="622"/>
      <c r="DV28" s="623"/>
      <c r="DW28" s="624">
        <v>26.1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19712</v>
      </c>
      <c r="S29" s="622"/>
      <c r="T29" s="622"/>
      <c r="U29" s="622"/>
      <c r="V29" s="622"/>
      <c r="W29" s="622"/>
      <c r="X29" s="622"/>
      <c r="Y29" s="623"/>
      <c r="Z29" s="659">
        <v>0.1</v>
      </c>
      <c r="AA29" s="659"/>
      <c r="AB29" s="659"/>
      <c r="AC29" s="659"/>
      <c r="AD29" s="660">
        <v>607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3723789</v>
      </c>
      <c r="CS29" s="634"/>
      <c r="CT29" s="634"/>
      <c r="CU29" s="634"/>
      <c r="CV29" s="634"/>
      <c r="CW29" s="634"/>
      <c r="CX29" s="634"/>
      <c r="CY29" s="635"/>
      <c r="CZ29" s="624">
        <v>16.2</v>
      </c>
      <c r="DA29" s="636"/>
      <c r="DB29" s="636"/>
      <c r="DC29" s="637"/>
      <c r="DD29" s="627">
        <v>3459149</v>
      </c>
      <c r="DE29" s="634"/>
      <c r="DF29" s="634"/>
      <c r="DG29" s="634"/>
      <c r="DH29" s="634"/>
      <c r="DI29" s="634"/>
      <c r="DJ29" s="634"/>
      <c r="DK29" s="635"/>
      <c r="DL29" s="627">
        <v>3459149</v>
      </c>
      <c r="DM29" s="634"/>
      <c r="DN29" s="634"/>
      <c r="DO29" s="634"/>
      <c r="DP29" s="634"/>
      <c r="DQ29" s="634"/>
      <c r="DR29" s="634"/>
      <c r="DS29" s="634"/>
      <c r="DT29" s="634"/>
      <c r="DU29" s="634"/>
      <c r="DV29" s="635"/>
      <c r="DW29" s="624">
        <v>26.1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4044370</v>
      </c>
      <c r="S30" s="622"/>
      <c r="T30" s="622"/>
      <c r="U30" s="622"/>
      <c r="V30" s="622"/>
      <c r="W30" s="622"/>
      <c r="X30" s="622"/>
      <c r="Y30" s="623"/>
      <c r="Z30" s="659">
        <v>17.100000000000001</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3596387</v>
      </c>
      <c r="CS30" s="622"/>
      <c r="CT30" s="622"/>
      <c r="CU30" s="622"/>
      <c r="CV30" s="622"/>
      <c r="CW30" s="622"/>
      <c r="CX30" s="622"/>
      <c r="CY30" s="623"/>
      <c r="CZ30" s="624">
        <v>15.6</v>
      </c>
      <c r="DA30" s="636"/>
      <c r="DB30" s="636"/>
      <c r="DC30" s="637"/>
      <c r="DD30" s="627">
        <v>3331875</v>
      </c>
      <c r="DE30" s="622"/>
      <c r="DF30" s="622"/>
      <c r="DG30" s="622"/>
      <c r="DH30" s="622"/>
      <c r="DI30" s="622"/>
      <c r="DJ30" s="622"/>
      <c r="DK30" s="623"/>
      <c r="DL30" s="627">
        <v>3331875</v>
      </c>
      <c r="DM30" s="622"/>
      <c r="DN30" s="622"/>
      <c r="DO30" s="622"/>
      <c r="DP30" s="622"/>
      <c r="DQ30" s="622"/>
      <c r="DR30" s="622"/>
      <c r="DS30" s="622"/>
      <c r="DT30" s="622"/>
      <c r="DU30" s="622"/>
      <c r="DV30" s="623"/>
      <c r="DW30" s="624">
        <v>25.2</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v>48630</v>
      </c>
      <c r="S31" s="622"/>
      <c r="T31" s="622"/>
      <c r="U31" s="622"/>
      <c r="V31" s="622"/>
      <c r="W31" s="622"/>
      <c r="X31" s="622"/>
      <c r="Y31" s="623"/>
      <c r="Z31" s="659">
        <v>0.2</v>
      </c>
      <c r="AA31" s="659"/>
      <c r="AB31" s="659"/>
      <c r="AC31" s="659"/>
      <c r="AD31" s="660">
        <v>48630</v>
      </c>
      <c r="AE31" s="660"/>
      <c r="AF31" s="660"/>
      <c r="AG31" s="660"/>
      <c r="AH31" s="660"/>
      <c r="AI31" s="660"/>
      <c r="AJ31" s="660"/>
      <c r="AK31" s="660"/>
      <c r="AL31" s="624">
        <v>0.4</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99.6</v>
      </c>
      <c r="BH31" s="684"/>
      <c r="BI31" s="684"/>
      <c r="BJ31" s="684"/>
      <c r="BK31" s="684"/>
      <c r="BL31" s="684"/>
      <c r="BM31" s="685">
        <v>98.2</v>
      </c>
      <c r="BN31" s="684"/>
      <c r="BO31" s="684"/>
      <c r="BP31" s="684"/>
      <c r="BQ31" s="686"/>
      <c r="BR31" s="683">
        <v>99.6</v>
      </c>
      <c r="BS31" s="684"/>
      <c r="BT31" s="684"/>
      <c r="BU31" s="684"/>
      <c r="BV31" s="684"/>
      <c r="BW31" s="684"/>
      <c r="BX31" s="685">
        <v>97.8</v>
      </c>
      <c r="BY31" s="684"/>
      <c r="BZ31" s="684"/>
      <c r="CA31" s="684"/>
      <c r="CB31" s="686"/>
      <c r="CD31" s="642"/>
      <c r="CE31" s="643"/>
      <c r="CF31" s="618" t="s">
        <v>299</v>
      </c>
      <c r="CG31" s="619"/>
      <c r="CH31" s="619"/>
      <c r="CI31" s="619"/>
      <c r="CJ31" s="619"/>
      <c r="CK31" s="619"/>
      <c r="CL31" s="619"/>
      <c r="CM31" s="619"/>
      <c r="CN31" s="619"/>
      <c r="CO31" s="619"/>
      <c r="CP31" s="619"/>
      <c r="CQ31" s="620"/>
      <c r="CR31" s="621">
        <v>127402</v>
      </c>
      <c r="CS31" s="634"/>
      <c r="CT31" s="634"/>
      <c r="CU31" s="634"/>
      <c r="CV31" s="634"/>
      <c r="CW31" s="634"/>
      <c r="CX31" s="634"/>
      <c r="CY31" s="635"/>
      <c r="CZ31" s="624">
        <v>0.6</v>
      </c>
      <c r="DA31" s="636"/>
      <c r="DB31" s="636"/>
      <c r="DC31" s="637"/>
      <c r="DD31" s="627">
        <v>127274</v>
      </c>
      <c r="DE31" s="634"/>
      <c r="DF31" s="634"/>
      <c r="DG31" s="634"/>
      <c r="DH31" s="634"/>
      <c r="DI31" s="634"/>
      <c r="DJ31" s="634"/>
      <c r="DK31" s="635"/>
      <c r="DL31" s="627">
        <v>127274</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1722489</v>
      </c>
      <c r="S32" s="622"/>
      <c r="T32" s="622"/>
      <c r="U32" s="622"/>
      <c r="V32" s="622"/>
      <c r="W32" s="622"/>
      <c r="X32" s="622"/>
      <c r="Y32" s="623"/>
      <c r="Z32" s="659">
        <v>7.3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99.8</v>
      </c>
      <c r="BH32" s="634"/>
      <c r="BI32" s="634"/>
      <c r="BJ32" s="634"/>
      <c r="BK32" s="634"/>
      <c r="BL32" s="634"/>
      <c r="BM32" s="625">
        <v>99.1</v>
      </c>
      <c r="BN32" s="634"/>
      <c r="BO32" s="634"/>
      <c r="BP32" s="634"/>
      <c r="BQ32" s="657"/>
      <c r="BR32" s="687">
        <v>99.7</v>
      </c>
      <c r="BS32" s="634"/>
      <c r="BT32" s="634"/>
      <c r="BU32" s="634"/>
      <c r="BV32" s="634"/>
      <c r="BW32" s="634"/>
      <c r="BX32" s="625">
        <v>98.7</v>
      </c>
      <c r="BY32" s="634"/>
      <c r="BZ32" s="634"/>
      <c r="CA32" s="634"/>
      <c r="CB32" s="657"/>
      <c r="CD32" s="644"/>
      <c r="CE32" s="645"/>
      <c r="CF32" s="618" t="s">
        <v>303</v>
      </c>
      <c r="CG32" s="619"/>
      <c r="CH32" s="619"/>
      <c r="CI32" s="619"/>
      <c r="CJ32" s="619"/>
      <c r="CK32" s="619"/>
      <c r="CL32" s="619"/>
      <c r="CM32" s="619"/>
      <c r="CN32" s="619"/>
      <c r="CO32" s="619"/>
      <c r="CP32" s="619"/>
      <c r="CQ32" s="620"/>
      <c r="CR32" s="621">
        <v>55</v>
      </c>
      <c r="CS32" s="622"/>
      <c r="CT32" s="622"/>
      <c r="CU32" s="622"/>
      <c r="CV32" s="622"/>
      <c r="CW32" s="622"/>
      <c r="CX32" s="622"/>
      <c r="CY32" s="623"/>
      <c r="CZ32" s="624">
        <v>0</v>
      </c>
      <c r="DA32" s="636"/>
      <c r="DB32" s="636"/>
      <c r="DC32" s="637"/>
      <c r="DD32" s="627">
        <v>55</v>
      </c>
      <c r="DE32" s="622"/>
      <c r="DF32" s="622"/>
      <c r="DG32" s="622"/>
      <c r="DH32" s="622"/>
      <c r="DI32" s="622"/>
      <c r="DJ32" s="622"/>
      <c r="DK32" s="623"/>
      <c r="DL32" s="627">
        <v>55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54919</v>
      </c>
      <c r="S33" s="622"/>
      <c r="T33" s="622"/>
      <c r="U33" s="622"/>
      <c r="V33" s="622"/>
      <c r="W33" s="622"/>
      <c r="X33" s="622"/>
      <c r="Y33" s="623"/>
      <c r="Z33" s="659">
        <v>0.2</v>
      </c>
      <c r="AA33" s="659"/>
      <c r="AB33" s="659"/>
      <c r="AC33" s="659"/>
      <c r="AD33" s="660">
        <v>9620</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99.4</v>
      </c>
      <c r="BH33" s="606"/>
      <c r="BI33" s="606"/>
      <c r="BJ33" s="606"/>
      <c r="BK33" s="606"/>
      <c r="BL33" s="606"/>
      <c r="BM33" s="652">
        <v>97.3</v>
      </c>
      <c r="BN33" s="606"/>
      <c r="BO33" s="606"/>
      <c r="BP33" s="606"/>
      <c r="BQ33" s="669"/>
      <c r="BR33" s="682">
        <v>99.4</v>
      </c>
      <c r="BS33" s="606"/>
      <c r="BT33" s="606"/>
      <c r="BU33" s="606"/>
      <c r="BV33" s="606"/>
      <c r="BW33" s="606"/>
      <c r="BX33" s="652">
        <v>96.7</v>
      </c>
      <c r="BY33" s="606"/>
      <c r="BZ33" s="606"/>
      <c r="CA33" s="606"/>
      <c r="CB33" s="669"/>
      <c r="CD33" s="618" t="s">
        <v>306</v>
      </c>
      <c r="CE33" s="619"/>
      <c r="CF33" s="619"/>
      <c r="CG33" s="619"/>
      <c r="CH33" s="619"/>
      <c r="CI33" s="619"/>
      <c r="CJ33" s="619"/>
      <c r="CK33" s="619"/>
      <c r="CL33" s="619"/>
      <c r="CM33" s="619"/>
      <c r="CN33" s="619"/>
      <c r="CO33" s="619"/>
      <c r="CP33" s="619"/>
      <c r="CQ33" s="620"/>
      <c r="CR33" s="621">
        <v>8574106</v>
      </c>
      <c r="CS33" s="634"/>
      <c r="CT33" s="634"/>
      <c r="CU33" s="634"/>
      <c r="CV33" s="634"/>
      <c r="CW33" s="634"/>
      <c r="CX33" s="634"/>
      <c r="CY33" s="635"/>
      <c r="CZ33" s="624">
        <v>37.299999999999997</v>
      </c>
      <c r="DA33" s="636"/>
      <c r="DB33" s="636"/>
      <c r="DC33" s="637"/>
      <c r="DD33" s="627">
        <v>6791728</v>
      </c>
      <c r="DE33" s="634"/>
      <c r="DF33" s="634"/>
      <c r="DG33" s="634"/>
      <c r="DH33" s="634"/>
      <c r="DI33" s="634"/>
      <c r="DJ33" s="634"/>
      <c r="DK33" s="635"/>
      <c r="DL33" s="627">
        <v>4572352</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324695</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2948169</v>
      </c>
      <c r="CS34" s="622"/>
      <c r="CT34" s="622"/>
      <c r="CU34" s="622"/>
      <c r="CV34" s="622"/>
      <c r="CW34" s="622"/>
      <c r="CX34" s="622"/>
      <c r="CY34" s="623"/>
      <c r="CZ34" s="624">
        <v>12.8</v>
      </c>
      <c r="DA34" s="636"/>
      <c r="DB34" s="636"/>
      <c r="DC34" s="637"/>
      <c r="DD34" s="627">
        <v>2325014</v>
      </c>
      <c r="DE34" s="622"/>
      <c r="DF34" s="622"/>
      <c r="DG34" s="622"/>
      <c r="DH34" s="622"/>
      <c r="DI34" s="622"/>
      <c r="DJ34" s="622"/>
      <c r="DK34" s="623"/>
      <c r="DL34" s="627">
        <v>1490683</v>
      </c>
      <c r="DM34" s="622"/>
      <c r="DN34" s="622"/>
      <c r="DO34" s="622"/>
      <c r="DP34" s="622"/>
      <c r="DQ34" s="622"/>
      <c r="DR34" s="622"/>
      <c r="DS34" s="622"/>
      <c r="DT34" s="622"/>
      <c r="DU34" s="622"/>
      <c r="DV34" s="623"/>
      <c r="DW34" s="624">
        <v>11.3</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501967</v>
      </c>
      <c r="S35" s="622"/>
      <c r="T35" s="622"/>
      <c r="U35" s="622"/>
      <c r="V35" s="622"/>
      <c r="W35" s="622"/>
      <c r="X35" s="622"/>
      <c r="Y35" s="623"/>
      <c r="Z35" s="659">
        <v>2.1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552842</v>
      </c>
      <c r="CS35" s="634"/>
      <c r="CT35" s="634"/>
      <c r="CU35" s="634"/>
      <c r="CV35" s="634"/>
      <c r="CW35" s="634"/>
      <c r="CX35" s="634"/>
      <c r="CY35" s="635"/>
      <c r="CZ35" s="624">
        <v>2.4</v>
      </c>
      <c r="DA35" s="636"/>
      <c r="DB35" s="636"/>
      <c r="DC35" s="637"/>
      <c r="DD35" s="627">
        <v>495860</v>
      </c>
      <c r="DE35" s="634"/>
      <c r="DF35" s="634"/>
      <c r="DG35" s="634"/>
      <c r="DH35" s="634"/>
      <c r="DI35" s="634"/>
      <c r="DJ35" s="634"/>
      <c r="DK35" s="635"/>
      <c r="DL35" s="627">
        <v>267187</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572046</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2985573</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79311</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2919522</v>
      </c>
      <c r="CS36" s="622"/>
      <c r="CT36" s="622"/>
      <c r="CU36" s="622"/>
      <c r="CV36" s="622"/>
      <c r="CW36" s="622"/>
      <c r="CX36" s="622"/>
      <c r="CY36" s="623"/>
      <c r="CZ36" s="624">
        <v>12.7</v>
      </c>
      <c r="DA36" s="636"/>
      <c r="DB36" s="636"/>
      <c r="DC36" s="637"/>
      <c r="DD36" s="627">
        <v>2233505</v>
      </c>
      <c r="DE36" s="622"/>
      <c r="DF36" s="622"/>
      <c r="DG36" s="622"/>
      <c r="DH36" s="622"/>
      <c r="DI36" s="622"/>
      <c r="DJ36" s="622"/>
      <c r="DK36" s="623"/>
      <c r="DL36" s="627">
        <v>1485815</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289076</v>
      </c>
      <c r="S37" s="622"/>
      <c r="T37" s="622"/>
      <c r="U37" s="622"/>
      <c r="V37" s="622"/>
      <c r="W37" s="622"/>
      <c r="X37" s="622"/>
      <c r="Y37" s="623"/>
      <c r="Z37" s="659">
        <v>1.2</v>
      </c>
      <c r="AA37" s="659"/>
      <c r="AB37" s="659"/>
      <c r="AC37" s="659"/>
      <c r="AD37" s="660">
        <v>3020</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714996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8871</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293217</v>
      </c>
      <c r="CS37" s="634"/>
      <c r="CT37" s="634"/>
      <c r="CU37" s="634"/>
      <c r="CV37" s="634"/>
      <c r="CW37" s="634"/>
      <c r="CX37" s="634"/>
      <c r="CY37" s="635"/>
      <c r="CZ37" s="624">
        <v>1.3</v>
      </c>
      <c r="DA37" s="636"/>
      <c r="DB37" s="636"/>
      <c r="DC37" s="637"/>
      <c r="DD37" s="627">
        <v>293217</v>
      </c>
      <c r="DE37" s="634"/>
      <c r="DF37" s="634"/>
      <c r="DG37" s="634"/>
      <c r="DH37" s="634"/>
      <c r="DI37" s="634"/>
      <c r="DJ37" s="634"/>
      <c r="DK37" s="635"/>
      <c r="DL37" s="627">
        <v>293217</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1823100</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415345</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5021</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1761040</v>
      </c>
      <c r="CS38" s="622"/>
      <c r="CT38" s="622"/>
      <c r="CU38" s="622"/>
      <c r="CV38" s="622"/>
      <c r="CW38" s="622"/>
      <c r="CX38" s="622"/>
      <c r="CY38" s="623"/>
      <c r="CZ38" s="624">
        <v>7.7</v>
      </c>
      <c r="DA38" s="636"/>
      <c r="DB38" s="636"/>
      <c r="DC38" s="637"/>
      <c r="DD38" s="627">
        <v>1404855</v>
      </c>
      <c r="DE38" s="622"/>
      <c r="DF38" s="622"/>
      <c r="DG38" s="622"/>
      <c r="DH38" s="622"/>
      <c r="DI38" s="622"/>
      <c r="DJ38" s="622"/>
      <c r="DK38" s="623"/>
      <c r="DL38" s="627">
        <v>1328667</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94192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8377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203137</v>
      </c>
      <c r="CS39" s="634"/>
      <c r="CT39" s="634"/>
      <c r="CU39" s="634"/>
      <c r="CV39" s="634"/>
      <c r="CW39" s="634"/>
      <c r="CX39" s="634"/>
      <c r="CY39" s="635"/>
      <c r="CZ39" s="624">
        <v>0.9</v>
      </c>
      <c r="DA39" s="636"/>
      <c r="DB39" s="636"/>
      <c r="DC39" s="637"/>
      <c r="DD39" s="627">
        <v>152811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54100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93</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189396</v>
      </c>
      <c r="CS40" s="622"/>
      <c r="CT40" s="622"/>
      <c r="CU40" s="622"/>
      <c r="CV40" s="622"/>
      <c r="CW40" s="622"/>
      <c r="CX40" s="622"/>
      <c r="CY40" s="623"/>
      <c r="CZ40" s="624">
        <v>0.8</v>
      </c>
      <c r="DA40" s="636"/>
      <c r="DB40" s="636"/>
      <c r="DC40" s="637"/>
      <c r="DD40" s="627">
        <v>179683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23714967</v>
      </c>
      <c r="S41" s="646"/>
      <c r="T41" s="646"/>
      <c r="U41" s="646"/>
      <c r="V41" s="646"/>
      <c r="W41" s="646"/>
      <c r="X41" s="646"/>
      <c r="Y41" s="649"/>
      <c r="Z41" s="650">
        <v>100</v>
      </c>
      <c r="AA41" s="650"/>
      <c r="AB41" s="650"/>
      <c r="AC41" s="650"/>
      <c r="AD41" s="651">
        <v>13177604</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413304</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1347736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324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2348806</v>
      </c>
      <c r="CS42" s="634"/>
      <c r="CT42" s="634"/>
      <c r="CU42" s="634"/>
      <c r="CV42" s="634"/>
      <c r="CW42" s="634"/>
      <c r="CX42" s="634"/>
      <c r="CY42" s="635"/>
      <c r="CZ42" s="624">
        <v>10.199999999999999</v>
      </c>
      <c r="DA42" s="636"/>
      <c r="DB42" s="636"/>
      <c r="DC42" s="637"/>
      <c r="DD42" s="627">
        <v>351558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14971</v>
      </c>
      <c r="CS43" s="634"/>
      <c r="CT43" s="634"/>
      <c r="CU43" s="634"/>
      <c r="CV43" s="634"/>
      <c r="CW43" s="634"/>
      <c r="CX43" s="634"/>
      <c r="CY43" s="635"/>
      <c r="CZ43" s="624">
        <v>0.1</v>
      </c>
      <c r="DA43" s="636"/>
      <c r="DB43" s="636"/>
      <c r="DC43" s="637"/>
      <c r="DD43" s="627">
        <v>14971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2261916</v>
      </c>
      <c r="CS44" s="622"/>
      <c r="CT44" s="622"/>
      <c r="CU44" s="622"/>
      <c r="CV44" s="622"/>
      <c r="CW44" s="622"/>
      <c r="CX44" s="622"/>
      <c r="CY44" s="623"/>
      <c r="CZ44" s="624">
        <v>9.8000000000000007</v>
      </c>
      <c r="DA44" s="625"/>
      <c r="DB44" s="625"/>
      <c r="DC44" s="626"/>
      <c r="DD44" s="627">
        <v>343703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690902</v>
      </c>
      <c r="CS45" s="634"/>
      <c r="CT45" s="634"/>
      <c r="CU45" s="634"/>
      <c r="CV45" s="634"/>
      <c r="CW45" s="634"/>
      <c r="CX45" s="634"/>
      <c r="CY45" s="635"/>
      <c r="CZ45" s="624">
        <v>3</v>
      </c>
      <c r="DA45" s="636"/>
      <c r="DB45" s="636"/>
      <c r="DC45" s="637"/>
      <c r="DD45" s="627">
        <v>11510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1387126</v>
      </c>
      <c r="CS46" s="622"/>
      <c r="CT46" s="622"/>
      <c r="CU46" s="622"/>
      <c r="CV46" s="622"/>
      <c r="CW46" s="622"/>
      <c r="CX46" s="622"/>
      <c r="CY46" s="623"/>
      <c r="CZ46" s="624">
        <v>6</v>
      </c>
      <c r="DA46" s="625"/>
      <c r="DB46" s="625"/>
      <c r="DC46" s="626"/>
      <c r="DD46" s="627">
        <v>308905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86890</v>
      </c>
      <c r="CS47" s="634"/>
      <c r="CT47" s="634"/>
      <c r="CU47" s="634"/>
      <c r="CV47" s="634"/>
      <c r="CW47" s="634"/>
      <c r="CX47" s="634"/>
      <c r="CY47" s="635"/>
      <c r="CZ47" s="624">
        <v>0.4</v>
      </c>
      <c r="DA47" s="636"/>
      <c r="DB47" s="636"/>
      <c r="DC47" s="637"/>
      <c r="DD47" s="627">
        <v>7855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22997305</v>
      </c>
      <c r="CS49" s="606"/>
      <c r="CT49" s="606"/>
      <c r="CU49" s="606"/>
      <c r="CV49" s="606"/>
      <c r="CW49" s="606"/>
      <c r="CX49" s="606"/>
      <c r="CY49" s="607"/>
      <c r="CZ49" s="608">
        <v>100</v>
      </c>
      <c r="DA49" s="609"/>
      <c r="DB49" s="609"/>
      <c r="DC49" s="610"/>
      <c r="DD49" s="611">
        <v>15529357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gIvm1LOZyzT9Jdr835Aj8qPtehU/qYqK1TBU5Y12HF0av772lKbKjn8x9iusN5L0SPbtxeSCeIZg3Cp23vYqg==" saltValue="2DfU+9NeS18SJOkH4UKv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24028</v>
      </c>
      <c r="R7" s="1103"/>
      <c r="S7" s="1103"/>
      <c r="T7" s="1103"/>
      <c r="U7" s="1103"/>
      <c r="V7" s="1103">
        <v>23310</v>
      </c>
      <c r="W7" s="1103"/>
      <c r="X7" s="1103"/>
      <c r="Y7" s="1103"/>
      <c r="Z7" s="1103"/>
      <c r="AA7" s="1103">
        <v>718</v>
      </c>
      <c r="AB7" s="1103"/>
      <c r="AC7" s="1103"/>
      <c r="AD7" s="1103"/>
      <c r="AE7" s="1104"/>
      <c r="AF7" s="1105">
        <v>692</v>
      </c>
      <c r="AG7" s="1106"/>
      <c r="AH7" s="1106"/>
      <c r="AI7" s="1106"/>
      <c r="AJ7" s="1107"/>
      <c r="AK7" s="1108">
        <v>502</v>
      </c>
      <c r="AL7" s="1109"/>
      <c r="AM7" s="1109"/>
      <c r="AN7" s="1109"/>
      <c r="AO7" s="1109"/>
      <c r="AP7" s="1109">
        <v>40405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-1</v>
      </c>
      <c r="CI7" s="1097"/>
      <c r="CJ7" s="1097"/>
      <c r="CK7" s="1097"/>
      <c r="CL7" s="1098"/>
      <c r="CM7" s="1096">
        <v>30</v>
      </c>
      <c r="CN7" s="1097"/>
      <c r="CO7" s="1097"/>
      <c r="CP7" s="1097"/>
      <c r="CQ7" s="1098"/>
      <c r="CR7" s="1096">
        <v>35</v>
      </c>
      <c r="CS7" s="1097"/>
      <c r="CT7" s="1097"/>
      <c r="CU7" s="1097"/>
      <c r="CV7" s="1098"/>
      <c r="CW7" s="1096" t="s">
        <v>484</v>
      </c>
      <c r="CX7" s="1097"/>
      <c r="CY7" s="1097"/>
      <c r="CZ7" s="1097"/>
      <c r="DA7" s="1098"/>
      <c r="DB7" s="1096" t="s">
        <v>484</v>
      </c>
      <c r="DC7" s="1097"/>
      <c r="DD7" s="1097"/>
      <c r="DE7" s="1097"/>
      <c r="DF7" s="1098"/>
      <c r="DG7" s="1096" t="s">
        <v>484</v>
      </c>
      <c r="DH7" s="1097"/>
      <c r="DI7" s="1097"/>
      <c r="DJ7" s="1097"/>
      <c r="DK7" s="1098"/>
      <c r="DL7" s="1096" t="s">
        <v>484</v>
      </c>
      <c r="DM7" s="1097"/>
      <c r="DN7" s="1097"/>
      <c r="DO7" s="1097"/>
      <c r="DP7" s="1098"/>
      <c r="DQ7" s="1096" t="s">
        <v>484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0</v>
      </c>
      <c r="CI8" s="990"/>
      <c r="CJ8" s="990"/>
      <c r="CK8" s="990"/>
      <c r="CL8" s="991"/>
      <c r="CM8" s="989">
        <v>9</v>
      </c>
      <c r="CN8" s="990"/>
      <c r="CO8" s="990"/>
      <c r="CP8" s="990"/>
      <c r="CQ8" s="991"/>
      <c r="CR8" s="989">
        <v>5</v>
      </c>
      <c r="CS8" s="990"/>
      <c r="CT8" s="990"/>
      <c r="CU8" s="990"/>
      <c r="CV8" s="991"/>
      <c r="CW8" s="989" t="s">
        <v>484</v>
      </c>
      <c r="CX8" s="990"/>
      <c r="CY8" s="990"/>
      <c r="CZ8" s="990"/>
      <c r="DA8" s="991"/>
      <c r="DB8" s="989" t="s">
        <v>484</v>
      </c>
      <c r="DC8" s="990"/>
      <c r="DD8" s="990"/>
      <c r="DE8" s="990"/>
      <c r="DF8" s="991"/>
      <c r="DG8" s="989" t="s">
        <v>484</v>
      </c>
      <c r="DH8" s="990"/>
      <c r="DI8" s="990"/>
      <c r="DJ8" s="990"/>
      <c r="DK8" s="991"/>
      <c r="DL8" s="989" t="s">
        <v>484</v>
      </c>
      <c r="DM8" s="990"/>
      <c r="DN8" s="990"/>
      <c r="DO8" s="990"/>
      <c r="DP8" s="991"/>
      <c r="DQ8" s="989" t="s">
        <v>484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3</v>
      </c>
      <c r="CI9" s="990"/>
      <c r="CJ9" s="990"/>
      <c r="CK9" s="990"/>
      <c r="CL9" s="991"/>
      <c r="CM9" s="989">
        <v>-18</v>
      </c>
      <c r="CN9" s="990"/>
      <c r="CO9" s="990"/>
      <c r="CP9" s="990"/>
      <c r="CQ9" s="991"/>
      <c r="CR9" s="989">
        <v>9</v>
      </c>
      <c r="CS9" s="990"/>
      <c r="CT9" s="990"/>
      <c r="CU9" s="990"/>
      <c r="CV9" s="991"/>
      <c r="CW9" s="989" t="s">
        <v>484</v>
      </c>
      <c r="CX9" s="990"/>
      <c r="CY9" s="990"/>
      <c r="CZ9" s="990"/>
      <c r="DA9" s="991"/>
      <c r="DB9" s="989" t="s">
        <v>484</v>
      </c>
      <c r="DC9" s="990"/>
      <c r="DD9" s="990"/>
      <c r="DE9" s="990"/>
      <c r="DF9" s="991"/>
      <c r="DG9" s="989" t="s">
        <v>484</v>
      </c>
      <c r="DH9" s="990"/>
      <c r="DI9" s="990"/>
      <c r="DJ9" s="990"/>
      <c r="DK9" s="991"/>
      <c r="DL9" s="989" t="s">
        <v>484</v>
      </c>
      <c r="DM9" s="990"/>
      <c r="DN9" s="990"/>
      <c r="DO9" s="990"/>
      <c r="DP9" s="991"/>
      <c r="DQ9" s="989" t="s">
        <v>484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23715</v>
      </c>
      <c r="R23" s="1061"/>
      <c r="S23" s="1061"/>
      <c r="T23" s="1061"/>
      <c r="U23" s="1061"/>
      <c r="V23" s="1061">
        <v>22997</v>
      </c>
      <c r="W23" s="1061"/>
      <c r="X23" s="1061"/>
      <c r="Y23" s="1061"/>
      <c r="Z23" s="1061"/>
      <c r="AA23" s="1061">
        <v>718</v>
      </c>
      <c r="AB23" s="1061"/>
      <c r="AC23" s="1061"/>
      <c r="AD23" s="1061"/>
      <c r="AE23" s="1068"/>
      <c r="AF23" s="1069">
        <v>692</v>
      </c>
      <c r="AG23" s="1061"/>
      <c r="AH23" s="1061"/>
      <c r="AI23" s="1061"/>
      <c r="AJ23" s="1070"/>
      <c r="AK23" s="1071"/>
      <c r="AL23" s="1072"/>
      <c r="AM23" s="1072"/>
      <c r="AN23" s="1072"/>
      <c r="AO23" s="1072"/>
      <c r="AP23" s="1061">
        <v>40405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4168</v>
      </c>
      <c r="R28" s="1051"/>
      <c r="S28" s="1051"/>
      <c r="T28" s="1051"/>
      <c r="U28" s="1051"/>
      <c r="V28" s="1051">
        <v>4089</v>
      </c>
      <c r="W28" s="1051"/>
      <c r="X28" s="1051"/>
      <c r="Y28" s="1051"/>
      <c r="Z28" s="1051"/>
      <c r="AA28" s="1051">
        <v>79</v>
      </c>
      <c r="AB28" s="1051"/>
      <c r="AC28" s="1051"/>
      <c r="AD28" s="1051"/>
      <c r="AE28" s="1052"/>
      <c r="AF28" s="1053">
        <v>79</v>
      </c>
      <c r="AG28" s="1051"/>
      <c r="AH28" s="1051"/>
      <c r="AI28" s="1051"/>
      <c r="AJ28" s="1054"/>
      <c r="AK28" s="1042">
        <v>488</v>
      </c>
      <c r="AL28" s="1043"/>
      <c r="AM28" s="1043"/>
      <c r="AN28" s="1043"/>
      <c r="AO28" s="1043"/>
      <c r="AP28" s="1043" t="s">
        <v>484</v>
      </c>
      <c r="AQ28" s="1043"/>
      <c r="AR28" s="1043"/>
      <c r="AS28" s="1043"/>
      <c r="AT28" s="1043"/>
      <c r="AU28" s="1043" t="s">
        <v>484</v>
      </c>
      <c r="AV28" s="1043"/>
      <c r="AW28" s="1043"/>
      <c r="AX28" s="1043"/>
      <c r="AY28" s="1043"/>
      <c r="AZ28" s="1044" t="s">
        <v>484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5205</v>
      </c>
      <c r="R29" s="1039"/>
      <c r="S29" s="1039"/>
      <c r="T29" s="1039"/>
      <c r="U29" s="1039"/>
      <c r="V29" s="1039">
        <v>4971</v>
      </c>
      <c r="W29" s="1039"/>
      <c r="X29" s="1039"/>
      <c r="Y29" s="1039"/>
      <c r="Z29" s="1039"/>
      <c r="AA29" s="1039">
        <v>234</v>
      </c>
      <c r="AB29" s="1039"/>
      <c r="AC29" s="1039"/>
      <c r="AD29" s="1039"/>
      <c r="AE29" s="1040"/>
      <c r="AF29" s="1035">
        <v>234</v>
      </c>
      <c r="AG29" s="1036"/>
      <c r="AH29" s="1036"/>
      <c r="AI29" s="1036"/>
      <c r="AJ29" s="1037"/>
      <c r="AK29" s="980">
        <v>951</v>
      </c>
      <c r="AL29" s="971"/>
      <c r="AM29" s="971"/>
      <c r="AN29" s="971"/>
      <c r="AO29" s="971"/>
      <c r="AP29" s="971" t="s">
        <v>484</v>
      </c>
      <c r="AQ29" s="971"/>
      <c r="AR29" s="971"/>
      <c r="AS29" s="971"/>
      <c r="AT29" s="971"/>
      <c r="AU29" s="971" t="s">
        <v>484</v>
      </c>
      <c r="AV29" s="971"/>
      <c r="AW29" s="971"/>
      <c r="AX29" s="971"/>
      <c r="AY29" s="971"/>
      <c r="AZ29" s="1041" t="s">
        <v>484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778</v>
      </c>
      <c r="R30" s="1039"/>
      <c r="S30" s="1039"/>
      <c r="T30" s="1039"/>
      <c r="U30" s="1039"/>
      <c r="V30" s="1039">
        <v>764</v>
      </c>
      <c r="W30" s="1039"/>
      <c r="X30" s="1039"/>
      <c r="Y30" s="1039"/>
      <c r="Z30" s="1039"/>
      <c r="AA30" s="1039">
        <v>14</v>
      </c>
      <c r="AB30" s="1039"/>
      <c r="AC30" s="1039"/>
      <c r="AD30" s="1039"/>
      <c r="AE30" s="1040"/>
      <c r="AF30" s="1035">
        <v>14</v>
      </c>
      <c r="AG30" s="1036"/>
      <c r="AH30" s="1036"/>
      <c r="AI30" s="1036"/>
      <c r="AJ30" s="1037"/>
      <c r="AK30" s="980">
        <v>511</v>
      </c>
      <c r="AL30" s="971"/>
      <c r="AM30" s="971"/>
      <c r="AN30" s="971"/>
      <c r="AO30" s="971"/>
      <c r="AP30" s="971" t="s">
        <v>484</v>
      </c>
      <c r="AQ30" s="971"/>
      <c r="AR30" s="971"/>
      <c r="AS30" s="971"/>
      <c r="AT30" s="971"/>
      <c r="AU30" s="971" t="s">
        <v>484</v>
      </c>
      <c r="AV30" s="971"/>
      <c r="AW30" s="971"/>
      <c r="AX30" s="971"/>
      <c r="AY30" s="971"/>
      <c r="AZ30" s="1041" t="s">
        <v>484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1123</v>
      </c>
      <c r="R31" s="1039"/>
      <c r="S31" s="1039"/>
      <c r="T31" s="1039"/>
      <c r="U31" s="1039"/>
      <c r="V31" s="1039">
        <v>1055</v>
      </c>
      <c r="W31" s="1039"/>
      <c r="X31" s="1039"/>
      <c r="Y31" s="1039"/>
      <c r="Z31" s="1039"/>
      <c r="AA31" s="1039">
        <v>68</v>
      </c>
      <c r="AB31" s="1039"/>
      <c r="AC31" s="1039"/>
      <c r="AD31" s="1039"/>
      <c r="AE31" s="1040"/>
      <c r="AF31" s="1035">
        <v>397</v>
      </c>
      <c r="AG31" s="1036"/>
      <c r="AH31" s="1036"/>
      <c r="AI31" s="1036"/>
      <c r="AJ31" s="1037"/>
      <c r="AK31" s="980">
        <v>715</v>
      </c>
      <c r="AL31" s="971"/>
      <c r="AM31" s="971"/>
      <c r="AN31" s="971"/>
      <c r="AO31" s="971"/>
      <c r="AP31" s="971">
        <v>7676</v>
      </c>
      <c r="AQ31" s="971"/>
      <c r="AR31" s="971"/>
      <c r="AS31" s="971"/>
      <c r="AT31" s="971"/>
      <c r="AU31" s="971">
        <v>6394</v>
      </c>
      <c r="AV31" s="971"/>
      <c r="AW31" s="971"/>
      <c r="AX31" s="971"/>
      <c r="AY31" s="971"/>
      <c r="AZ31" s="1041" t="s">
        <v>484</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724</v>
      </c>
      <c r="AG63" s="959"/>
      <c r="AH63" s="959"/>
      <c r="AI63" s="959"/>
      <c r="AJ63" s="1022"/>
      <c r="AK63" s="1023"/>
      <c r="AL63" s="963"/>
      <c r="AM63" s="963"/>
      <c r="AN63" s="963"/>
      <c r="AO63" s="963"/>
      <c r="AP63" s="959">
        <v>7676</v>
      </c>
      <c r="AQ63" s="959"/>
      <c r="AR63" s="959"/>
      <c r="AS63" s="959"/>
      <c r="AT63" s="959"/>
      <c r="AU63" s="959">
        <v>6394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541</v>
      </c>
      <c r="C68" s="986"/>
      <c r="D68" s="986"/>
      <c r="E68" s="986"/>
      <c r="F68" s="986"/>
      <c r="G68" s="986"/>
      <c r="H68" s="986"/>
      <c r="I68" s="986"/>
      <c r="J68" s="986"/>
      <c r="K68" s="986"/>
      <c r="L68" s="986"/>
      <c r="M68" s="986"/>
      <c r="N68" s="986"/>
      <c r="O68" s="986"/>
      <c r="P68" s="987"/>
      <c r="Q68" s="988">
        <v>115</v>
      </c>
      <c r="R68" s="982"/>
      <c r="S68" s="982"/>
      <c r="T68" s="982"/>
      <c r="U68" s="982"/>
      <c r="V68" s="982">
        <v>110</v>
      </c>
      <c r="W68" s="982"/>
      <c r="X68" s="982"/>
      <c r="Y68" s="982"/>
      <c r="Z68" s="982"/>
      <c r="AA68" s="982">
        <v>5</v>
      </c>
      <c r="AB68" s="982"/>
      <c r="AC68" s="982"/>
      <c r="AD68" s="982"/>
      <c r="AE68" s="982"/>
      <c r="AF68" s="982">
        <v>5</v>
      </c>
      <c r="AG68" s="982"/>
      <c r="AH68" s="982"/>
      <c r="AI68" s="982"/>
      <c r="AJ68" s="982"/>
      <c r="AK68" s="982">
        <v>4</v>
      </c>
      <c r="AL68" s="982"/>
      <c r="AM68" s="982"/>
      <c r="AN68" s="982"/>
      <c r="AO68" s="982"/>
      <c r="AP68" s="982" t="s">
        <v>484</v>
      </c>
      <c r="AQ68" s="982"/>
      <c r="AR68" s="982"/>
      <c r="AS68" s="982"/>
      <c r="AT68" s="982"/>
      <c r="AU68" s="982" t="s">
        <v>484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542</v>
      </c>
      <c r="C69" s="975"/>
      <c r="D69" s="975"/>
      <c r="E69" s="975"/>
      <c r="F69" s="975"/>
      <c r="G69" s="975"/>
      <c r="H69" s="975"/>
      <c r="I69" s="975"/>
      <c r="J69" s="975"/>
      <c r="K69" s="975"/>
      <c r="L69" s="975"/>
      <c r="M69" s="975"/>
      <c r="N69" s="975"/>
      <c r="O69" s="975"/>
      <c r="P69" s="976"/>
      <c r="Q69" s="977">
        <v>15763</v>
      </c>
      <c r="R69" s="971"/>
      <c r="S69" s="971"/>
      <c r="T69" s="971"/>
      <c r="U69" s="971"/>
      <c r="V69" s="971">
        <v>16076</v>
      </c>
      <c r="W69" s="971"/>
      <c r="X69" s="971"/>
      <c r="Y69" s="971"/>
      <c r="Z69" s="971"/>
      <c r="AA69" s="971">
        <v>-313</v>
      </c>
      <c r="AB69" s="971"/>
      <c r="AC69" s="971"/>
      <c r="AD69" s="971"/>
      <c r="AE69" s="971"/>
      <c r="AF69" s="971">
        <v>5467</v>
      </c>
      <c r="AG69" s="971"/>
      <c r="AH69" s="971"/>
      <c r="AI69" s="971"/>
      <c r="AJ69" s="971"/>
      <c r="AK69" s="971">
        <v>2309</v>
      </c>
      <c r="AL69" s="971"/>
      <c r="AM69" s="971"/>
      <c r="AN69" s="971"/>
      <c r="AO69" s="971"/>
      <c r="AP69" s="971">
        <v>4949</v>
      </c>
      <c r="AQ69" s="971"/>
      <c r="AR69" s="971"/>
      <c r="AS69" s="971"/>
      <c r="AT69" s="971"/>
      <c r="AU69" s="971">
        <v>338</v>
      </c>
      <c r="AV69" s="971"/>
      <c r="AW69" s="971"/>
      <c r="AX69" s="971"/>
      <c r="AY69" s="971"/>
      <c r="AZ69" s="972" t="s">
        <v>543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1046</v>
      </c>
      <c r="R70" s="971"/>
      <c r="S70" s="971"/>
      <c r="T70" s="971"/>
      <c r="U70" s="971"/>
      <c r="V70" s="971">
        <v>984</v>
      </c>
      <c r="W70" s="971"/>
      <c r="X70" s="971"/>
      <c r="Y70" s="971"/>
      <c r="Z70" s="971"/>
      <c r="AA70" s="971">
        <v>62</v>
      </c>
      <c r="AB70" s="971"/>
      <c r="AC70" s="971"/>
      <c r="AD70" s="971"/>
      <c r="AE70" s="971"/>
      <c r="AF70" s="971">
        <v>62</v>
      </c>
      <c r="AG70" s="971"/>
      <c r="AH70" s="971"/>
      <c r="AI70" s="971"/>
      <c r="AJ70" s="971"/>
      <c r="AK70" s="971">
        <v>0</v>
      </c>
      <c r="AL70" s="971"/>
      <c r="AM70" s="971"/>
      <c r="AN70" s="971"/>
      <c r="AO70" s="971"/>
      <c r="AP70" s="971">
        <v>56</v>
      </c>
      <c r="AQ70" s="971"/>
      <c r="AR70" s="971"/>
      <c r="AS70" s="971"/>
      <c r="AT70" s="971"/>
      <c r="AU70" s="971">
        <v>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545</v>
      </c>
      <c r="C71" s="975"/>
      <c r="D71" s="975"/>
      <c r="E71" s="975"/>
      <c r="F71" s="975"/>
      <c r="G71" s="975"/>
      <c r="H71" s="975"/>
      <c r="I71" s="975"/>
      <c r="J71" s="975"/>
      <c r="K71" s="975"/>
      <c r="L71" s="975"/>
      <c r="M71" s="975"/>
      <c r="N71" s="975"/>
      <c r="O71" s="975"/>
      <c r="P71" s="976"/>
      <c r="Q71" s="977">
        <v>258</v>
      </c>
      <c r="R71" s="971"/>
      <c r="S71" s="971"/>
      <c r="T71" s="971"/>
      <c r="U71" s="971"/>
      <c r="V71" s="971">
        <v>248</v>
      </c>
      <c r="W71" s="971"/>
      <c r="X71" s="971"/>
      <c r="Y71" s="971"/>
      <c r="Z71" s="971"/>
      <c r="AA71" s="971">
        <v>10</v>
      </c>
      <c r="AB71" s="971"/>
      <c r="AC71" s="971"/>
      <c r="AD71" s="971"/>
      <c r="AE71" s="971"/>
      <c r="AF71" s="971">
        <v>10</v>
      </c>
      <c r="AG71" s="971"/>
      <c r="AH71" s="971"/>
      <c r="AI71" s="971"/>
      <c r="AJ71" s="971"/>
      <c r="AK71" s="971">
        <v>15</v>
      </c>
      <c r="AL71" s="971"/>
      <c r="AM71" s="971"/>
      <c r="AN71" s="971"/>
      <c r="AO71" s="971"/>
      <c r="AP71" s="971" t="s">
        <v>484</v>
      </c>
      <c r="AQ71" s="971"/>
      <c r="AR71" s="971"/>
      <c r="AS71" s="971"/>
      <c r="AT71" s="971"/>
      <c r="AU71" s="971" t="s">
        <v>484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546</v>
      </c>
      <c r="C72" s="975"/>
      <c r="D72" s="975"/>
      <c r="E72" s="975"/>
      <c r="F72" s="975"/>
      <c r="G72" s="975"/>
      <c r="H72" s="975"/>
      <c r="I72" s="975"/>
      <c r="J72" s="975"/>
      <c r="K72" s="975"/>
      <c r="L72" s="975"/>
      <c r="M72" s="975"/>
      <c r="N72" s="975"/>
      <c r="O72" s="975"/>
      <c r="P72" s="976"/>
      <c r="Q72" s="977">
        <v>1082</v>
      </c>
      <c r="R72" s="971"/>
      <c r="S72" s="971"/>
      <c r="T72" s="971"/>
      <c r="U72" s="971"/>
      <c r="V72" s="971">
        <v>1542</v>
      </c>
      <c r="W72" s="971"/>
      <c r="X72" s="971"/>
      <c r="Y72" s="971"/>
      <c r="Z72" s="971"/>
      <c r="AA72" s="971">
        <v>-460</v>
      </c>
      <c r="AB72" s="971"/>
      <c r="AC72" s="971"/>
      <c r="AD72" s="971"/>
      <c r="AE72" s="971"/>
      <c r="AF72" s="971">
        <v>655</v>
      </c>
      <c r="AG72" s="971"/>
      <c r="AH72" s="971"/>
      <c r="AI72" s="971"/>
      <c r="AJ72" s="971"/>
      <c r="AK72" s="971">
        <v>103</v>
      </c>
      <c r="AL72" s="971"/>
      <c r="AM72" s="971"/>
      <c r="AN72" s="971"/>
      <c r="AO72" s="971"/>
      <c r="AP72" s="971">
        <v>7449</v>
      </c>
      <c r="AQ72" s="971"/>
      <c r="AR72" s="971"/>
      <c r="AS72" s="971"/>
      <c r="AT72" s="971"/>
      <c r="AU72" s="971">
        <v>1870</v>
      </c>
      <c r="AV72" s="971"/>
      <c r="AW72" s="971"/>
      <c r="AX72" s="971"/>
      <c r="AY72" s="971"/>
      <c r="AZ72" s="972" t="s">
        <v>543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547</v>
      </c>
      <c r="C73" s="975"/>
      <c r="D73" s="975"/>
      <c r="E73" s="975"/>
      <c r="F73" s="975"/>
      <c r="G73" s="975"/>
      <c r="H73" s="975"/>
      <c r="I73" s="975"/>
      <c r="J73" s="975"/>
      <c r="K73" s="975"/>
      <c r="L73" s="975"/>
      <c r="M73" s="975"/>
      <c r="N73" s="975"/>
      <c r="O73" s="975"/>
      <c r="P73" s="976"/>
      <c r="Q73" s="977">
        <v>10</v>
      </c>
      <c r="R73" s="971"/>
      <c r="S73" s="971"/>
      <c r="T73" s="971"/>
      <c r="U73" s="971"/>
      <c r="V73" s="971">
        <v>9</v>
      </c>
      <c r="W73" s="971"/>
      <c r="X73" s="971"/>
      <c r="Y73" s="971"/>
      <c r="Z73" s="971"/>
      <c r="AA73" s="971">
        <v>1</v>
      </c>
      <c r="AB73" s="971"/>
      <c r="AC73" s="971"/>
      <c r="AD73" s="971"/>
      <c r="AE73" s="971"/>
      <c r="AF73" s="971">
        <v>1</v>
      </c>
      <c r="AG73" s="971"/>
      <c r="AH73" s="971"/>
      <c r="AI73" s="971"/>
      <c r="AJ73" s="971"/>
      <c r="AK73" s="971">
        <v>3</v>
      </c>
      <c r="AL73" s="971"/>
      <c r="AM73" s="971"/>
      <c r="AN73" s="971"/>
      <c r="AO73" s="971"/>
      <c r="AP73" s="971" t="s">
        <v>484</v>
      </c>
      <c r="AQ73" s="971"/>
      <c r="AR73" s="971"/>
      <c r="AS73" s="971"/>
      <c r="AT73" s="971"/>
      <c r="AU73" s="971" t="s">
        <v>484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548</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v>5</v>
      </c>
      <c r="AB74" s="971"/>
      <c r="AC74" s="971"/>
      <c r="AD74" s="971"/>
      <c r="AE74" s="971"/>
      <c r="AF74" s="971">
        <v>5</v>
      </c>
      <c r="AG74" s="971"/>
      <c r="AH74" s="971"/>
      <c r="AI74" s="971"/>
      <c r="AJ74" s="971"/>
      <c r="AK74" s="971">
        <v>10</v>
      </c>
      <c r="AL74" s="971"/>
      <c r="AM74" s="971"/>
      <c r="AN74" s="971"/>
      <c r="AO74" s="971"/>
      <c r="AP74" s="971" t="s">
        <v>484</v>
      </c>
      <c r="AQ74" s="971"/>
      <c r="AR74" s="971"/>
      <c r="AS74" s="971"/>
      <c r="AT74" s="971"/>
      <c r="AU74" s="971" t="s">
        <v>484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549</v>
      </c>
      <c r="C75" s="975"/>
      <c r="D75" s="975"/>
      <c r="E75" s="975"/>
      <c r="F75" s="975"/>
      <c r="G75" s="975"/>
      <c r="H75" s="975"/>
      <c r="I75" s="975"/>
      <c r="J75" s="975"/>
      <c r="K75" s="975"/>
      <c r="L75" s="975"/>
      <c r="M75" s="975"/>
      <c r="N75" s="975"/>
      <c r="O75" s="975"/>
      <c r="P75" s="976"/>
      <c r="Q75" s="978">
        <v>617</v>
      </c>
      <c r="R75" s="979"/>
      <c r="S75" s="979"/>
      <c r="T75" s="979"/>
      <c r="U75" s="980"/>
      <c r="V75" s="981">
        <v>567</v>
      </c>
      <c r="W75" s="979"/>
      <c r="X75" s="979"/>
      <c r="Y75" s="979"/>
      <c r="Z75" s="980"/>
      <c r="AA75" s="981">
        <v>51</v>
      </c>
      <c r="AB75" s="979"/>
      <c r="AC75" s="979"/>
      <c r="AD75" s="979"/>
      <c r="AE75" s="980"/>
      <c r="AF75" s="981">
        <v>51</v>
      </c>
      <c r="AG75" s="979"/>
      <c r="AH75" s="979"/>
      <c r="AI75" s="979"/>
      <c r="AJ75" s="980"/>
      <c r="AK75" s="981">
        <v>39</v>
      </c>
      <c r="AL75" s="979"/>
      <c r="AM75" s="979"/>
      <c r="AN75" s="979"/>
      <c r="AO75" s="980"/>
      <c r="AP75" s="981" t="s">
        <v>484</v>
      </c>
      <c r="AQ75" s="979"/>
      <c r="AR75" s="979"/>
      <c r="AS75" s="979"/>
      <c r="AT75" s="980"/>
      <c r="AU75" s="981" t="s">
        <v>484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550</v>
      </c>
      <c r="C76" s="975"/>
      <c r="D76" s="975"/>
      <c r="E76" s="975"/>
      <c r="F76" s="975"/>
      <c r="G76" s="975"/>
      <c r="H76" s="975"/>
      <c r="I76" s="975"/>
      <c r="J76" s="975"/>
      <c r="K76" s="975"/>
      <c r="L76" s="975"/>
      <c r="M76" s="975"/>
      <c r="N76" s="975"/>
      <c r="O76" s="975"/>
      <c r="P76" s="976"/>
      <c r="Q76" s="978">
        <v>177493</v>
      </c>
      <c r="R76" s="979"/>
      <c r="S76" s="979"/>
      <c r="T76" s="979"/>
      <c r="U76" s="980"/>
      <c r="V76" s="981">
        <v>175048</v>
      </c>
      <c r="W76" s="979"/>
      <c r="X76" s="979"/>
      <c r="Y76" s="979"/>
      <c r="Z76" s="980"/>
      <c r="AA76" s="981">
        <v>2445</v>
      </c>
      <c r="AB76" s="979"/>
      <c r="AC76" s="979"/>
      <c r="AD76" s="979"/>
      <c r="AE76" s="980"/>
      <c r="AF76" s="981">
        <v>2442</v>
      </c>
      <c r="AG76" s="979"/>
      <c r="AH76" s="979"/>
      <c r="AI76" s="979"/>
      <c r="AJ76" s="980"/>
      <c r="AK76" s="981">
        <v>6094</v>
      </c>
      <c r="AL76" s="979"/>
      <c r="AM76" s="979"/>
      <c r="AN76" s="979"/>
      <c r="AO76" s="980"/>
      <c r="AP76" s="981" t="s">
        <v>484</v>
      </c>
      <c r="AQ76" s="979"/>
      <c r="AR76" s="979"/>
      <c r="AS76" s="979"/>
      <c r="AT76" s="980"/>
      <c r="AU76" s="981" t="s">
        <v>484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551</v>
      </c>
      <c r="C77" s="975"/>
      <c r="D77" s="975"/>
      <c r="E77" s="975"/>
      <c r="F77" s="975"/>
      <c r="G77" s="975"/>
      <c r="H77" s="975"/>
      <c r="I77" s="975"/>
      <c r="J77" s="975"/>
      <c r="K77" s="975"/>
      <c r="L77" s="975"/>
      <c r="M77" s="975"/>
      <c r="N77" s="975"/>
      <c r="O77" s="975"/>
      <c r="P77" s="976"/>
      <c r="Q77" s="978">
        <v>895</v>
      </c>
      <c r="R77" s="979"/>
      <c r="S77" s="979"/>
      <c r="T77" s="979"/>
      <c r="U77" s="980"/>
      <c r="V77" s="981">
        <v>875</v>
      </c>
      <c r="W77" s="979"/>
      <c r="X77" s="979"/>
      <c r="Y77" s="979"/>
      <c r="Z77" s="980"/>
      <c r="AA77" s="981">
        <v>20</v>
      </c>
      <c r="AB77" s="979"/>
      <c r="AC77" s="979"/>
      <c r="AD77" s="979"/>
      <c r="AE77" s="980"/>
      <c r="AF77" s="981">
        <v>20</v>
      </c>
      <c r="AG77" s="979"/>
      <c r="AH77" s="979"/>
      <c r="AI77" s="979"/>
      <c r="AJ77" s="980"/>
      <c r="AK77" s="981">
        <v>60</v>
      </c>
      <c r="AL77" s="979"/>
      <c r="AM77" s="979"/>
      <c r="AN77" s="979"/>
      <c r="AO77" s="980"/>
      <c r="AP77" s="981" t="s">
        <v>484</v>
      </c>
      <c r="AQ77" s="979"/>
      <c r="AR77" s="979"/>
      <c r="AS77" s="979"/>
      <c r="AT77" s="980"/>
      <c r="AU77" s="981" t="s">
        <v>484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552</v>
      </c>
      <c r="C78" s="975"/>
      <c r="D78" s="975"/>
      <c r="E78" s="975"/>
      <c r="F78" s="975"/>
      <c r="G78" s="975"/>
      <c r="H78" s="975"/>
      <c r="I78" s="975"/>
      <c r="J78" s="975"/>
      <c r="K78" s="975"/>
      <c r="L78" s="975"/>
      <c r="M78" s="975"/>
      <c r="N78" s="975"/>
      <c r="O78" s="975"/>
      <c r="P78" s="976"/>
      <c r="Q78" s="977">
        <v>5908</v>
      </c>
      <c r="R78" s="971"/>
      <c r="S78" s="971"/>
      <c r="T78" s="971"/>
      <c r="U78" s="971"/>
      <c r="V78" s="971">
        <v>3386</v>
      </c>
      <c r="W78" s="971"/>
      <c r="X78" s="971"/>
      <c r="Y78" s="971"/>
      <c r="Z78" s="971"/>
      <c r="AA78" s="971">
        <v>2522</v>
      </c>
      <c r="AB78" s="971"/>
      <c r="AC78" s="971"/>
      <c r="AD78" s="971"/>
      <c r="AE78" s="971"/>
      <c r="AF78" s="971">
        <v>2522</v>
      </c>
      <c r="AG78" s="971"/>
      <c r="AH78" s="971"/>
      <c r="AI78" s="971"/>
      <c r="AJ78" s="971"/>
      <c r="AK78" s="971">
        <v>0</v>
      </c>
      <c r="AL78" s="971"/>
      <c r="AM78" s="971"/>
      <c r="AN78" s="971"/>
      <c r="AO78" s="971"/>
      <c r="AP78" s="971" t="s">
        <v>484</v>
      </c>
      <c r="AQ78" s="971"/>
      <c r="AR78" s="971"/>
      <c r="AS78" s="971"/>
      <c r="AT78" s="971"/>
      <c r="AU78" s="971" t="s">
        <v>484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11240</v>
      </c>
      <c r="AG88" s="959"/>
      <c r="AH88" s="959"/>
      <c r="AI88" s="959"/>
      <c r="AJ88" s="959"/>
      <c r="AK88" s="963"/>
      <c r="AL88" s="963"/>
      <c r="AM88" s="963"/>
      <c r="AN88" s="963"/>
      <c r="AO88" s="963"/>
      <c r="AP88" s="959">
        <v>12454</v>
      </c>
      <c r="AQ88" s="959"/>
      <c r="AR88" s="959"/>
      <c r="AS88" s="959"/>
      <c r="AT88" s="959"/>
      <c r="AU88" s="959">
        <v>2209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49</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3483996</v>
      </c>
      <c r="AB110" s="889"/>
      <c r="AC110" s="889"/>
      <c r="AD110" s="889"/>
      <c r="AE110" s="890"/>
      <c r="AF110" s="891">
        <v>3581759</v>
      </c>
      <c r="AG110" s="889"/>
      <c r="AH110" s="889"/>
      <c r="AI110" s="889"/>
      <c r="AJ110" s="890"/>
      <c r="AK110" s="891">
        <v>3723789</v>
      </c>
      <c r="AL110" s="889"/>
      <c r="AM110" s="889"/>
      <c r="AN110" s="889"/>
      <c r="AO110" s="890"/>
      <c r="AP110" s="892">
        <v>36.200000000000003</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39567347</v>
      </c>
      <c r="BR110" s="842"/>
      <c r="BS110" s="842"/>
      <c r="BT110" s="842"/>
      <c r="BU110" s="842"/>
      <c r="BV110" s="842">
        <v>42178342</v>
      </c>
      <c r="BW110" s="842"/>
      <c r="BX110" s="842"/>
      <c r="BY110" s="842"/>
      <c r="BZ110" s="842"/>
      <c r="CA110" s="842">
        <v>40405055</v>
      </c>
      <c r="CB110" s="842"/>
      <c r="CC110" s="842"/>
      <c r="CD110" s="842"/>
      <c r="CE110" s="842"/>
      <c r="CF110" s="866">
        <v>392.8</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8086768</v>
      </c>
      <c r="BR112" s="817"/>
      <c r="BS112" s="817"/>
      <c r="BT112" s="817"/>
      <c r="BU112" s="817"/>
      <c r="BV112" s="817">
        <v>7286912</v>
      </c>
      <c r="BW112" s="817"/>
      <c r="BX112" s="817"/>
      <c r="BY112" s="817"/>
      <c r="BZ112" s="817"/>
      <c r="CA112" s="817">
        <v>6394397</v>
      </c>
      <c r="CB112" s="817"/>
      <c r="CC112" s="817"/>
      <c r="CD112" s="817"/>
      <c r="CE112" s="817"/>
      <c r="CF112" s="875">
        <v>62.2</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560239</v>
      </c>
      <c r="AB113" s="919"/>
      <c r="AC113" s="919"/>
      <c r="AD113" s="919"/>
      <c r="AE113" s="920"/>
      <c r="AF113" s="921">
        <v>498031</v>
      </c>
      <c r="AG113" s="919"/>
      <c r="AH113" s="919"/>
      <c r="AI113" s="919"/>
      <c r="AJ113" s="920"/>
      <c r="AK113" s="921">
        <v>461612</v>
      </c>
      <c r="AL113" s="919"/>
      <c r="AM113" s="919"/>
      <c r="AN113" s="919"/>
      <c r="AO113" s="920"/>
      <c r="AP113" s="922">
        <v>4.5</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2987466</v>
      </c>
      <c r="BR113" s="817"/>
      <c r="BS113" s="817"/>
      <c r="BT113" s="817"/>
      <c r="BU113" s="817"/>
      <c r="BV113" s="817">
        <v>3077466</v>
      </c>
      <c r="BW113" s="817"/>
      <c r="BX113" s="817"/>
      <c r="BY113" s="817"/>
      <c r="BZ113" s="817"/>
      <c r="CA113" s="817">
        <v>2208860</v>
      </c>
      <c r="CB113" s="817"/>
      <c r="CC113" s="817"/>
      <c r="CD113" s="817"/>
      <c r="CE113" s="817"/>
      <c r="CF113" s="875">
        <v>21.5</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176157</v>
      </c>
      <c r="AB114" s="780"/>
      <c r="AC114" s="780"/>
      <c r="AD114" s="780"/>
      <c r="AE114" s="781"/>
      <c r="AF114" s="782">
        <v>190317</v>
      </c>
      <c r="AG114" s="780"/>
      <c r="AH114" s="780"/>
      <c r="AI114" s="780"/>
      <c r="AJ114" s="781"/>
      <c r="AK114" s="782">
        <v>156235</v>
      </c>
      <c r="AL114" s="780"/>
      <c r="AM114" s="780"/>
      <c r="AN114" s="780"/>
      <c r="AO114" s="781"/>
      <c r="AP114" s="824">
        <v>1.5</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3400778</v>
      </c>
      <c r="BR114" s="817"/>
      <c r="BS114" s="817"/>
      <c r="BT114" s="817"/>
      <c r="BU114" s="817"/>
      <c r="BV114" s="817">
        <v>3299438</v>
      </c>
      <c r="BW114" s="817"/>
      <c r="BX114" s="817"/>
      <c r="BY114" s="817"/>
      <c r="BZ114" s="817"/>
      <c r="CA114" s="817">
        <v>3182981</v>
      </c>
      <c r="CB114" s="817"/>
      <c r="CC114" s="817"/>
      <c r="CD114" s="817"/>
      <c r="CE114" s="817"/>
      <c r="CF114" s="875">
        <v>30.9</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4220392</v>
      </c>
      <c r="AB117" s="903"/>
      <c r="AC117" s="903"/>
      <c r="AD117" s="903"/>
      <c r="AE117" s="904"/>
      <c r="AF117" s="905">
        <v>4270107</v>
      </c>
      <c r="AG117" s="903"/>
      <c r="AH117" s="903"/>
      <c r="AI117" s="903"/>
      <c r="AJ117" s="904"/>
      <c r="AK117" s="905">
        <v>4341636</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54042359</v>
      </c>
      <c r="BR119" s="845"/>
      <c r="BS119" s="845"/>
      <c r="BT119" s="845"/>
      <c r="BU119" s="845"/>
      <c r="BV119" s="845">
        <v>55842158</v>
      </c>
      <c r="BW119" s="845"/>
      <c r="BX119" s="845"/>
      <c r="BY119" s="845"/>
      <c r="BZ119" s="845"/>
      <c r="CA119" s="845">
        <v>52191293</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7975811</v>
      </c>
      <c r="BR120" s="842"/>
      <c r="BS120" s="842"/>
      <c r="BT120" s="842"/>
      <c r="BU120" s="842"/>
      <c r="BV120" s="842">
        <v>7926569</v>
      </c>
      <c r="BW120" s="842"/>
      <c r="BX120" s="842"/>
      <c r="BY120" s="842"/>
      <c r="BZ120" s="842"/>
      <c r="CA120" s="842">
        <v>7729030</v>
      </c>
      <c r="CB120" s="842"/>
      <c r="CC120" s="842"/>
      <c r="CD120" s="842"/>
      <c r="CE120" s="842"/>
      <c r="CF120" s="866">
        <v>75.099999999999994</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8086768</v>
      </c>
      <c r="DH120" s="842"/>
      <c r="DI120" s="842"/>
      <c r="DJ120" s="842"/>
      <c r="DK120" s="842"/>
      <c r="DL120" s="842">
        <v>7286912</v>
      </c>
      <c r="DM120" s="842"/>
      <c r="DN120" s="842"/>
      <c r="DO120" s="842"/>
      <c r="DP120" s="842"/>
      <c r="DQ120" s="842">
        <v>6394397</v>
      </c>
      <c r="DR120" s="842"/>
      <c r="DS120" s="842"/>
      <c r="DT120" s="842"/>
      <c r="DU120" s="842"/>
      <c r="DV120" s="843">
        <v>62.2</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2880209</v>
      </c>
      <c r="BR121" s="817"/>
      <c r="BS121" s="817"/>
      <c r="BT121" s="817"/>
      <c r="BU121" s="817"/>
      <c r="BV121" s="817">
        <v>2650374</v>
      </c>
      <c r="BW121" s="817"/>
      <c r="BX121" s="817"/>
      <c r="BY121" s="817"/>
      <c r="BZ121" s="817"/>
      <c r="CA121" s="817">
        <v>2426844</v>
      </c>
      <c r="CB121" s="817"/>
      <c r="CC121" s="817"/>
      <c r="CD121" s="817"/>
      <c r="CE121" s="817"/>
      <c r="CF121" s="875">
        <v>23.6</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30735305</v>
      </c>
      <c r="BR122" s="845"/>
      <c r="BS122" s="845"/>
      <c r="BT122" s="845"/>
      <c r="BU122" s="845"/>
      <c r="BV122" s="845">
        <v>32412623</v>
      </c>
      <c r="BW122" s="845"/>
      <c r="BX122" s="845"/>
      <c r="BY122" s="845"/>
      <c r="BZ122" s="845"/>
      <c r="CA122" s="845">
        <v>31047837</v>
      </c>
      <c r="CB122" s="845"/>
      <c r="CC122" s="845"/>
      <c r="CD122" s="845"/>
      <c r="CE122" s="845"/>
      <c r="CF122" s="846">
        <v>301.8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41591325</v>
      </c>
      <c r="BR123" s="833"/>
      <c r="BS123" s="833"/>
      <c r="BT123" s="833"/>
      <c r="BU123" s="833"/>
      <c r="BV123" s="833">
        <v>42989566</v>
      </c>
      <c r="BW123" s="833"/>
      <c r="BX123" s="833"/>
      <c r="BY123" s="833"/>
      <c r="BZ123" s="833"/>
      <c r="CA123" s="833">
        <v>41203711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118.6</v>
      </c>
      <c r="BR124" s="831"/>
      <c r="BS124" s="831"/>
      <c r="BT124" s="831"/>
      <c r="BU124" s="831"/>
      <c r="BV124" s="831">
        <v>125.7</v>
      </c>
      <c r="BW124" s="831"/>
      <c r="BX124" s="831"/>
      <c r="BY124" s="831"/>
      <c r="BZ124" s="831"/>
      <c r="CA124" s="831">
        <v>106.8</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272857</v>
      </c>
      <c r="AB128" s="801"/>
      <c r="AC128" s="801"/>
      <c r="AD128" s="801"/>
      <c r="AE128" s="802"/>
      <c r="AF128" s="803">
        <v>260254</v>
      </c>
      <c r="AG128" s="801"/>
      <c r="AH128" s="801"/>
      <c r="AI128" s="801"/>
      <c r="AJ128" s="802"/>
      <c r="AK128" s="803">
        <v>264640</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13210307</v>
      </c>
      <c r="AB129" s="780"/>
      <c r="AC129" s="780"/>
      <c r="AD129" s="780"/>
      <c r="AE129" s="781"/>
      <c r="AF129" s="782">
        <v>13019001</v>
      </c>
      <c r="AG129" s="780"/>
      <c r="AH129" s="780"/>
      <c r="AI129" s="780"/>
      <c r="AJ129" s="781"/>
      <c r="AK129" s="782">
        <v>13130469</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2719586</v>
      </c>
      <c r="AB130" s="780"/>
      <c r="AC130" s="780"/>
      <c r="AD130" s="780"/>
      <c r="AE130" s="781"/>
      <c r="AF130" s="782">
        <v>2798098</v>
      </c>
      <c r="AG130" s="780"/>
      <c r="AH130" s="780"/>
      <c r="AI130" s="780"/>
      <c r="AJ130" s="781"/>
      <c r="AK130" s="782">
        <v>2844591</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10490721</v>
      </c>
      <c r="AB131" s="764"/>
      <c r="AC131" s="764"/>
      <c r="AD131" s="764"/>
      <c r="AE131" s="765"/>
      <c r="AF131" s="766">
        <v>10220903</v>
      </c>
      <c r="AG131" s="764"/>
      <c r="AH131" s="764"/>
      <c r="AI131" s="764"/>
      <c r="AJ131" s="765"/>
      <c r="AK131" s="766">
        <v>10285878</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106.8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11.705096340000001</v>
      </c>
      <c r="AB132" s="745"/>
      <c r="AC132" s="745"/>
      <c r="AD132" s="745"/>
      <c r="AE132" s="746"/>
      <c r="AF132" s="747">
        <v>11.85565502</v>
      </c>
      <c r="AG132" s="745"/>
      <c r="AH132" s="745"/>
      <c r="AI132" s="745"/>
      <c r="AJ132" s="746"/>
      <c r="AK132" s="747">
        <v>11.981524569999999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12.3</v>
      </c>
      <c r="AB133" s="724"/>
      <c r="AC133" s="724"/>
      <c r="AD133" s="724"/>
      <c r="AE133" s="725"/>
      <c r="AF133" s="723">
        <v>12.1</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Fdq2kSAP4G1jRBIBkhqFFD4MG//wsxP2LveFsL82YHfikzBQiZWnQCi+SrIDbL3atcpySVzOhj2ouTBGpWwDQ==" saltValue="l+NJGZxlaaIwXth1I9tc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6" zoomScaleNormal="85" zoomScaleSheetLayoutView="96"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Jo285KnzWLwl+e1pR37uh7HIIkH4tHSnpzP724O4YczPAEcoqjT1Y0a3fKC5jl/JsOvsTNy70NCvU8sh2yslg==" saltValue="rWFfik1r7BeiBei8CAW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6" zoomScaleNormal="96"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vH1DTnWhNtOyAUm2N567CywMpUiuJDdGDz6e5xePvE1A6FyLxpdWNd+F/at0jVi5eqBGlfLI0+BvohIyA+1Q==" saltValue="lBKTygp0dmYlasQxx5rZ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6" zoomScaleSheetLayoutView="9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3260432</v>
      </c>
      <c r="AP9" s="281">
        <v>110628</v>
      </c>
      <c r="AQ9" s="282">
        <v>97843</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102882</v>
      </c>
      <c r="AP10" s="284">
        <v>3491</v>
      </c>
      <c r="AQ10" s="285">
        <v>9606</v>
      </c>
      <c r="AR10" s="286">
        <v>-63.7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v>45302</v>
      </c>
      <c r="AP11" s="284">
        <v>1537</v>
      </c>
      <c r="AQ11" s="285">
        <v>1489</v>
      </c>
      <c r="AR11" s="286">
        <v>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483</v>
      </c>
      <c r="AL12" s="1131"/>
      <c r="AM12" s="1131"/>
      <c r="AN12" s="1132"/>
      <c r="AO12" s="284" t="s">
        <v>484</v>
      </c>
      <c r="AP12" s="284" t="s">
        <v>484</v>
      </c>
      <c r="AQ12" s="285">
        <v>32</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155550</v>
      </c>
      <c r="AP13" s="284">
        <v>5278</v>
      </c>
      <c r="AQ13" s="285">
        <v>3914</v>
      </c>
      <c r="AR13" s="286">
        <v>34.799999999999997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14971</v>
      </c>
      <c r="AP14" s="284">
        <v>508</v>
      </c>
      <c r="AQ14" s="285">
        <v>2436</v>
      </c>
      <c r="AR14" s="286">
        <v>-79.099999999999994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-306197</v>
      </c>
      <c r="AP15" s="284">
        <v>-10389</v>
      </c>
      <c r="AQ15" s="285">
        <v>-5849</v>
      </c>
      <c r="AR15" s="286">
        <v>77.599999999999994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3272940</v>
      </c>
      <c r="AP16" s="284">
        <v>111053</v>
      </c>
      <c r="AQ16" s="285">
        <v>109470</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11.74</v>
      </c>
      <c r="AP21" s="298">
        <v>10.17</v>
      </c>
      <c r="AQ21" s="299">
        <v>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95.7</v>
      </c>
      <c r="AP22" s="303">
        <v>97.1</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3723789</v>
      </c>
      <c r="AP32" s="312">
        <v>126350</v>
      </c>
      <c r="AQ32" s="313">
        <v>69401</v>
      </c>
      <c r="AR32" s="314">
        <v>82.1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484</v>
      </c>
      <c r="AP34" s="312" t="s">
        <v>484</v>
      </c>
      <c r="AQ34" s="313">
        <v>9</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461612</v>
      </c>
      <c r="AP35" s="312">
        <v>15663</v>
      </c>
      <c r="AQ35" s="313">
        <v>18088</v>
      </c>
      <c r="AR35" s="314">
        <v>-13.4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156235</v>
      </c>
      <c r="AP36" s="312">
        <v>5301</v>
      </c>
      <c r="AQ36" s="313">
        <v>3145</v>
      </c>
      <c r="AR36" s="314">
        <v>68.599999999999994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484</v>
      </c>
      <c r="AP37" s="312" t="s">
        <v>484</v>
      </c>
      <c r="AQ37" s="313">
        <v>424</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484</v>
      </c>
      <c r="AP38" s="315" t="s">
        <v>484</v>
      </c>
      <c r="AQ38" s="316">
        <v>3</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-264640</v>
      </c>
      <c r="AP39" s="312">
        <v>-8979</v>
      </c>
      <c r="AQ39" s="313">
        <v>-2976</v>
      </c>
      <c r="AR39" s="314">
        <v>201.7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-2844591</v>
      </c>
      <c r="AP40" s="312">
        <v>-96518</v>
      </c>
      <c r="AQ40" s="313">
        <v>-62148</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1232405</v>
      </c>
      <c r="AP41" s="312">
        <v>41816</v>
      </c>
      <c r="AQ41" s="313">
        <v>25946</v>
      </c>
      <c r="AR41" s="314">
        <v>61.2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4694474</v>
      </c>
      <c r="AN51" s="334">
        <v>146711</v>
      </c>
      <c r="AO51" s="335">
        <v>36.6</v>
      </c>
      <c r="AP51" s="336">
        <v>132981</v>
      </c>
      <c r="AQ51" s="337">
        <v>58.7</v>
      </c>
      <c r="AR51" s="338">
        <v>-22.1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2623853</v>
      </c>
      <c r="AN52" s="342">
        <v>82001</v>
      </c>
      <c r="AO52" s="343">
        <v>23.7</v>
      </c>
      <c r="AP52" s="344">
        <v>56973</v>
      </c>
      <c r="AQ52" s="345">
        <v>9.1999999999999993</v>
      </c>
      <c r="AR52" s="346">
        <v>14.5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5692575</v>
      </c>
      <c r="AN53" s="334">
        <v>181217</v>
      </c>
      <c r="AO53" s="335">
        <v>23.5</v>
      </c>
      <c r="AP53" s="336">
        <v>128523</v>
      </c>
      <c r="AQ53" s="337">
        <v>-3.4</v>
      </c>
      <c r="AR53" s="338">
        <v>26.9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2244082</v>
      </c>
      <c r="AN54" s="342">
        <v>71438</v>
      </c>
      <c r="AO54" s="343">
        <v>-12.9</v>
      </c>
      <c r="AP54" s="344">
        <v>56792</v>
      </c>
      <c r="AQ54" s="345">
        <v>-0.3</v>
      </c>
      <c r="AR54" s="346">
        <v>-12.6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4107906</v>
      </c>
      <c r="AN55" s="334">
        <v>133473</v>
      </c>
      <c r="AO55" s="335">
        <v>-26.3</v>
      </c>
      <c r="AP55" s="336">
        <v>92919</v>
      </c>
      <c r="AQ55" s="337">
        <v>-27.7</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2564039</v>
      </c>
      <c r="AN56" s="342">
        <v>83310</v>
      </c>
      <c r="AO56" s="343">
        <v>16.600000000000001</v>
      </c>
      <c r="AP56" s="344">
        <v>54128</v>
      </c>
      <c r="AQ56" s="345">
        <v>-4.7</v>
      </c>
      <c r="AR56" s="346">
        <v>21.3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6984487</v>
      </c>
      <c r="AN57" s="334">
        <v>231389</v>
      </c>
      <c r="AO57" s="335">
        <v>73.400000000000006</v>
      </c>
      <c r="AP57" s="336">
        <v>103663</v>
      </c>
      <c r="AQ57" s="337">
        <v>11.6</v>
      </c>
      <c r="AR57" s="338">
        <v>61.8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5866171</v>
      </c>
      <c r="AN58" s="342">
        <v>194341</v>
      </c>
      <c r="AO58" s="343">
        <v>133.30000000000001</v>
      </c>
      <c r="AP58" s="344">
        <v>64346</v>
      </c>
      <c r="AQ58" s="345">
        <v>18.899999999999999</v>
      </c>
      <c r="AR58" s="346">
        <v>114.4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2261916</v>
      </c>
      <c r="AN59" s="334">
        <v>76748</v>
      </c>
      <c r="AO59" s="335">
        <v>-66.8</v>
      </c>
      <c r="AP59" s="336">
        <v>92012</v>
      </c>
      <c r="AQ59" s="337">
        <v>-11.2</v>
      </c>
      <c r="AR59" s="338">
        <v>-55.6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1387126</v>
      </c>
      <c r="AN60" s="342">
        <v>47066</v>
      </c>
      <c r="AO60" s="343">
        <v>-75.8</v>
      </c>
      <c r="AP60" s="344">
        <v>61382</v>
      </c>
      <c r="AQ60" s="345">
        <v>-4.5999999999999996</v>
      </c>
      <c r="AR60" s="346">
        <v>-71.2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4748272</v>
      </c>
      <c r="AN61" s="349">
        <v>153908</v>
      </c>
      <c r="AO61" s="350">
        <v>8.1</v>
      </c>
      <c r="AP61" s="351">
        <v>110020</v>
      </c>
      <c r="AQ61" s="352">
        <v>5.6</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2937054</v>
      </c>
      <c r="AN62" s="342">
        <v>95631</v>
      </c>
      <c r="AO62" s="343">
        <v>17</v>
      </c>
      <c r="AP62" s="344">
        <v>58724</v>
      </c>
      <c r="AQ62" s="345">
        <v>3.7</v>
      </c>
      <c r="AR62" s="346">
        <v>13.3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Rjme9oAZhM92VyuZrb33vJbnSClAAHeT8dNslMoMxjDJIdozhwDSlgWNhcmfN2CW+ndlDTCrwh9BLML22jFBw==" saltValue="jdGWGJTraXqfrJNKFR3k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6" zoomScaleNormal="96"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j7R2wxe63qmc/uApiR4ACo7z2a3Eyfgm9Xvp8ScNmjm7l3PSyMaF8nNrDRBAjT8BoeIu72ESKgOCVwc6Yy1h3A==" saltValue="9bmqk0NxHmlbHPITggt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6" zoomScaleNormal="96"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bdkZ/IJgIsoztzsM6WzwSrRDKUJoWdapI5Hb8GyErQ2cjFfwrB89vN/UBotzpP1y0PVKcLqM5bEsLFxOEgGQxw==" saltValue="U0MfeMzlPb+9+ndpvgaz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6" zoomScaleNormal="9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17.63</v>
      </c>
      <c r="G47" s="12">
        <v>17.16</v>
      </c>
      <c r="H47" s="12">
        <v>20.53</v>
      </c>
      <c r="I47" s="12">
        <v>19.440000000000001</v>
      </c>
      <c r="J47" s="13">
        <v>20.45</v>
      </c>
    </row>
    <row r="48" spans="2:10" ht="57.75" customHeight="1" x14ac:dyDescent="0.15">
      <c r="B48" s="14"/>
      <c r="C48" s="1141" t="s">
        <v>4</v>
      </c>
      <c r="D48" s="1141"/>
      <c r="E48" s="1142"/>
      <c r="F48" s="15">
        <v>2.3199999999999998</v>
      </c>
      <c r="G48" s="16">
        <v>4.5999999999999996</v>
      </c>
      <c r="H48" s="16">
        <v>4.72</v>
      </c>
      <c r="I48" s="16">
        <v>4.17</v>
      </c>
      <c r="J48" s="17">
        <v>5.27</v>
      </c>
    </row>
    <row r="49" spans="2:10" ht="57.75" customHeight="1" thickBot="1" x14ac:dyDescent="0.2">
      <c r="B49" s="18"/>
      <c r="C49" s="1143" t="s">
        <v>5</v>
      </c>
      <c r="D49" s="1143"/>
      <c r="E49" s="1144"/>
      <c r="F49" s="19" t="s">
        <v>527</v>
      </c>
      <c r="G49" s="20">
        <v>2.14</v>
      </c>
      <c r="H49" s="20">
        <v>4.3600000000000003</v>
      </c>
      <c r="I49" s="20" t="s">
        <v>528</v>
      </c>
      <c r="J49" s="21">
        <v>2.2999999999999998</v>
      </c>
    </row>
    <row r="50" spans="2:10" x14ac:dyDescent="0.15"/>
  </sheetData>
  <sheetProtection algorithmName="SHA-512" hashValue="UvmKdo7c9hcNaViDkV8SmqBb/44tD4Stpp77eU93iE8YKI/qrtxmF2fhRo17q9OUGjCZwgmJPG6L/FINWWAI0w==" saltValue="QV2X2byc6c/jB9EgqFD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6" zoomScaleNormal="9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529</v>
      </c>
      <c r="D34" s="1151"/>
      <c r="E34" s="1152"/>
      <c r="F34" s="32">
        <v>2.31</v>
      </c>
      <c r="G34" s="33">
        <v>4.5999999999999996</v>
      </c>
      <c r="H34" s="33">
        <v>4.72</v>
      </c>
      <c r="I34" s="33">
        <v>4.17</v>
      </c>
      <c r="J34" s="34">
        <v>5.26</v>
      </c>
      <c r="K34" s="22"/>
      <c r="L34" s="22"/>
      <c r="M34" s="22"/>
      <c r="N34" s="22"/>
      <c r="O34" s="22"/>
      <c r="P34" s="22"/>
    </row>
    <row r="35" spans="1:16" ht="39" customHeight="1" x14ac:dyDescent="0.15">
      <c r="A35" s="22"/>
      <c r="B35" s="35"/>
      <c r="C35" s="1145" t="s">
        <v>530</v>
      </c>
      <c r="D35" s="1146"/>
      <c r="E35" s="1147"/>
      <c r="F35" s="36" t="s">
        <v>484</v>
      </c>
      <c r="G35" s="37">
        <v>0.93</v>
      </c>
      <c r="H35" s="37">
        <v>1.47</v>
      </c>
      <c r="I35" s="37">
        <v>2.2999999999999998</v>
      </c>
      <c r="J35" s="38">
        <v>3.02</v>
      </c>
      <c r="K35" s="22"/>
      <c r="L35" s="22"/>
      <c r="M35" s="22"/>
      <c r="N35" s="22"/>
      <c r="O35" s="22"/>
      <c r="P35" s="22"/>
    </row>
    <row r="36" spans="1:16" ht="39" customHeight="1" x14ac:dyDescent="0.15">
      <c r="A36" s="22"/>
      <c r="B36" s="35"/>
      <c r="C36" s="1145" t="s">
        <v>531</v>
      </c>
      <c r="D36" s="1146"/>
      <c r="E36" s="1147"/>
      <c r="F36" s="36">
        <v>0.01</v>
      </c>
      <c r="G36" s="37">
        <v>0.22</v>
      </c>
      <c r="H36" s="37">
        <v>0.11</v>
      </c>
      <c r="I36" s="37">
        <v>0.12</v>
      </c>
      <c r="J36" s="38">
        <v>1.77</v>
      </c>
      <c r="K36" s="22"/>
      <c r="L36" s="22"/>
      <c r="M36" s="22"/>
      <c r="N36" s="22"/>
      <c r="O36" s="22"/>
      <c r="P36" s="22"/>
    </row>
    <row r="37" spans="1:16" ht="39" customHeight="1" x14ac:dyDescent="0.15">
      <c r="A37" s="22"/>
      <c r="B37" s="35"/>
      <c r="C37" s="1145" t="s">
        <v>532</v>
      </c>
      <c r="D37" s="1146"/>
      <c r="E37" s="1147"/>
      <c r="F37" s="36">
        <v>0.65</v>
      </c>
      <c r="G37" s="37">
        <v>0.8</v>
      </c>
      <c r="H37" s="37">
        <v>0.87</v>
      </c>
      <c r="I37" s="37">
        <v>0.25</v>
      </c>
      <c r="J37" s="38">
        <v>0.6</v>
      </c>
      <c r="K37" s="22"/>
      <c r="L37" s="22"/>
      <c r="M37" s="22"/>
      <c r="N37" s="22"/>
      <c r="O37" s="22"/>
      <c r="P37" s="22"/>
    </row>
    <row r="38" spans="1:16" ht="39" customHeight="1" x14ac:dyDescent="0.15">
      <c r="A38" s="22"/>
      <c r="B38" s="35"/>
      <c r="C38" s="1145" t="s">
        <v>533</v>
      </c>
      <c r="D38" s="1146"/>
      <c r="E38" s="1147"/>
      <c r="F38" s="36">
        <v>0.1</v>
      </c>
      <c r="G38" s="37">
        <v>7.0000000000000007E-2</v>
      </c>
      <c r="H38" s="37">
        <v>0.11</v>
      </c>
      <c r="I38" s="37">
        <v>0.06</v>
      </c>
      <c r="J38" s="38">
        <v>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535</v>
      </c>
      <c r="D43" s="1149"/>
      <c r="E43" s="1150"/>
      <c r="F43" s="41">
        <v>0.42</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U+glS0f2T3nrXptVx+BiPeD7ukq7m5psmOAgQJuhkcC74txTznaTYIQh6sPqWgYDLC+lO6L07rUgnQs6bzhXg==" saltValue="UuoAd6XJH3opYe6CCG2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6" zoomScaleNormal="9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3367</v>
      </c>
      <c r="L45" s="60">
        <v>3517</v>
      </c>
      <c r="M45" s="60">
        <v>3484</v>
      </c>
      <c r="N45" s="60">
        <v>3582</v>
      </c>
      <c r="O45" s="61">
        <v>3724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620</v>
      </c>
      <c r="L48" s="64">
        <v>611</v>
      </c>
      <c r="M48" s="64">
        <v>560</v>
      </c>
      <c r="N48" s="64">
        <v>498</v>
      </c>
      <c r="O48" s="65">
        <v>462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137</v>
      </c>
      <c r="L49" s="64">
        <v>152</v>
      </c>
      <c r="M49" s="64">
        <v>176</v>
      </c>
      <c r="N49" s="64">
        <v>190</v>
      </c>
      <c r="O49" s="65">
        <v>156</v>
      </c>
      <c r="P49" s="48"/>
      <c r="Q49" s="48"/>
      <c r="R49" s="48"/>
      <c r="S49" s="48"/>
      <c r="T49" s="48"/>
      <c r="U49" s="48"/>
    </row>
    <row r="50" spans="1:21" ht="30.75" customHeight="1" x14ac:dyDescent="0.15">
      <c r="A50" s="48"/>
      <c r="B50" s="1178"/>
      <c r="C50" s="1179"/>
      <c r="D50" s="62"/>
      <c r="E50" s="1155" t="s">
        <v>15</v>
      </c>
      <c r="F50" s="1155"/>
      <c r="G50" s="1155"/>
      <c r="H50" s="1155"/>
      <c r="I50" s="1155"/>
      <c r="J50" s="1156"/>
      <c r="K50" s="63">
        <v>5</v>
      </c>
      <c r="L50" s="64">
        <v>3</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2900</v>
      </c>
      <c r="L52" s="64">
        <v>2998</v>
      </c>
      <c r="M52" s="64">
        <v>2993</v>
      </c>
      <c r="N52" s="64">
        <v>3058</v>
      </c>
      <c r="O52" s="65">
        <v>3110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1229</v>
      </c>
      <c r="L53" s="69">
        <v>1285</v>
      </c>
      <c r="M53" s="69">
        <v>1227</v>
      </c>
      <c r="N53" s="69">
        <v>1212</v>
      </c>
      <c r="O53" s="70">
        <v>1232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YYeAITPkfQemWPIKlpkzePj+tPrC7C0cKaFURfNpTUQx+aS0GA0Ljvs0CIlYZ+edCCb+CBVPS8Jhqi78G1ow==" saltValue="/P1FzKNwssBoIV1VpOcN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37427</v>
      </c>
      <c r="J41" s="356">
        <v>39052</v>
      </c>
      <c r="K41" s="356">
        <v>39567</v>
      </c>
      <c r="L41" s="356">
        <v>42178</v>
      </c>
      <c r="M41" s="357">
        <v>40405</v>
      </c>
    </row>
    <row r="42" spans="2:13" ht="27.75" customHeight="1" x14ac:dyDescent="0.15">
      <c r="B42" s="1186"/>
      <c r="C42" s="1187"/>
      <c r="D42" s="106"/>
      <c r="E42" s="1190" t="s">
        <v>32</v>
      </c>
      <c r="F42" s="1190"/>
      <c r="G42" s="1190"/>
      <c r="H42" s="1191"/>
      <c r="I42" s="358">
        <v>187</v>
      </c>
      <c r="J42" s="359" t="s">
        <v>484</v>
      </c>
      <c r="K42" s="359" t="s">
        <v>484</v>
      </c>
      <c r="L42" s="359" t="s">
        <v>484</v>
      </c>
      <c r="M42" s="360" t="s">
        <v>484</v>
      </c>
    </row>
    <row r="43" spans="2:13" ht="27.75" customHeight="1" x14ac:dyDescent="0.15">
      <c r="B43" s="1186"/>
      <c r="C43" s="1187"/>
      <c r="D43" s="106"/>
      <c r="E43" s="1190" t="s">
        <v>33</v>
      </c>
      <c r="F43" s="1190"/>
      <c r="G43" s="1190"/>
      <c r="H43" s="1191"/>
      <c r="I43" s="358">
        <v>8953</v>
      </c>
      <c r="J43" s="359">
        <v>8657</v>
      </c>
      <c r="K43" s="359">
        <v>8087</v>
      </c>
      <c r="L43" s="359">
        <v>7287</v>
      </c>
      <c r="M43" s="360">
        <v>6394</v>
      </c>
    </row>
    <row r="44" spans="2:13" ht="27.75" customHeight="1" x14ac:dyDescent="0.15">
      <c r="B44" s="1186"/>
      <c r="C44" s="1187"/>
      <c r="D44" s="106"/>
      <c r="E44" s="1190" t="s">
        <v>34</v>
      </c>
      <c r="F44" s="1190"/>
      <c r="G44" s="1190"/>
      <c r="H44" s="1191"/>
      <c r="I44" s="358">
        <v>2511</v>
      </c>
      <c r="J44" s="359">
        <v>2882</v>
      </c>
      <c r="K44" s="359">
        <v>2987</v>
      </c>
      <c r="L44" s="359">
        <v>3077</v>
      </c>
      <c r="M44" s="360">
        <v>2209</v>
      </c>
    </row>
    <row r="45" spans="2:13" ht="27.75" customHeight="1" x14ac:dyDescent="0.15">
      <c r="B45" s="1186"/>
      <c r="C45" s="1187"/>
      <c r="D45" s="106"/>
      <c r="E45" s="1190" t="s">
        <v>35</v>
      </c>
      <c r="F45" s="1190"/>
      <c r="G45" s="1190"/>
      <c r="H45" s="1191"/>
      <c r="I45" s="358">
        <v>3663</v>
      </c>
      <c r="J45" s="359">
        <v>3520</v>
      </c>
      <c r="K45" s="359">
        <v>3401</v>
      </c>
      <c r="L45" s="359">
        <v>3299</v>
      </c>
      <c r="M45" s="360">
        <v>3183</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7223</v>
      </c>
      <c r="J50" s="359">
        <v>7143</v>
      </c>
      <c r="K50" s="359">
        <v>7976</v>
      </c>
      <c r="L50" s="359">
        <v>7927</v>
      </c>
      <c r="M50" s="360">
        <v>7729</v>
      </c>
    </row>
    <row r="51" spans="2:13" ht="27.75" customHeight="1" x14ac:dyDescent="0.15">
      <c r="B51" s="1186"/>
      <c r="C51" s="1187"/>
      <c r="D51" s="106"/>
      <c r="E51" s="1190" t="s">
        <v>42</v>
      </c>
      <c r="F51" s="1190"/>
      <c r="G51" s="1190"/>
      <c r="H51" s="1191"/>
      <c r="I51" s="358">
        <v>2741</v>
      </c>
      <c r="J51" s="359">
        <v>2960</v>
      </c>
      <c r="K51" s="359">
        <v>2880</v>
      </c>
      <c r="L51" s="359">
        <v>2650</v>
      </c>
      <c r="M51" s="360">
        <v>2427</v>
      </c>
    </row>
    <row r="52" spans="2:13" ht="27.75" customHeight="1" x14ac:dyDescent="0.15">
      <c r="B52" s="1188"/>
      <c r="C52" s="1189"/>
      <c r="D52" s="106"/>
      <c r="E52" s="1190" t="s">
        <v>43</v>
      </c>
      <c r="F52" s="1190"/>
      <c r="G52" s="1190"/>
      <c r="H52" s="1191"/>
      <c r="I52" s="358">
        <v>30000</v>
      </c>
      <c r="J52" s="359">
        <v>30636</v>
      </c>
      <c r="K52" s="359">
        <v>30735</v>
      </c>
      <c r="L52" s="359">
        <v>32413</v>
      </c>
      <c r="M52" s="360">
        <v>31048</v>
      </c>
    </row>
    <row r="53" spans="2:13" ht="27.75" customHeight="1" thickBot="1" x14ac:dyDescent="0.2">
      <c r="B53" s="1192" t="s">
        <v>19</v>
      </c>
      <c r="C53" s="1193"/>
      <c r="D53" s="110"/>
      <c r="E53" s="1194" t="s">
        <v>44</v>
      </c>
      <c r="F53" s="1194"/>
      <c r="G53" s="1194"/>
      <c r="H53" s="1195"/>
      <c r="I53" s="361">
        <v>12777</v>
      </c>
      <c r="J53" s="362">
        <v>13371</v>
      </c>
      <c r="K53" s="362">
        <v>12451</v>
      </c>
      <c r="L53" s="362">
        <v>12853</v>
      </c>
      <c r="M53" s="363">
        <v>10988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0zS/F/s3TPsapDIfdUMdFmHciclyJ8wJt7blFwvF6FofCKSHrCRwsKg5ax+XrDoGhe0nq2IQYVFhk/ryov65Q==" saltValue="gF475moQjkDFYYqUAMZ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2712</v>
      </c>
      <c r="G55" s="122">
        <v>2531</v>
      </c>
      <c r="H55" s="123">
        <v>2685</v>
      </c>
    </row>
    <row r="56" spans="2:8" ht="52.5" customHeight="1" x14ac:dyDescent="0.15">
      <c r="B56" s="124"/>
      <c r="C56" s="1213" t="s">
        <v>47</v>
      </c>
      <c r="D56" s="1213"/>
      <c r="E56" s="1214"/>
      <c r="F56" s="125">
        <v>3270</v>
      </c>
      <c r="G56" s="125">
        <v>3347</v>
      </c>
      <c r="H56" s="126">
        <v>3106</v>
      </c>
    </row>
    <row r="57" spans="2:8" ht="53.25" customHeight="1" x14ac:dyDescent="0.15">
      <c r="B57" s="124"/>
      <c r="C57" s="1215" t="s">
        <v>48</v>
      </c>
      <c r="D57" s="1215"/>
      <c r="E57" s="1216"/>
      <c r="F57" s="127">
        <v>3811</v>
      </c>
      <c r="G57" s="127">
        <v>3357</v>
      </c>
      <c r="H57" s="128">
        <v>3201</v>
      </c>
    </row>
    <row r="58" spans="2:8" ht="45.75" customHeight="1" x14ac:dyDescent="0.15">
      <c r="B58" s="129"/>
      <c r="C58" s="1203" t="s">
        <v>556</v>
      </c>
      <c r="D58" s="1204"/>
      <c r="E58" s="1205"/>
      <c r="F58" s="130">
        <v>1960</v>
      </c>
      <c r="G58" s="130">
        <v>2013</v>
      </c>
      <c r="H58" s="131">
        <v>1903</v>
      </c>
    </row>
    <row r="59" spans="2:8" ht="45.75" customHeight="1" x14ac:dyDescent="0.15">
      <c r="B59" s="129"/>
      <c r="C59" s="1203" t="s">
        <v>557</v>
      </c>
      <c r="D59" s="1204"/>
      <c r="E59" s="1205"/>
      <c r="F59" s="130">
        <v>1729</v>
      </c>
      <c r="G59" s="130">
        <v>1213</v>
      </c>
      <c r="H59" s="131">
        <v>1135</v>
      </c>
    </row>
    <row r="60" spans="2:8" ht="45.75" customHeight="1" x14ac:dyDescent="0.15">
      <c r="B60" s="129"/>
      <c r="C60" s="1203" t="s">
        <v>558</v>
      </c>
      <c r="D60" s="1204"/>
      <c r="E60" s="1205"/>
      <c r="F60" s="130">
        <v>93</v>
      </c>
      <c r="G60" s="130">
        <v>104</v>
      </c>
      <c r="H60" s="131">
        <v>140</v>
      </c>
    </row>
    <row r="61" spans="2:8" ht="45.75" customHeight="1" x14ac:dyDescent="0.15">
      <c r="B61" s="129"/>
      <c r="C61" s="1203" t="s">
        <v>559</v>
      </c>
      <c r="D61" s="1204"/>
      <c r="E61" s="1205"/>
      <c r="F61" s="130">
        <v>19</v>
      </c>
      <c r="G61" s="130">
        <v>18</v>
      </c>
      <c r="H61" s="131">
        <v>17</v>
      </c>
    </row>
    <row r="62" spans="2:8" ht="45.75" customHeight="1" thickBot="1" x14ac:dyDescent="0.2">
      <c r="B62" s="132"/>
      <c r="C62" s="1206" t="s">
        <v>560</v>
      </c>
      <c r="D62" s="1207"/>
      <c r="E62" s="1208"/>
      <c r="F62" s="133">
        <v>6</v>
      </c>
      <c r="G62" s="133">
        <v>6</v>
      </c>
      <c r="H62" s="134">
        <v>6</v>
      </c>
    </row>
    <row r="63" spans="2:8" ht="52.5" customHeight="1" thickBot="1" x14ac:dyDescent="0.2">
      <c r="B63" s="135"/>
      <c r="C63" s="1209" t="s">
        <v>49</v>
      </c>
      <c r="D63" s="1209"/>
      <c r="E63" s="1210"/>
      <c r="F63" s="136">
        <v>9793</v>
      </c>
      <c r="G63" s="136">
        <v>9236</v>
      </c>
      <c r="H63" s="137">
        <v>8991</v>
      </c>
    </row>
    <row r="64" spans="2:8" x14ac:dyDescent="0.15"/>
  </sheetData>
  <sheetProtection algorithmName="SHA-512" hashValue="+lOeoOPxnY2jUWPmcEPLKfQx+RMsgqDsXhbS5mBEzEx4mIbmGOCBflwJ7SUI7917854ZAnxtyXCQ7wNwxLXqWA==" saltValue="T7FhuT57Myp4x4Z28zeb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146711</v>
      </c>
      <c r="E3" s="156"/>
      <c r="F3" s="157">
        <v>132981</v>
      </c>
      <c r="G3" s="158"/>
      <c r="H3" s="159"/>
    </row>
    <row r="4" spans="1:8" x14ac:dyDescent="0.15">
      <c r="A4" s="160"/>
      <c r="B4" s="161"/>
      <c r="C4" s="162"/>
      <c r="D4" s="163">
        <v>82001</v>
      </c>
      <c r="E4" s="164"/>
      <c r="F4" s="165">
        <v>56973</v>
      </c>
      <c r="G4" s="166"/>
      <c r="H4" s="167"/>
    </row>
    <row r="5" spans="1:8" x14ac:dyDescent="0.15">
      <c r="A5" s="148" t="s">
        <v>516</v>
      </c>
      <c r="B5" s="153"/>
      <c r="C5" s="154"/>
      <c r="D5" s="155">
        <v>181217</v>
      </c>
      <c r="E5" s="156"/>
      <c r="F5" s="157">
        <v>128523</v>
      </c>
      <c r="G5" s="158"/>
      <c r="H5" s="159"/>
    </row>
    <row r="6" spans="1:8" x14ac:dyDescent="0.15">
      <c r="A6" s="160"/>
      <c r="B6" s="161"/>
      <c r="C6" s="162"/>
      <c r="D6" s="163">
        <v>71438</v>
      </c>
      <c r="E6" s="164"/>
      <c r="F6" s="165">
        <v>56792</v>
      </c>
      <c r="G6" s="166"/>
      <c r="H6" s="167"/>
    </row>
    <row r="7" spans="1:8" x14ac:dyDescent="0.15">
      <c r="A7" s="148" t="s">
        <v>517</v>
      </c>
      <c r="B7" s="153"/>
      <c r="C7" s="154"/>
      <c r="D7" s="155">
        <v>133473</v>
      </c>
      <c r="E7" s="156"/>
      <c r="F7" s="157">
        <v>92919</v>
      </c>
      <c r="G7" s="158"/>
      <c r="H7" s="159"/>
    </row>
    <row r="8" spans="1:8" x14ac:dyDescent="0.15">
      <c r="A8" s="160"/>
      <c r="B8" s="161"/>
      <c r="C8" s="162"/>
      <c r="D8" s="163">
        <v>83310</v>
      </c>
      <c r="E8" s="164"/>
      <c r="F8" s="165">
        <v>54128</v>
      </c>
      <c r="G8" s="166"/>
      <c r="H8" s="167"/>
    </row>
    <row r="9" spans="1:8" x14ac:dyDescent="0.15">
      <c r="A9" s="148" t="s">
        <v>518</v>
      </c>
      <c r="B9" s="153"/>
      <c r="C9" s="154"/>
      <c r="D9" s="155">
        <v>231389</v>
      </c>
      <c r="E9" s="156"/>
      <c r="F9" s="157">
        <v>103663</v>
      </c>
      <c r="G9" s="158"/>
      <c r="H9" s="159"/>
    </row>
    <row r="10" spans="1:8" x14ac:dyDescent="0.15">
      <c r="A10" s="160"/>
      <c r="B10" s="161"/>
      <c r="C10" s="162"/>
      <c r="D10" s="163">
        <v>194341</v>
      </c>
      <c r="E10" s="164"/>
      <c r="F10" s="165">
        <v>64346</v>
      </c>
      <c r="G10" s="166"/>
      <c r="H10" s="167"/>
    </row>
    <row r="11" spans="1:8" x14ac:dyDescent="0.15">
      <c r="A11" s="148" t="s">
        <v>519</v>
      </c>
      <c r="B11" s="153"/>
      <c r="C11" s="154"/>
      <c r="D11" s="155">
        <v>76748</v>
      </c>
      <c r="E11" s="156"/>
      <c r="F11" s="157">
        <v>92012</v>
      </c>
      <c r="G11" s="158"/>
      <c r="H11" s="159"/>
    </row>
    <row r="12" spans="1:8" x14ac:dyDescent="0.15">
      <c r="A12" s="160"/>
      <c r="B12" s="161"/>
      <c r="C12" s="168"/>
      <c r="D12" s="163">
        <v>47066</v>
      </c>
      <c r="E12" s="164"/>
      <c r="F12" s="165">
        <v>61382</v>
      </c>
      <c r="G12" s="166"/>
      <c r="H12" s="167"/>
    </row>
    <row r="13" spans="1:8" x14ac:dyDescent="0.15">
      <c r="A13" s="148"/>
      <c r="B13" s="153"/>
      <c r="C13" s="169"/>
      <c r="D13" s="170">
        <v>153908</v>
      </c>
      <c r="E13" s="171"/>
      <c r="F13" s="172">
        <v>110020</v>
      </c>
      <c r="G13" s="173"/>
      <c r="H13" s="159"/>
    </row>
    <row r="14" spans="1:8" x14ac:dyDescent="0.15">
      <c r="A14" s="160"/>
      <c r="B14" s="161"/>
      <c r="C14" s="162"/>
      <c r="D14" s="163">
        <v>95631</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2.3199999999999998</v>
      </c>
      <c r="C19" s="174">
        <f>ROUND(VALUE(SUBSTITUTE(実質収支比率等に係る経年分析!G$48,"▲","-")),2)</f>
        <v>4.5999999999999996</v>
      </c>
      <c r="D19" s="174">
        <f>ROUND(VALUE(SUBSTITUTE(実質収支比率等に係る経年分析!H$48,"▲","-")),2)</f>
        <v>4.72</v>
      </c>
      <c r="E19" s="174">
        <f>ROUND(VALUE(SUBSTITUTE(実質収支比率等に係る経年分析!I$48,"▲","-")),2)</f>
        <v>4.17</v>
      </c>
      <c r="F19" s="174">
        <f>ROUND(VALUE(SUBSTITUTE(実質収支比率等に係る経年分析!J$48,"▲","-")),2)</f>
        <v>5.27</v>
      </c>
    </row>
    <row r="20" spans="1:11" x14ac:dyDescent="0.15">
      <c r="A20" s="174" t="s">
        <v>53</v>
      </c>
      <c r="B20" s="174">
        <f>ROUND(VALUE(SUBSTITUTE(実質収支比率等に係る経年分析!F$47,"▲","-")),2)</f>
        <v>17.63</v>
      </c>
      <c r="C20" s="174">
        <f>ROUND(VALUE(SUBSTITUTE(実質収支比率等に係る経年分析!G$47,"▲","-")),2)</f>
        <v>17.16</v>
      </c>
      <c r="D20" s="174">
        <f>ROUND(VALUE(SUBSTITUTE(実質収支比率等に係る経年分析!H$47,"▲","-")),2)</f>
        <v>20.53</v>
      </c>
      <c r="E20" s="174">
        <f>ROUND(VALUE(SUBSTITUTE(実質収支比率等に係る経年分析!I$47,"▲","-")),2)</f>
        <v>19.440000000000001</v>
      </c>
      <c r="F20" s="174">
        <f>ROUND(VALUE(SUBSTITUTE(実質収支比率等に係る経年分析!J$47,"▲","-")),2)</f>
        <v>20.45</v>
      </c>
    </row>
    <row r="21" spans="1:11" x14ac:dyDescent="0.15">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2.14</v>
      </c>
      <c r="D21" s="174">
        <f>IF(ISNUMBER(VALUE(SUBSTITUTE(実質収支比率等に係る経年分析!H$49,"▲","-"))),ROUND(VALUE(SUBSTITUTE(実質収支比率等に係る経年分析!H$49,"▲","-")),2),NA())</f>
        <v>4.3600000000000003</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2.2999999999999998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4.5999999999999996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2900</v>
      </c>
      <c r="E42" s="176"/>
      <c r="F42" s="176"/>
      <c r="G42" s="176">
        <f>'実質公債費比率（分子）の構造'!L$52</f>
        <v>2998</v>
      </c>
      <c r="H42" s="176"/>
      <c r="I42" s="176"/>
      <c r="J42" s="176">
        <f>'実質公債費比率（分子）の構造'!M$52</f>
        <v>2993</v>
      </c>
      <c r="K42" s="176"/>
      <c r="L42" s="176"/>
      <c r="M42" s="176">
        <f>'実質公債費比率（分子）の構造'!N$52</f>
        <v>3058</v>
      </c>
      <c r="N42" s="176"/>
      <c r="O42" s="176"/>
      <c r="P42" s="176">
        <f>'実質公債費比率（分子）の構造'!O$52</f>
        <v>3110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137</v>
      </c>
      <c r="C45" s="176"/>
      <c r="D45" s="176"/>
      <c r="E45" s="176">
        <f>'実質公債費比率（分子）の構造'!L$49</f>
        <v>152</v>
      </c>
      <c r="F45" s="176"/>
      <c r="G45" s="176"/>
      <c r="H45" s="176">
        <f>'実質公債費比率（分子）の構造'!M$49</f>
        <v>176</v>
      </c>
      <c r="I45" s="176"/>
      <c r="J45" s="176"/>
      <c r="K45" s="176">
        <f>'実質公債費比率（分子）の構造'!N$49</f>
        <v>190</v>
      </c>
      <c r="L45" s="176"/>
      <c r="M45" s="176"/>
      <c r="N45" s="176">
        <f>'実質公債費比率（分子）の構造'!O$49</f>
        <v>156</v>
      </c>
      <c r="O45" s="176"/>
      <c r="P45" s="176"/>
    </row>
    <row r="46" spans="1:16" x14ac:dyDescent="0.15">
      <c r="A46" s="176" t="s">
        <v>64</v>
      </c>
      <c r="B46" s="176">
        <f>'実質公債費比率（分子）の構造'!K$48</f>
        <v>620</v>
      </c>
      <c r="C46" s="176"/>
      <c r="D46" s="176"/>
      <c r="E46" s="176">
        <f>'実質公債費比率（分子）の構造'!L$48</f>
        <v>611</v>
      </c>
      <c r="F46" s="176"/>
      <c r="G46" s="176"/>
      <c r="H46" s="176">
        <f>'実質公債費比率（分子）の構造'!M$48</f>
        <v>560</v>
      </c>
      <c r="I46" s="176"/>
      <c r="J46" s="176"/>
      <c r="K46" s="176">
        <f>'実質公債費比率（分子）の構造'!N$48</f>
        <v>498</v>
      </c>
      <c r="L46" s="176"/>
      <c r="M46" s="176"/>
      <c r="N46" s="176">
        <f>'実質公債費比率（分子）の構造'!O$48</f>
        <v>462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3367</v>
      </c>
      <c r="C49" s="176"/>
      <c r="D49" s="176"/>
      <c r="E49" s="176">
        <f>'実質公債費比率（分子）の構造'!L$45</f>
        <v>3517</v>
      </c>
      <c r="F49" s="176"/>
      <c r="G49" s="176"/>
      <c r="H49" s="176">
        <f>'実質公債費比率（分子）の構造'!M$45</f>
        <v>3484</v>
      </c>
      <c r="I49" s="176"/>
      <c r="J49" s="176"/>
      <c r="K49" s="176">
        <f>'実質公債費比率（分子）の構造'!N$45</f>
        <v>3582</v>
      </c>
      <c r="L49" s="176"/>
      <c r="M49" s="176"/>
      <c r="N49" s="176">
        <f>'実質公債費比率（分子）の構造'!O$45</f>
        <v>3724</v>
      </c>
      <c r="O49" s="176"/>
      <c r="P49" s="176"/>
    </row>
    <row r="50" spans="1:16" x14ac:dyDescent="0.15">
      <c r="A50" s="176" t="s">
        <v>67</v>
      </c>
      <c r="B50" s="176" t="e">
        <f>NA()</f>
        <v>#N/A</v>
      </c>
      <c r="C50" s="176">
        <f>IF(ISNUMBER('実質公債費比率（分子）の構造'!K$53),'実質公債費比率（分子）の構造'!K$53,NA())</f>
        <v>1229</v>
      </c>
      <c r="D50" s="176" t="e">
        <f>NA()</f>
        <v>#N/A</v>
      </c>
      <c r="E50" s="176" t="e">
        <f>NA()</f>
        <v>#N/A</v>
      </c>
      <c r="F50" s="176">
        <f>IF(ISNUMBER('実質公債費比率（分子）の構造'!L$53),'実質公債費比率（分子）の構造'!L$53,NA())</f>
        <v>1285</v>
      </c>
      <c r="G50" s="176" t="e">
        <f>NA()</f>
        <v>#N/A</v>
      </c>
      <c r="H50" s="176" t="e">
        <f>NA()</f>
        <v>#N/A</v>
      </c>
      <c r="I50" s="176">
        <f>IF(ISNUMBER('実質公債費比率（分子）の構造'!M$53),'実質公債費比率（分子）の構造'!M$53,NA())</f>
        <v>1227</v>
      </c>
      <c r="J50" s="176" t="e">
        <f>NA()</f>
        <v>#N/A</v>
      </c>
      <c r="K50" s="176" t="e">
        <f>NA()</f>
        <v>#N/A</v>
      </c>
      <c r="L50" s="176">
        <f>IF(ISNUMBER('実質公債費比率（分子）の構造'!N$53),'実質公債費比率（分子）の構造'!N$53,NA())</f>
        <v>1212</v>
      </c>
      <c r="M50" s="176" t="e">
        <f>NA()</f>
        <v>#N/A</v>
      </c>
      <c r="N50" s="176" t="e">
        <f>NA()</f>
        <v>#N/A</v>
      </c>
      <c r="O50" s="176">
        <f>IF(ISNUMBER('実質公債費比率（分子）の構造'!O$53),'実質公債費比率（分子）の構造'!O$53,NA())</f>
        <v>1232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30000</v>
      </c>
      <c r="E56" s="175"/>
      <c r="F56" s="175"/>
      <c r="G56" s="175">
        <f>'将来負担比率（分子）の構造'!J$52</f>
        <v>30636</v>
      </c>
      <c r="H56" s="175"/>
      <c r="I56" s="175"/>
      <c r="J56" s="175">
        <f>'将来負担比率（分子）の構造'!K$52</f>
        <v>30735</v>
      </c>
      <c r="K56" s="175"/>
      <c r="L56" s="175"/>
      <c r="M56" s="175">
        <f>'将来負担比率（分子）の構造'!L$52</f>
        <v>32413</v>
      </c>
      <c r="N56" s="175"/>
      <c r="O56" s="175"/>
      <c r="P56" s="175">
        <f>'将来負担比率（分子）の構造'!M$52</f>
        <v>31048</v>
      </c>
    </row>
    <row r="57" spans="1:16" x14ac:dyDescent="0.15">
      <c r="A57" s="175" t="s">
        <v>42</v>
      </c>
      <c r="B57" s="175"/>
      <c r="C57" s="175"/>
      <c r="D57" s="175">
        <f>'将来負担比率（分子）の構造'!I$51</f>
        <v>2741</v>
      </c>
      <c r="E57" s="175"/>
      <c r="F57" s="175"/>
      <c r="G57" s="175">
        <f>'将来負担比率（分子）の構造'!J$51</f>
        <v>2960</v>
      </c>
      <c r="H57" s="175"/>
      <c r="I57" s="175"/>
      <c r="J57" s="175">
        <f>'将来負担比率（分子）の構造'!K$51</f>
        <v>2880</v>
      </c>
      <c r="K57" s="175"/>
      <c r="L57" s="175"/>
      <c r="M57" s="175">
        <f>'将来負担比率（分子）の構造'!L$51</f>
        <v>2650</v>
      </c>
      <c r="N57" s="175"/>
      <c r="O57" s="175"/>
      <c r="P57" s="175">
        <f>'将来負担比率（分子）の構造'!M$51</f>
        <v>2427</v>
      </c>
    </row>
    <row r="58" spans="1:16" x14ac:dyDescent="0.15">
      <c r="A58" s="175" t="s">
        <v>41</v>
      </c>
      <c r="B58" s="175"/>
      <c r="C58" s="175"/>
      <c r="D58" s="175">
        <f>'将来負担比率（分子）の構造'!I$50</f>
        <v>7223</v>
      </c>
      <c r="E58" s="175"/>
      <c r="F58" s="175"/>
      <c r="G58" s="175">
        <f>'将来負担比率（分子）の構造'!J$50</f>
        <v>7143</v>
      </c>
      <c r="H58" s="175"/>
      <c r="I58" s="175"/>
      <c r="J58" s="175">
        <f>'将来負担比率（分子）の構造'!K$50</f>
        <v>7976</v>
      </c>
      <c r="K58" s="175"/>
      <c r="L58" s="175"/>
      <c r="M58" s="175">
        <f>'将来負担比率（分子）の構造'!L$50</f>
        <v>7927</v>
      </c>
      <c r="N58" s="175"/>
      <c r="O58" s="175"/>
      <c r="P58" s="175">
        <f>'将来負担比率（分子）の構造'!M$50</f>
        <v>7729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3663</v>
      </c>
      <c r="C62" s="175"/>
      <c r="D62" s="175"/>
      <c r="E62" s="175">
        <f>'将来負担比率（分子）の構造'!J$45</f>
        <v>3520</v>
      </c>
      <c r="F62" s="175"/>
      <c r="G62" s="175"/>
      <c r="H62" s="175">
        <f>'将来負担比率（分子）の構造'!K$45</f>
        <v>3401</v>
      </c>
      <c r="I62" s="175"/>
      <c r="J62" s="175"/>
      <c r="K62" s="175">
        <f>'将来負担比率（分子）の構造'!L$45</f>
        <v>3299</v>
      </c>
      <c r="L62" s="175"/>
      <c r="M62" s="175"/>
      <c r="N62" s="175">
        <f>'将来負担比率（分子）の構造'!M$45</f>
        <v>3183</v>
      </c>
      <c r="O62" s="175"/>
      <c r="P62" s="175"/>
    </row>
    <row r="63" spans="1:16" x14ac:dyDescent="0.15">
      <c r="A63" s="175" t="s">
        <v>34</v>
      </c>
      <c r="B63" s="175">
        <f>'将来負担比率（分子）の構造'!I$44</f>
        <v>2511</v>
      </c>
      <c r="C63" s="175"/>
      <c r="D63" s="175"/>
      <c r="E63" s="175">
        <f>'将来負担比率（分子）の構造'!J$44</f>
        <v>2882</v>
      </c>
      <c r="F63" s="175"/>
      <c r="G63" s="175"/>
      <c r="H63" s="175">
        <f>'将来負担比率（分子）の構造'!K$44</f>
        <v>2987</v>
      </c>
      <c r="I63" s="175"/>
      <c r="J63" s="175"/>
      <c r="K63" s="175">
        <f>'将来負担比率（分子）の構造'!L$44</f>
        <v>3077</v>
      </c>
      <c r="L63" s="175"/>
      <c r="M63" s="175"/>
      <c r="N63" s="175">
        <f>'将来負担比率（分子）の構造'!M$44</f>
        <v>2209</v>
      </c>
      <c r="O63" s="175"/>
      <c r="P63" s="175"/>
    </row>
    <row r="64" spans="1:16" x14ac:dyDescent="0.15">
      <c r="A64" s="175" t="s">
        <v>33</v>
      </c>
      <c r="B64" s="175">
        <f>'将来負担比率（分子）の構造'!I$43</f>
        <v>8953</v>
      </c>
      <c r="C64" s="175"/>
      <c r="D64" s="175"/>
      <c r="E64" s="175">
        <f>'将来負担比率（分子）の構造'!J$43</f>
        <v>8657</v>
      </c>
      <c r="F64" s="175"/>
      <c r="G64" s="175"/>
      <c r="H64" s="175">
        <f>'将来負担比率（分子）の構造'!K$43</f>
        <v>8087</v>
      </c>
      <c r="I64" s="175"/>
      <c r="J64" s="175"/>
      <c r="K64" s="175">
        <f>'将来負担比率（分子）の構造'!L$43</f>
        <v>7287</v>
      </c>
      <c r="L64" s="175"/>
      <c r="M64" s="175"/>
      <c r="N64" s="175">
        <f>'将来負担比率（分子）の構造'!M$43</f>
        <v>6394</v>
      </c>
      <c r="O64" s="175"/>
      <c r="P64" s="175"/>
    </row>
    <row r="65" spans="1:16" x14ac:dyDescent="0.15">
      <c r="A65" s="175" t="s">
        <v>32</v>
      </c>
      <c r="B65" s="175">
        <f>'将来負担比率（分子）の構造'!I$42</f>
        <v>187</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37427</v>
      </c>
      <c r="C66" s="175"/>
      <c r="D66" s="175"/>
      <c r="E66" s="175">
        <f>'将来負担比率（分子）の構造'!J$41</f>
        <v>39052</v>
      </c>
      <c r="F66" s="175"/>
      <c r="G66" s="175"/>
      <c r="H66" s="175">
        <f>'将来負担比率（分子）の構造'!K$41</f>
        <v>39567</v>
      </c>
      <c r="I66" s="175"/>
      <c r="J66" s="175"/>
      <c r="K66" s="175">
        <f>'将来負担比率（分子）の構造'!L$41</f>
        <v>42178</v>
      </c>
      <c r="L66" s="175"/>
      <c r="M66" s="175"/>
      <c r="N66" s="175">
        <f>'将来負担比率（分子）の構造'!M$41</f>
        <v>40405</v>
      </c>
      <c r="O66" s="175"/>
      <c r="P66" s="175"/>
    </row>
    <row r="67" spans="1:16" x14ac:dyDescent="0.15">
      <c r="A67" s="175" t="s">
        <v>71</v>
      </c>
      <c r="B67" s="175" t="e">
        <f>NA()</f>
        <v>#N/A</v>
      </c>
      <c r="C67" s="175">
        <f>IF(ISNUMBER('将来負担比率（分子）の構造'!I$53), IF('将来負担比率（分子）の構造'!I$53 &lt; 0, 0, '将来負担比率（分子）の構造'!I$53), NA())</f>
        <v>12777</v>
      </c>
      <c r="D67" s="175" t="e">
        <f>NA()</f>
        <v>#N/A</v>
      </c>
      <c r="E67" s="175" t="e">
        <f>NA()</f>
        <v>#N/A</v>
      </c>
      <c r="F67" s="175">
        <f>IF(ISNUMBER('将来負担比率（分子）の構造'!J$53), IF('将来負担比率（分子）の構造'!J$53 &lt; 0, 0, '将来負担比率（分子）の構造'!J$53), NA())</f>
        <v>13371</v>
      </c>
      <c r="G67" s="175" t="e">
        <f>NA()</f>
        <v>#N/A</v>
      </c>
      <c r="H67" s="175" t="e">
        <f>NA()</f>
        <v>#N/A</v>
      </c>
      <c r="I67" s="175">
        <f>IF(ISNUMBER('将来負担比率（分子）の構造'!K$53), IF('将来負担比率（分子）の構造'!K$53 &lt; 0, 0, '将来負担比率（分子）の構造'!K$53), NA())</f>
        <v>12451</v>
      </c>
      <c r="J67" s="175" t="e">
        <f>NA()</f>
        <v>#N/A</v>
      </c>
      <c r="K67" s="175" t="e">
        <f>NA()</f>
        <v>#N/A</v>
      </c>
      <c r="L67" s="175">
        <f>IF(ISNUMBER('将来負担比率（分子）の構造'!L$53), IF('将来負担比率（分子）の構造'!L$53 &lt; 0, 0, '将来負担比率（分子）の構造'!L$53), NA())</f>
        <v>12853</v>
      </c>
      <c r="M67" s="175" t="e">
        <f>NA()</f>
        <v>#N/A</v>
      </c>
      <c r="N67" s="175" t="e">
        <f>NA()</f>
        <v>#N/A</v>
      </c>
      <c r="O67" s="175">
        <f>IF(ISNUMBER('将来負担比率（分子）の構造'!M$53), IF('将来負担比率（分子）の構造'!M$53 &lt; 0, 0, '将来負担比率（分子）の構造'!M$53), NA())</f>
        <v>10988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2712</v>
      </c>
      <c r="C72" s="179">
        <f>基金残高に係る経年分析!G55</f>
        <v>2531</v>
      </c>
      <c r="D72" s="179">
        <f>基金残高に係る経年分析!H55</f>
        <v>2685</v>
      </c>
    </row>
    <row r="73" spans="1:16" x14ac:dyDescent="0.15">
      <c r="A73" s="178" t="s">
        <v>74</v>
      </c>
      <c r="B73" s="179">
        <f>基金残高に係る経年分析!F56</f>
        <v>3270</v>
      </c>
      <c r="C73" s="179">
        <f>基金残高に係る経年分析!G56</f>
        <v>3347</v>
      </c>
      <c r="D73" s="179">
        <f>基金残高に係る経年分析!H56</f>
        <v>3106</v>
      </c>
    </row>
    <row r="74" spans="1:16" x14ac:dyDescent="0.15">
      <c r="A74" s="178" t="s">
        <v>75</v>
      </c>
      <c r="B74" s="179">
        <f>基金残高に係る経年分析!F57</f>
        <v>3811</v>
      </c>
      <c r="C74" s="179">
        <f>基金残高に係る経年分析!G57</f>
        <v>3357</v>
      </c>
      <c r="D74" s="179">
        <f>基金残高に係る経年分析!H57</f>
        <v>3201</v>
      </c>
    </row>
  </sheetData>
  <sheetProtection algorithmName="SHA-512" hashValue="pzWgYx/awQBofeAv+tefcRvBxz1lTE81DrNdpkThnjmLRqUhhqcvNW3zWKngK8uvGnZ3fQazcFzGRH18+Pcbyg==" saltValue="WJIjr1mxMCEvh1gavZJ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2025-03-20T23:17:19Z</cp:lastPrinted>
  <dcterms:created xsi:type="dcterms:W3CDTF">2025-02-19T00:27:09Z</dcterms:created>
  <dcterms:modified xsi:type="dcterms:W3CDTF">2025-03-24T00:18:17Z</dcterms:modified>
  <cp:category/>
</cp:coreProperties>
</file>