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81217436-0D83-49E7-9EED-FA8CB4681AC1}"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BE35" i="10"/>
  <c r="BE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<sst xmlns="http://schemas.openxmlformats.org/spreadsheetml/2006/main" count="1085" uniqueCount="572">
  <si>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</si>
  <si>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</si>
  <si>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</si>
  <si>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</si>
  <si>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</si>
  <si>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</si>
  <si>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</si>
  <si>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</si>
  <si>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</si>
  <si>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</si>
  <si>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</si>
  <si>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</si>
  <si>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</si>
  <si>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</si>
  <si>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</si>
  <si>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</si>
  <si>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</si>
  <si>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</si>
  <si>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</si>
  <si>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</si>
  <si>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</si>
  <si>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</si>
  <si>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</si>
  <si>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</si>
  <si>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</si>
  <si>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</si>
  <si>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</si>
  <si>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</si>
  <si>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</si>
  <si>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</si>
  <si>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</si>
  <si>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</si>
  <si>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</si>
  <si>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</si>
  <si>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</si>
  <si>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</si>
  <si>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</si>
  <si>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</si>
  <si>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</si>
  <si>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</si>
  <si>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</si>
  <si>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</si>
  <si>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</si>
  <si>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</si>
  <si>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</si>
  <si>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</si>
  <si>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</si>
  <si>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</si>
  <si>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</si>
  <si>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</si>
  <si>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</si>
  <si>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</si>
  <si>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</si>
  <si>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</si>
  <si>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</si>
  <si>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</si>
  <si>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</si>
  <si>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</si>
  <si>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</si>
  <si>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</si>
  <si>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</si>
  <si>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</si>
  <si>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</si>
  <si>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</si>
  <si>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</si>
  <si>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</si>
  <si>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</si>
  <si>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</si>
  <si>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</si>
  <si>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</si>
  <si>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</si>
  <si>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</si>
  <si>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</si>
  <si>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</si>
  <si>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</si>
  <si>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</si>
  <si>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</si>
  <si>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</si>
  <si>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</si>
  <si>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</si>
  <si>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</si>
  <si>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</si>
  <si>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</si>
  <si>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</si>
  <si>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</si>
  <si>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</si>
  <si>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</si>
  <si>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</si>
  <si>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</si>
  <si>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</si>
  <si>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</si>
  <si>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</si>
  <si>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</si>
  <si>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</si>
  <si>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平川市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</si>
  <si>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</si>
  <si>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</si>
  <si>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</si>
  <si>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</si>
  <si>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</si>
  <si>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</si>
  <si>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</si>
  <si>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</si>
  <si>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</si>
  <si>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</si>
  <si>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</si>
  <si>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</si>
  <si>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</si>
  <si>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</si>
  <si>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</si>
  <si>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</si>
  <si>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</si>
  <si>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</si>
  <si>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</si>
  <si>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</si>
  <si>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</si>
  <si>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</si>
  <si>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</si>
  <si>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</si>
  <si>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</si>
  <si>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</si>
  <si>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</si>
  <si>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</si>
  <si>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</si>
  <si>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</si>
  <si>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</si>
  <si>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</si>
  <si>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</si>
  <si>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</si>
  <si>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</si>
  <si>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</si>
  <si>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</si>
  <si>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</si>
  <si>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</si>
  <si>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</si>
  <si>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</si>
  <si>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</si>
  <si>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</si>
  <si>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</si>
  <si>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</si>
  <si>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</si>
  <si>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</si>
  <si>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</si>
  <si>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</si>
  <si>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</si>
  <si>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</si>
  <si>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</si>
  <si>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</si>
  <si>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</si>
  <si>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</si>
  <si>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</si>
  <si>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</si>
  <si>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</si>
  <si>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</si>
  <si>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</si>
  <si>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</si>
  <si>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</si>
  <si>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</si>
  <si>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</si>
  <si>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</si>
  <si>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</si>
  <si>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</si>
  <si>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</si>
  <si>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</si>
  <si>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</si>
  <si>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</si>
  <si>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</si>
  <si>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</si>
  <si>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</si>
  <si>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</si>
  <si>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</si>
  <si>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</si>
  <si>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</si>
  <si>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</si>
  <si>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</si>
  <si>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</si>
  <si>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</si>
  <si>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</si>
  <si>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</si>
  <si>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</si>
  <si>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</si>
  <si>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</si>
  <si>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</si>
  <si>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</si>
  <si>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</si>
  <si>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</si>
  <si>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</si>
  <si>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</si>
  <si>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</si>
  <si>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</si>
  <si>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</si>
  <si>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</si>
  <si>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</si>
  <si>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</si>
  <si>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</si>
  <si>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</si>
  <si>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</si>
  <si>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</si>
  <si>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</si>
  <si>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</si>
  <si>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</si>
  <si>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</si>
  <si>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青森県平川市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</si>
  <si>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</si>
  <si>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</si>
  <si>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</si>
  <si>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</si>
  <si>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</si>
  <si>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</si>
  <si>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</si>
  <si>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</si>
  <si>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</si>
  <si>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</si>
  <si>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</si>
  <si>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</si>
  <si>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</si>
  <si>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</si>
  <si>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</si>
  <si>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</si>
  <si>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</si>
  <si>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</si>
  <si>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</si>
  <si>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</si>
  <si>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</si>
  <si>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</si>
  <si>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</si>
  <si>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</si>
  <si>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</si>
  <si>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</si>
  <si>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</si>
  <si>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</si>
  <si>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</si>
  <si>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</si>
  <si>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</si>
  <si>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</si>
  <si>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</si>
  <si>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</si>
  <si>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</si>
  <si>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</si>
  <si>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</si>
  <si>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</si>
  <si>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</si>
  <si>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</si>
  <si>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</si>
  <si>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</si>
  <si>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</si>
  <si>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</si>
  <si>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</si>
  <si>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</si>
  <si>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</si>
  <si>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</si>
  <si>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</si>
  <si>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</si>
  <si>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</si>
  <si>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</si>
  <si>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</si>
  <si>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</si>
  <si>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</si>
  <si>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</si>
  <si>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</si>
  <si>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</si>
  <si>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</si>
  <si>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</si>
  <si>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</si>
  <si>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</si>
  <si>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</si>
  <si>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</si>
  <si>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</si>
  <si>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</si>
  <si>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</si>
  <si>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</si>
  <si>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</si>
  <si>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</si>
  <si>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</si>
  <si>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</si>
  <si>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</si>
  <si>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</si>
  <si>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</si>
  <si>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</si>
  <si>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</si>
  <si>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</si>
  <si>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</si>
  <si>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</si>
  <si>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</si>
  <si>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</si>
  <si>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</si>
  <si>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</si>
  <si>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</si>
  <si>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</si>
  <si>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</si>
  <si>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</si>
  <si>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</si>
  <si>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</si>
  <si>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</si>
  <si>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</si>
  <si>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</si>
  <si>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</si>
  <si>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</si>
  <si>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</si>
  <si>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</si>
  <si>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</si>
  <si>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</si>
  <si>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</si>
  <si>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</si>
  <si>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</si>
  <si>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</si>
  <si>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</si>
  <si>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</si>
  <si>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</si>
  <si>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</si>
  <si>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</si>
  <si>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</si>
  <si>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</si>
  <si>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</si>
  <si>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</si>
  <si>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</si>
  <si>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</si>
  <si>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</si>
  <si>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</si>
  <si>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</si>
  <si>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</si>
  <si>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</si>
  <si>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</si>
  <si>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</si>
  <si>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</si>
  <si>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</si>
  <si>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</si>
  <si>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</si>
  <si>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</si>
  <si>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</si>
  <si>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</si>
  <si>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</si>
  <si>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</si>
  <si>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</si>
  <si>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</si>
  <si>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</si>
  <si>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</si>
  <si>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</si>
  <si>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</si>
  <si>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</si>
  <si>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</si>
  <si>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</si>
  <si>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</si>
  <si>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</si>
  <si>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</si>
  <si>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</si>
  <si>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</si>
  <si>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</si>
  <si>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</si>
  <si>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</si>
  <si>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</si>
  <si>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</si>
  <si>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</si>
  <si>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青森県平川市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</si>
  <si>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</si>
  <si>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</si>
  <si>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</si>
  <si>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</si>
  <si>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</si>
  <si>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</si>
  <si>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</si>
  <si>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</si>
  <si>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</si>
  <si>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</si>
  <si>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</si>
  <si>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</si>
  <si>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</si>
  <si>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</si>
  <si>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</si>
  <si>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</si>
  <si>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</si>
  <si>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</si>
  <si>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</si>
  <si>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</si>
  <si>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</si>
  <si>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尾上地区住宅団地温泉事業特別会計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</si>
  <si>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</si>
  <si>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</si>
  <si>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</si>
  <si>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</si>
  <si>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</si>
  <si>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</si>
  <si>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</si>
  <si>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</si>
  <si>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</si>
  <si>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</si>
  <si>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</si>
  <si>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</si>
  <si>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</si>
  <si>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</si>
  <si>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</si>
  <si>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</si>
  <si>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国民健康保険診療施設事業診療所特別会計</t>
    <phoneticPr fontId="5"/>
  </si>
  <si>
    <t>平川市水道事業会計</t>
    <phoneticPr fontId="5"/>
  </si>
  <si>
    <t>法適用企業</t>
    <phoneticPr fontId="5"/>
  </si>
  <si>
    <t>平川市下水道事業会計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</si>
  <si>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</si>
  <si>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</si>
  <si>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</si>
  <si>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</si>
  <si>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</si>
  <si>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</si>
  <si>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</si>
  <si>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</si>
  <si>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</si>
  <si>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</si>
  <si>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</si>
  <si>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</si>
  <si>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</si>
  <si>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</si>
  <si>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</si>
  <si>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</si>
  <si>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</si>
  <si>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</si>
  <si>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</si>
  <si>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</si>
  <si>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</si>
  <si>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</si>
  <si>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</si>
  <si>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</si>
  <si>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</si>
  <si>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</si>
  <si>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</si>
  <si>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</si>
  <si>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</si>
  <si>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</si>
  <si>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</si>
  <si>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</si>
  <si>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</si>
  <si>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</si>
  <si>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</si>
  <si>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</si>
  <si>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</si>
  <si>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</si>
  <si>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</si>
  <si>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</si>
  <si>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</si>
  <si>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</si>
  <si>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</si>
  <si>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</si>
  <si>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</si>
  <si>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</si>
  <si>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</si>
  <si>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</si>
  <si>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</si>
  <si>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</si>
  <si>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</si>
  <si>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</si>
  <si>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</si>
  <si>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</si>
  <si>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</si>
  <si>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</si>
  <si>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</si>
  <si>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</si>
  <si>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</si>
  <si>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</si>
  <si>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</si>
  <si>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</si>
  <si>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</si>
  <si>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</si>
  <si>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</si>
  <si>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</si>
  <si>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</si>
  <si>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</si>
  <si>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</si>
  <si>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</si>
  <si>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</si>
  <si>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</si>
  <si>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</si>
  <si>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</si>
  <si>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</si>
  <si>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</si>
  <si>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</si>
  <si>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</si>
  <si>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</si>
  <si>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</si>
  <si>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</si>
  <si>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</si>
  <si>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</si>
  <si>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</si>
  <si>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</si>
  <si>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</si>
  <si>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</si>
  <si>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</si>
  <si>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</si>
  <si>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</si>
  <si>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</si>
  <si>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</si>
  <si>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</si>
  <si>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</si>
  <si>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</si>
  <si>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</si>
  <si>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</si>
  <si>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</si>
  <si>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</si>
  <si>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</si>
  <si>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</si>
  <si>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</si>
  <si>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</si>
  <si>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</si>
  <si>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</si>
  <si>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</si>
  <si>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</si>
  <si>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</si>
  <si>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</si>
  <si>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</si>
  <si>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</si>
  <si>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</si>
  <si>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</si>
  <si>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</si>
  <si>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</si>
  <si>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</si>
  <si>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</si>
  <si>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</si>
  <si>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</si>
  <si>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</si>
  <si>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</si>
  <si>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</si>
  <si>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</si>
  <si>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</si>
  <si>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</si>
  <si>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</si>
  <si>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</si>
  <si>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</si>
  <si>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</si>
  <si>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</si>
  <si>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</si>
  <si>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</si>
  <si>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</si>
  <si>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</si>
  <si>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</si>
  <si>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4.84</t>
  </si>
  <si>
    <t>▲ 0.82</t>
  </si>
  <si>
    <t>▲ 5.72</t>
  </si>
  <si>
    <t>▲ 3.68</t>
  </si>
  <si>
    <t>▲ 2.42</t>
  </si>
  <si>
    <t>平川市水道事業会計</t>
  </si>
  <si>
    <t>一般会計</t>
  </si>
  <si>
    <t>平川市下水道事業会計</t>
  </si>
  <si>
    <t>国民健康保険特別会計</t>
  </si>
  <si>
    <t>介護保険特別会計</t>
  </si>
  <si>
    <t>後期高齢者医療特別会計</t>
  </si>
  <si>
    <t>尾上地区住宅団地温泉事業特別会計</t>
  </si>
  <si>
    <t>学校給食センター特別会計</t>
  </si>
  <si>
    <t>その他会計（赤字）</t>
  </si>
  <si>
    <t>その他会計（黒字）</t>
  </si>
  <si>
    <t>R01</t>
    <phoneticPr fontId="5"/>
  </si>
  <si>
    <t>R02</t>
    <phoneticPr fontId="5"/>
  </si>
  <si>
    <t>R03</t>
    <phoneticPr fontId="5"/>
  </si>
  <si>
    <t>R04</t>
    <phoneticPr fontId="5"/>
  </si>
  <si>
    <t>R05</t>
    <phoneticPr fontId="5"/>
  </si>
  <si>
    <t>-</t>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</si>
  <si>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</si>
  <si>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青森県市長会館管理組合</t>
    <rPh sb="0" eb="3">
      <t>アオモリケン</t>
    </rPh>
    <rPh sb="3" eb="5">
      <t>シチョウ</t>
    </rPh>
    <rPh sb="5" eb="7">
      <t>カイカン</t>
    </rPh>
    <rPh sb="7" eb="9">
      <t>カンリ</t>
    </rPh>
    <rPh sb="9" eb="11">
      <t>クミアイ</t>
    </rPh>
    <phoneticPr fontId="19"/>
  </si>
  <si>
    <t>弘前地区環境整備事務組合</t>
    <rPh sb="0" eb="2">
      <t>ヒロサキ</t>
    </rPh>
    <rPh sb="2" eb="4">
      <t>チク</t>
    </rPh>
    <rPh sb="4" eb="6">
      <t>カンキョウ</t>
    </rPh>
    <rPh sb="6" eb="8">
      <t>セイビ</t>
    </rPh>
    <rPh sb="8" eb="10">
      <t>ジム</t>
    </rPh>
    <rPh sb="10" eb="12">
      <t>クミアイ</t>
    </rPh>
    <phoneticPr fontId="19"/>
  </si>
  <si>
    <t>黒石地区清掃施設組合</t>
    <rPh sb="0" eb="2">
      <t>クロイシ</t>
    </rPh>
    <rPh sb="2" eb="4">
      <t>チク</t>
    </rPh>
    <rPh sb="4" eb="6">
      <t>セイソウ</t>
    </rPh>
    <rPh sb="6" eb="8">
      <t>シセツ</t>
    </rPh>
    <rPh sb="8" eb="10">
      <t>クミアイ</t>
    </rPh>
    <phoneticPr fontId="19"/>
  </si>
  <si>
    <t>青森県市町村総合事務組合</t>
    <rPh sb="0" eb="3">
      <t>アオモリケン</t>
    </rPh>
    <rPh sb="3" eb="6">
      <t>シチョウソン</t>
    </rPh>
    <rPh sb="6" eb="8">
      <t>ソウゴウ</t>
    </rPh>
    <rPh sb="8" eb="10">
      <t>ジム</t>
    </rPh>
    <rPh sb="10" eb="12">
      <t>クミアイ</t>
    </rPh>
    <phoneticPr fontId="19"/>
  </si>
  <si>
    <t>弘前地区消防事務組合</t>
    <rPh sb="0" eb="2">
      <t>ヒロサキ</t>
    </rPh>
    <rPh sb="2" eb="4">
      <t>チク</t>
    </rPh>
    <rPh sb="4" eb="6">
      <t>ショウボウ</t>
    </rPh>
    <rPh sb="6" eb="8">
      <t>ジム</t>
    </rPh>
    <rPh sb="8" eb="10">
      <t>クミアイ</t>
    </rPh>
    <phoneticPr fontId="19"/>
  </si>
  <si>
    <t>津軽広域連合</t>
  </si>
  <si>
    <t>津軽広域水道企業団</t>
    <rPh sb="0" eb="2">
      <t>ツガル</t>
    </rPh>
    <rPh sb="2" eb="4">
      <t>コウイキ</t>
    </rPh>
    <rPh sb="4" eb="6">
      <t>スイドウ</t>
    </rPh>
    <rPh sb="6" eb="8">
      <t>キギョウ</t>
    </rPh>
    <rPh sb="8" eb="9">
      <t>ダン</t>
    </rPh>
    <phoneticPr fontId="19"/>
  </si>
  <si>
    <t>久吉ダム水道企業団</t>
    <rPh sb="0" eb="2">
      <t>ヒサヨシ</t>
    </rPh>
    <rPh sb="4" eb="6">
      <t>スイドウ</t>
    </rPh>
    <rPh sb="6" eb="8">
      <t>キギョウ</t>
    </rPh>
    <rPh sb="8" eb="9">
      <t>ダン</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</si>
  <si>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</si>
  <si>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9"/>
  </si>
  <si>
    <t>青森県交通災害共済組合</t>
    <rPh sb="0" eb="3">
      <t>アオモリケン</t>
    </rPh>
    <rPh sb="3" eb="5">
      <t>コウツウ</t>
    </rPh>
    <rPh sb="5" eb="7">
      <t>サイガイ</t>
    </rPh>
    <rPh sb="7" eb="9">
      <t>キョウサイ</t>
    </rPh>
    <rPh sb="9" eb="11">
      <t>クミアイ</t>
    </rPh>
    <phoneticPr fontId="19"/>
  </si>
  <si>
    <t>碇ケ関開発株式会社</t>
    <rPh sb="0" eb="5">
      <t>イカリガセキカイハツ</t>
    </rPh>
    <rPh sb="5" eb="9">
      <t>カブシキガイシャ</t>
    </rPh>
    <phoneticPr fontId="2"/>
  </si>
  <si>
    <t>株式会社津軽バイオマスエナジー</t>
    <rPh sb="0" eb="4">
      <t>カブシキガイシャ</t>
    </rPh>
    <rPh sb="4" eb="6">
      <t>ツガル</t>
    </rPh>
    <phoneticPr fontId="2"/>
  </si>
  <si>
    <t>-</t>
    <phoneticPr fontId="2"/>
  </si>
  <si>
    <t>-</t>
    <phoneticPr fontId="2"/>
  </si>
  <si>
    <t>公共施設等整備基金</t>
    <rPh sb="0" eb="2">
      <t>コウキョウ</t>
    </rPh>
    <rPh sb="2" eb="5">
      <t>シセツトウ</t>
    </rPh>
    <rPh sb="5" eb="7">
      <t>セイビ</t>
    </rPh>
    <rPh sb="7" eb="9">
      <t>キキン</t>
    </rPh>
    <phoneticPr fontId="5"/>
  </si>
  <si>
    <t>合併振興基金</t>
    <rPh sb="0" eb="2">
      <t>ガッペイ</t>
    </rPh>
    <rPh sb="2" eb="4">
      <t>シンコウ</t>
    </rPh>
    <rPh sb="4" eb="6">
      <t>キキン</t>
    </rPh>
    <phoneticPr fontId="2"/>
  </si>
  <si>
    <t>温泉管理基金</t>
    <rPh sb="0" eb="2">
      <t>オンセン</t>
    </rPh>
    <rPh sb="2" eb="4">
      <t>カンリ</t>
    </rPh>
    <rPh sb="4" eb="6">
      <t>キキン</t>
    </rPh>
    <phoneticPr fontId="2"/>
  </si>
  <si>
    <t>森林環境整備基金</t>
    <rPh sb="0" eb="4">
      <t>シンリンカンキョウ</t>
    </rPh>
    <rPh sb="4" eb="6">
      <t>セイビ</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</si>
</sst>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AA1F-4AB8-9F6C-7F8E72D48E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184888</c:v>
                </c:pt>
                <c:pt idx="1">
                  <c:v>91113</c:v>
                </c:pt>
                <c:pt idx="2">
                  <c:v>124071</c:v>
                </c:pt>
                <c:pt idx="3">
                  <c:v>235971</c:v>
                </c:pt>
                <c:pt idx="4">
                  <c:v>110741</c:v>
                </c:pt>
              </c:numCache>
            </c:numRef>
          </c:val>
          <c:smooth val="0"/>
          <c:extLst>
            <c:ext xmlns:c16="http://schemas.microsoft.com/office/drawing/2014/chart" uri="{C3380CC4-5D6E-409C-BE32-E72D297353CC}">
              <c16:uniqueId val="{00000001-AA1F-4AB8-9F6C-7F8E72D48E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5.29</c:v>
                </c:pt>
                <c:pt idx="1">
                  <c:v>5.42</c:v>
                </c:pt>
                <c:pt idx="2">
                  <c:v>4.99</c:v>
                </c:pt>
                <c:pt idx="3">
                  <c:v>6.1</c:v>
                </c:pt>
                <c:pt idx="4">
                  <c:v>4.7</c:v>
                </c:pt>
              </c:numCache>
            </c:numRef>
          </c:val>
          <c:extLst>
            <c:ext xmlns:c16="http://schemas.microsoft.com/office/drawing/2014/chart" uri="{C3380CC4-5D6E-409C-BE32-E72D297353CC}">
              <c16:uniqueId val="{00000000-3E7F-4479-B369-6349FC9CBB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24.19</c:v>
                </c:pt>
                <c:pt idx="1">
                  <c:v>26.85</c:v>
                </c:pt>
                <c:pt idx="2">
                  <c:v>25.38</c:v>
                </c:pt>
                <c:pt idx="3">
                  <c:v>25.6</c:v>
                </c:pt>
                <c:pt idx="4">
                  <c:v>25.06</c:v>
                </c:pt>
              </c:numCache>
            </c:numRef>
          </c:val>
          <c:extLst>
            <c:ext xmlns:c16="http://schemas.microsoft.com/office/drawing/2014/chart" uri="{C3380CC4-5D6E-409C-BE32-E72D297353CC}">
              <c16:uniqueId val="{00000001-3E7F-4479-B369-6349FC9CBBD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-4.84</c:v>
                </c:pt>
                <c:pt idx="1">
                  <c:v>-0.82</c:v>
                </c:pt>
                <c:pt idx="2">
                  <c:v>-5.72</c:v>
                </c:pt>
                <c:pt idx="3">
                  <c:v>-3.68</c:v>
                </c:pt>
                <c:pt idx="4">
                  <c:v>-2.42</c:v>
                </c:pt>
              </c:numCache>
            </c:numRef>
          </c:val>
          <c:smooth val="0"/>
          <c:extLst>
            <c:ext xmlns:c16="http://schemas.microsoft.com/office/drawing/2014/chart" uri="{C3380CC4-5D6E-409C-BE32-E72D297353CC}">
              <c16:uniqueId val="{00000002-3E7F-4479-B369-6349FC9CBBD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E50-42DC-A141-242DCDEA8B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50-42DC-A141-242DCDEA8BBC}"/>
            </c:ext>
          </c:extLst>
        </c:ser>
        <c:ser>
          <c:idx val="2"/>
          <c:order val="2"/>
          <c:tx>
            <c:strRef>
              <c:f>データシート!$A$29</c:f>
              <c:strCache>
                <c:ptCount val="1"/>
                <c:pt idx="0">
                  <c:v>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E50-42DC-A141-242DCDEA8BBC}"/>
            </c:ext>
          </c:extLst>
        </c:ser>
        <c:ser>
          <c:idx val="3"/>
          <c:order val="3"/>
          <c:tx>
            <c:strRef>
              <c:f>データシート!$A$30</c:f>
              <c:strCache>
                <c:ptCount val="1"/>
                <c:pt idx="0">
                  <c:v>尾上地区住宅団地温泉事業特別会計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3-4E50-42DC-A141-242DCDEA8BB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0.05</c:v>
                </c:pt>
                <c:pt idx="4">
                  <c:v>#N/A</c:v>
                </c:pt>
                <c:pt idx="5">
                  <c:v>7.0000000000000007E-2</c:v>
                </c:pt>
                <c:pt idx="6">
                  <c:v>#N/A</c:v>
                </c:pt>
                <c:pt idx="7">
                  <c:v>0.08</c:v>
                </c:pt>
                <c:pt idx="8">
                  <c:v>#N/A</c:v>
                </c:pt>
                <c:pt idx="9">
                  <c:v>0.1</c:v>
                </c:pt>
              </c:numCache>
            </c:numRef>
          </c:val>
          <c:extLst>
            <c:ext xmlns:c16="http://schemas.microsoft.com/office/drawing/2014/chart" uri="{C3380CC4-5D6E-409C-BE32-E72D297353CC}">
              <c16:uniqueId val="{00000004-4E50-42DC-A141-242DCDEA8BB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0.45</c:v>
                </c:pt>
                <c:pt idx="4">
                  <c:v>#N/A</c:v>
                </c:pt>
                <c:pt idx="5">
                  <c:v>1.41</c:v>
                </c:pt>
                <c:pt idx="6">
                  <c:v>#N/A</c:v>
                </c:pt>
                <c:pt idx="7">
                  <c:v>1.66</c:v>
                </c:pt>
                <c:pt idx="8">
                  <c:v>#N/A</c:v>
                </c:pt>
                <c:pt idx="9">
                  <c:v>1.0900000000000001</c:v>
                </c:pt>
              </c:numCache>
            </c:numRef>
          </c:val>
          <c:extLst>
            <c:ext xmlns:c16="http://schemas.microsoft.com/office/drawing/2014/chart" uri="{C3380CC4-5D6E-409C-BE32-E72D297353CC}">
              <c16:uniqueId val="{00000005-4E50-42DC-A141-242DCDEA8BB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0.44</c:v>
                </c:pt>
                <c:pt idx="4">
                  <c:v>#N/A</c:v>
                </c:pt>
                <c:pt idx="5">
                  <c:v>1.1200000000000001</c:v>
                </c:pt>
                <c:pt idx="6">
                  <c:v>#N/A</c:v>
                </c:pt>
                <c:pt idx="7">
                  <c:v>0.78</c:v>
                </c:pt>
                <c:pt idx="8">
                  <c:v>#N/A</c:v>
                </c:pt>
                <c:pt idx="9">
                  <c:v>1.6</c:v>
                </c:pt>
              </c:numCache>
            </c:numRef>
          </c:val>
          <c:extLst>
            <c:ext xmlns:c16="http://schemas.microsoft.com/office/drawing/2014/chart" uri="{C3380CC4-5D6E-409C-BE32-E72D297353CC}">
              <c16:uniqueId val="{00000006-4E50-42DC-A141-242DCDEA8BBC}"/>
            </c:ext>
          </c:extLst>
        </c:ser>
        <c:ser>
          <c:idx val="7"/>
          <c:order val="7"/>
          <c:tx>
            <c:strRef>
              <c:f>データシート!$A$34</c:f>
              <c:strCache>
                <c:ptCount val="1"/>
                <c:pt idx="0">
                  <c:v>平川市下水道事業会計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c:v>
                </c:pt>
                <c:pt idx="2">
                  <c:v>#N/A</c:v>
                </c:pt>
                <c:pt idx="3">
                  <c:v>1.04</c:v>
                </c:pt>
                <c:pt idx="4">
                  <c:v>#N/A</c:v>
                </c:pt>
                <c:pt idx="5">
                  <c:v>1.42</c:v>
                </c:pt>
                <c:pt idx="6">
                  <c:v>#N/A</c:v>
                </c:pt>
                <c:pt idx="7">
                  <c:v>1.87</c:v>
                </c:pt>
                <c:pt idx="8">
                  <c:v>#N/A</c:v>
                </c:pt>
                <c:pt idx="9">
                  <c:v>2.0699999999999998</c:v>
                </c:pt>
              </c:numCache>
            </c:numRef>
          </c:val>
          <c:extLst>
            <c:ext xmlns:c16="http://schemas.microsoft.com/office/drawing/2014/chart" uri="{C3380CC4-5D6E-409C-BE32-E72D297353CC}">
              <c16:uniqueId val="{00000007-4E50-42DC-A141-242DCDEA8B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5.28</c:v>
                </c:pt>
                <c:pt idx="2">
                  <c:v>#N/A</c:v>
                </c:pt>
                <c:pt idx="3">
                  <c:v>5.38</c:v>
                </c:pt>
                <c:pt idx="4">
                  <c:v>#N/A</c:v>
                </c:pt>
                <c:pt idx="5">
                  <c:v>4.97</c:v>
                </c:pt>
                <c:pt idx="6">
                  <c:v>#N/A</c:v>
                </c:pt>
                <c:pt idx="7">
                  <c:v>6.08</c:v>
                </c:pt>
                <c:pt idx="8">
                  <c:v>#N/A</c:v>
                </c:pt>
                <c:pt idx="9">
                  <c:v>4.68</c:v>
                </c:pt>
              </c:numCache>
            </c:numRef>
          </c:val>
          <c:extLst>
            <c:ext xmlns:c16="http://schemas.microsoft.com/office/drawing/2014/chart" uri="{C3380CC4-5D6E-409C-BE32-E72D297353CC}">
              <c16:uniqueId val="{00000008-4E50-42DC-A141-242DCDEA8BBC}"/>
            </c:ext>
          </c:extLst>
        </c:ser>
        <c:ser>
          <c:idx val="9"/>
          <c:order val="9"/>
          <c:tx>
            <c:strRef>
              <c:f>データシート!$A$36</c:f>
              <c:strCache>
                <c:ptCount val="1"/>
                <c:pt idx="0">
                  <c:v>平川市水道事業会計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9.31</c:v>
                </c:pt>
                <c:pt idx="2">
                  <c:v>#N/A</c:v>
                </c:pt>
                <c:pt idx="3">
                  <c:v>10.72</c:v>
                </c:pt>
                <c:pt idx="4">
                  <c:v>#N/A</c:v>
                </c:pt>
                <c:pt idx="5">
                  <c:v>11.97</c:v>
                </c:pt>
                <c:pt idx="6">
                  <c:v>#N/A</c:v>
                </c:pt>
                <c:pt idx="7">
                  <c:v>14.16</c:v>
                </c:pt>
                <c:pt idx="8">
                  <c:v>#N/A</c:v>
                </c:pt>
                <c:pt idx="9">
                  <c:v>15.4</c:v>
                </c:pt>
              </c:numCache>
            </c:numRef>
          </c:val>
          <c:extLst>
            <c:ext xmlns:c16="http://schemas.microsoft.com/office/drawing/2014/chart" uri="{C3380CC4-5D6E-409C-BE32-E72D297353CC}">
              <c16:uniqueId val="{00000009-4E50-42DC-A141-242DCDEA8B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1853</c:v>
                </c:pt>
                <c:pt idx="5">
                  <c:v>1837</c:v>
                </c:pt>
                <c:pt idx="8">
                  <c:v>1760</c:v>
                </c:pt>
                <c:pt idx="11">
                  <c:v>1832</c:v>
                </c:pt>
                <c:pt idx="14">
                  <c:v>1920</c:v>
                </c:pt>
              </c:numCache>
            </c:numRef>
          </c:val>
          <c:extLst>
            <c:ext xmlns:c16="http://schemas.microsoft.com/office/drawing/2014/chart" uri="{C3380CC4-5D6E-409C-BE32-E72D297353CC}">
              <c16:uniqueId val="{00000000-2994-4731-AE5B-00BB93FE6C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94-4731-AE5B-00BB93FE6C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2-2994-4731-AE5B-00BB93FE6C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102</c:v>
                </c:pt>
                <c:pt idx="3">
                  <c:v>104</c:v>
                </c:pt>
                <c:pt idx="6">
                  <c:v>103</c:v>
                </c:pt>
                <c:pt idx="9">
                  <c:v>99</c:v>
                </c:pt>
                <c:pt idx="12">
                  <c:v>108</c:v>
                </c:pt>
              </c:numCache>
            </c:numRef>
          </c:val>
          <c:extLst>
            <c:ext xmlns:c16="http://schemas.microsoft.com/office/drawing/2014/chart" uri="{C3380CC4-5D6E-409C-BE32-E72D297353CC}">
              <c16:uniqueId val="{00000003-2994-4731-AE5B-00BB93FE6C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465</c:v>
                </c:pt>
                <c:pt idx="3">
                  <c:v>404</c:v>
                </c:pt>
                <c:pt idx="6">
                  <c:v>500</c:v>
                </c:pt>
                <c:pt idx="9">
                  <c:v>442</c:v>
                </c:pt>
                <c:pt idx="12">
                  <c:v>431</c:v>
                </c:pt>
              </c:numCache>
            </c:numRef>
          </c:val>
          <c:extLst>
            <c:ext xmlns:c16="http://schemas.microsoft.com/office/drawing/2014/chart" uri="{C3380CC4-5D6E-409C-BE32-E72D297353CC}">
              <c16:uniqueId val="{00000004-2994-4731-AE5B-00BB93FE6C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94-4731-AE5B-00BB93FE6C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94-4731-AE5B-00BB93FE6C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1962</c:v>
                </c:pt>
                <c:pt idx="3">
                  <c:v>2001</c:v>
                </c:pt>
                <c:pt idx="6">
                  <c:v>1913</c:v>
                </c:pt>
                <c:pt idx="9">
                  <c:v>1964</c:v>
                </c:pt>
                <c:pt idx="12">
                  <c:v>2110</c:v>
                </c:pt>
              </c:numCache>
            </c:numRef>
          </c:val>
          <c:extLst>
            <c:ext xmlns:c16="http://schemas.microsoft.com/office/drawing/2014/chart" uri="{C3380CC4-5D6E-409C-BE32-E72D297353CC}">
              <c16:uniqueId val="{00000007-2994-4731-AE5B-00BB93FE6C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681</c:v>
                </c:pt>
                <c:pt idx="2">
                  <c:v>#N/A</c:v>
                </c:pt>
                <c:pt idx="3">
                  <c:v>#N/A</c:v>
                </c:pt>
                <c:pt idx="4">
                  <c:v>675</c:v>
                </c:pt>
                <c:pt idx="5">
                  <c:v>#N/A</c:v>
                </c:pt>
                <c:pt idx="6">
                  <c:v>#N/A</c:v>
                </c:pt>
                <c:pt idx="7">
                  <c:v>756</c:v>
                </c:pt>
                <c:pt idx="8">
                  <c:v>#N/A</c:v>
                </c:pt>
                <c:pt idx="9">
                  <c:v>#N/A</c:v>
                </c:pt>
                <c:pt idx="10">
                  <c:v>673</c:v>
                </c:pt>
                <c:pt idx="11">
                  <c:v>#N/A</c:v>
                </c:pt>
                <c:pt idx="12">
                  <c:v>#N/A</c:v>
                </c:pt>
                <c:pt idx="13">
                  <c:v>729</c:v>
                </c:pt>
                <c:pt idx="14">
                  <c:v>#N/A</c:v>
                </c:pt>
              </c:numCache>
            </c:numRef>
          </c:val>
          <c:smooth val="0"/>
          <c:extLst>
            <c:ext xmlns:c16="http://schemas.microsoft.com/office/drawing/2014/chart" uri="{C3380CC4-5D6E-409C-BE32-E72D297353CC}">
              <c16:uniqueId val="{00000008-2994-4731-AE5B-00BB93FE6C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18949</c:v>
                </c:pt>
                <c:pt idx="5">
                  <c:v>18640</c:v>
                </c:pt>
                <c:pt idx="8">
                  <c:v>18919</c:v>
                </c:pt>
                <c:pt idx="11">
                  <c:v>19630</c:v>
                </c:pt>
                <c:pt idx="14">
                  <c:v>19965</c:v>
                </c:pt>
              </c:numCache>
            </c:numRef>
          </c:val>
          <c:extLst>
            <c:ext xmlns:c16="http://schemas.microsoft.com/office/drawing/2014/chart" uri="{C3380CC4-5D6E-409C-BE32-E72D297353CC}">
              <c16:uniqueId val="{00000000-1D25-47BE-84CD-6ACC7C34D7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718</c:v>
                </c:pt>
                <c:pt idx="5">
                  <c:v>648</c:v>
                </c:pt>
                <c:pt idx="8">
                  <c:v>578</c:v>
                </c:pt>
                <c:pt idx="11">
                  <c:v>508</c:v>
                </c:pt>
                <c:pt idx="14">
                  <c:v>438</c:v>
                </c:pt>
              </c:numCache>
            </c:numRef>
          </c:val>
          <c:extLst>
            <c:ext xmlns:c16="http://schemas.microsoft.com/office/drawing/2014/chart" uri="{C3380CC4-5D6E-409C-BE32-E72D297353CC}">
              <c16:uniqueId val="{00000001-1D25-47BE-84CD-6ACC7C34D7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8722</c:v>
                </c:pt>
                <c:pt idx="5">
                  <c:v>8618</c:v>
                </c:pt>
                <c:pt idx="8">
                  <c:v>9743</c:v>
                </c:pt>
                <c:pt idx="11">
                  <c:v>10021</c:v>
                </c:pt>
                <c:pt idx="14">
                  <c:v>12873</c:v>
                </c:pt>
              </c:numCache>
            </c:numRef>
          </c:val>
          <c:extLst>
            <c:ext xmlns:c16="http://schemas.microsoft.com/office/drawing/2014/chart" uri="{C3380CC4-5D6E-409C-BE32-E72D297353CC}">
              <c16:uniqueId val="{00000002-1D25-47BE-84CD-6ACC7C34D7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25-47BE-84CD-6ACC7C34D7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25-47BE-84CD-6ACC7C34D7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25-47BE-84CD-6ACC7C34D7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2238</c:v>
                </c:pt>
                <c:pt idx="3">
                  <c:v>2068</c:v>
                </c:pt>
                <c:pt idx="6">
                  <c:v>1992</c:v>
                </c:pt>
                <c:pt idx="9">
                  <c:v>1931</c:v>
                </c:pt>
                <c:pt idx="12">
                  <c:v>1898</c:v>
                </c:pt>
              </c:numCache>
            </c:numRef>
          </c:val>
          <c:extLst>
            <c:ext xmlns:c16="http://schemas.microsoft.com/office/drawing/2014/chart" uri="{C3380CC4-5D6E-409C-BE32-E72D297353CC}">
              <c16:uniqueId val="{00000006-1D25-47BE-84CD-6ACC7C34D7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676</c:v>
                </c:pt>
                <c:pt idx="3">
                  <c:v>628</c:v>
                </c:pt>
                <c:pt idx="6">
                  <c:v>564</c:v>
                </c:pt>
                <c:pt idx="9">
                  <c:v>468</c:v>
                </c:pt>
                <c:pt idx="12">
                  <c:v>374</c:v>
                </c:pt>
              </c:numCache>
            </c:numRef>
          </c:val>
          <c:extLst>
            <c:ext xmlns:c16="http://schemas.microsoft.com/office/drawing/2014/chart" uri="{C3380CC4-5D6E-409C-BE32-E72D297353CC}">
              <c16:uniqueId val="{00000007-1D25-47BE-84CD-6ACC7C34D7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3298</c:v>
                </c:pt>
                <c:pt idx="3">
                  <c:v>2829</c:v>
                </c:pt>
                <c:pt idx="6">
                  <c:v>2608</c:v>
                </c:pt>
                <c:pt idx="9">
                  <c:v>2338</c:v>
                </c:pt>
                <c:pt idx="12">
                  <c:v>2175</c:v>
                </c:pt>
              </c:numCache>
            </c:numRef>
          </c:val>
          <c:extLst>
            <c:ext xmlns:c16="http://schemas.microsoft.com/office/drawing/2014/chart" uri="{C3380CC4-5D6E-409C-BE32-E72D297353CC}">
              <c16:uniqueId val="{00000008-1D25-47BE-84CD-6ACC7C34D7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0</c:v>
                </c:pt>
                <c:pt idx="6">
                  <c:v>89</c:v>
                </c:pt>
                <c:pt idx="9">
                  <c:v>86</c:v>
                </c:pt>
                <c:pt idx="12">
                  <c:v>87</c:v>
                </c:pt>
              </c:numCache>
            </c:numRef>
          </c:val>
          <c:extLst>
            <c:ext xmlns:c16="http://schemas.microsoft.com/office/drawing/2014/chart" uri="{C3380CC4-5D6E-409C-BE32-E72D297353CC}">
              <c16:uniqueId val="{00000009-1D25-47BE-84CD-6ACC7C34D7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15958</c:v>
                </c:pt>
                <c:pt idx="3">
                  <c:v>15763</c:v>
                </c:pt>
                <c:pt idx="6">
                  <c:v>15862</c:v>
                </c:pt>
                <c:pt idx="9">
                  <c:v>19384</c:v>
                </c:pt>
                <c:pt idx="12">
                  <c:v>19433</c:v>
                </c:pt>
              </c:numCache>
            </c:numRef>
          </c:val>
          <c:extLst>
            <c:ext xmlns:c16="http://schemas.microsoft.com/office/drawing/2014/chart" uri="{C3380CC4-5D6E-409C-BE32-E72D297353CC}">
              <c16:uniqueId val="{0000000A-1D25-47BE-84CD-6ACC7C34D7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25-47BE-84CD-6ACC7C34D7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2706</c:v>
                </c:pt>
                <c:pt idx="1">
                  <c:v>2705</c:v>
                </c:pt>
                <c:pt idx="2">
                  <c:v>2709</c:v>
                </c:pt>
              </c:numCache>
            </c:numRef>
          </c:val>
          <c:extLst>
            <c:ext xmlns:c16="http://schemas.microsoft.com/office/drawing/2014/chart" uri="{C3380CC4-5D6E-409C-BE32-E72D297353CC}">
              <c16:uniqueId val="{00000000-7522-4F88-978A-C9C26F4B99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1871</c:v>
                </c:pt>
                <c:pt idx="1">
                  <c:v>1873</c:v>
                </c:pt>
                <c:pt idx="2">
                  <c:v>2377</c:v>
                </c:pt>
              </c:numCache>
            </c:numRef>
          </c:val>
          <c:extLst>
            <c:ext xmlns:c16="http://schemas.microsoft.com/office/drawing/2014/chart" uri="{C3380CC4-5D6E-409C-BE32-E72D297353CC}">
              <c16:uniqueId val="{00000001-7522-4F88-978A-C9C26F4B99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7846</c:v>
                </c:pt>
                <c:pt idx="1">
                  <c:v>8010</c:v>
                </c:pt>
                <c:pt idx="2">
                  <c:v>7980</c:v>
                </c:pt>
              </c:numCache>
            </c:numRef>
          </c:val>
          <c:extLst>
            <c:ext xmlns:c16="http://schemas.microsoft.com/office/drawing/2014/chart" uri="{C3380CC4-5D6E-409C-BE32-E72D297353CC}">
              <c16:uniqueId val="{00000002-7522-4F88-978A-C9C26F4B99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29,713
29,618
346.01
22,079,719
21,443,852
507,570
10,806,681
19,433,330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当市の産業構造上、第一次産業が基幹産業という地域性から財政基盤が弱く、類似団体平均を大きく下回っている。引き続き、税収確保に努めていく。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市の産業構造上、第一次産業が基幹産業という地域性から自主財源に乏しい状況にある中で、子育てしやすさナンバーワンのまちを目指し、学校給食費無償化事業や保育料無料化事業などを実施しているほか、人口減少対策など様々な分野にきめ細かく取り組んでいることから、類似団体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や公債費の増等により前年度比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となっており、今後も公債費や扶助費の増加が見込まれることから事務事業の見直しを徹底し、持続可能な財政運営を行っていく。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44450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260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61</xdr:row>
      <xdr:rowOff>167640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617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62</xdr:row>
      <xdr:rowOff>68580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56174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62</xdr:row>
      <xdr:rowOff>68580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2152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137177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31767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138871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124054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年の合併時からこれまで、新規採用の抑制や昇給制度の見直し等を実施してきたことにより抑制が図られており、人口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人当たりの金額は類似団体平均を下回っている。前年度に比べると、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降雪量が少なかったため、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除雪委託料が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今後も、人件費の適正化を図りつつ、業務委託の見直しや指定管理者制度の効果的な運用に努めていく。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24234</xdr:rowOff>
    </xdr:from>
    <xdr:to>
      <xdr:col>23</xdr:col>
      <xdr:colOff>133350</xdr:colOff>
      <xdr:row>83</xdr:row>
      <xdr:rowOff>84310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54584"/>
          <a:ext cx="838200" cy="6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3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13343</xdr:rowOff>
    </xdr:from>
    <xdr:to>
      <xdr:col>19</xdr:col>
      <xdr:colOff>133350</xdr:colOff>
      <xdr:row>83</xdr:row>
      <xdr:rowOff>84310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3693"/>
          <a:ext cx="889000" cy="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73158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46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93566</xdr:rowOff>
    </xdr:from>
    <xdr:to>
      <xdr:col>15</xdr:col>
      <xdr:colOff>82550</xdr:colOff>
      <xdr:row>83</xdr:row>
      <xdr:rowOff>13343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52466"/>
          <a:ext cx="889000" cy="9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34110</xdr:rowOff>
    </xdr:from>
    <xdr:to>
      <xdr:col>11</xdr:col>
      <xdr:colOff>31750</xdr:colOff>
      <xdr:row>82</xdr:row>
      <xdr:rowOff>93566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93010"/>
          <a:ext cx="889000" cy="5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136523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3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34267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144884</xdr:rowOff>
    </xdr:from>
    <xdr:to>
      <xdr:col>23</xdr:col>
      <xdr:colOff>184150</xdr:colOff>
      <xdr:row>83</xdr:row>
      <xdr:rowOff>75034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161411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4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33510</xdr:rowOff>
    </xdr:from>
    <xdr:to>
      <xdr:col>19</xdr:col>
      <xdr:colOff>184150</xdr:colOff>
      <xdr:row>83</xdr:row>
      <xdr:rowOff>135110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145287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3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133993</xdr:rowOff>
    </xdr:from>
    <xdr:to>
      <xdr:col>15</xdr:col>
      <xdr:colOff>133350</xdr:colOff>
      <xdr:row>83</xdr:row>
      <xdr:rowOff>64143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74320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6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42766</xdr:rowOff>
    </xdr:from>
    <xdr:to>
      <xdr:col>11</xdr:col>
      <xdr:colOff>82550</xdr:colOff>
      <xdr:row>82</xdr:row>
      <xdr:rowOff>144366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154543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7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154760</xdr:rowOff>
    </xdr:from>
    <xdr:to>
      <xdr:col>7</xdr:col>
      <xdr:colOff>31750</xdr:colOff>
      <xdr:row>82</xdr:row>
      <xdr:rowOff>84910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95087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1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年の合併時からこれまで、昇給制度の見直し等を実施してきたことにより、ラスパイレス指数は類似団体平均を下回っている。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今後も人事評価制度の適正な運用や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歳超の昇給停止などを通じ、引き続き適正な水準となるよう努める。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62441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8380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83</xdr:row>
      <xdr:rowOff>153459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435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83</xdr:row>
      <xdr:rowOff>133350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435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134409</xdr:rowOff>
    </xdr:from>
    <xdr:to>
      <xdr:col>68</xdr:col>
      <xdr:colOff>152400</xdr:colOff>
      <xdr:row>83</xdr:row>
      <xdr:rowOff>133350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021859"/>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83609</xdr:rowOff>
    </xdr:from>
    <xdr:to>
      <xdr:col>64</xdr:col>
      <xdr:colOff>152400</xdr:colOff>
      <xdr:row>82</xdr:row>
      <xdr:rowOff>13759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23936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73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新規採用の抑制を図ってきたことや、公共施設への指定管理者制度の導入、清掃・植栽管理業務等の民間委託の推進等により、人口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ただし、市の面積が広大で、類似団体と比較し、支所を多く配置しなくてはいけないことから、事務事業の見直しによる組織機構再編を進め、より適切な定員管理に努める。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99513</xdr:rowOff>
    </xdr:from>
    <xdr:to>
      <xdr:col>81</xdr:col>
      <xdr:colOff>44450</xdr:colOff>
      <xdr:row>60</xdr:row>
      <xdr:rowOff>102960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8651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114771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3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99513</xdr:rowOff>
    </xdr:from>
    <xdr:to>
      <xdr:col>77</xdr:col>
      <xdr:colOff>44450</xdr:colOff>
      <xdr:row>60</xdr:row>
      <xdr:rowOff>149497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86513"/>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139156</xdr:rowOff>
    </xdr:from>
    <xdr:to>
      <xdr:col>72</xdr:col>
      <xdr:colOff>203200</xdr:colOff>
      <xdr:row>60</xdr:row>
      <xdr:rowOff>149497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261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123644</xdr:rowOff>
    </xdr:from>
    <xdr:to>
      <xdr:col>68</xdr:col>
      <xdr:colOff>152400</xdr:colOff>
      <xdr:row>60</xdr:row>
      <xdr:rowOff>139156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1064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7637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68687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8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48713</xdr:rowOff>
    </xdr:from>
    <xdr:to>
      <xdr:col>77</xdr:col>
      <xdr:colOff>95250</xdr:colOff>
      <xdr:row>60</xdr:row>
      <xdr:rowOff>150313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160490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04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28683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72844</xdr:rowOff>
    </xdr:from>
    <xdr:to>
      <xdr:col>64</xdr:col>
      <xdr:colOff>152400</xdr:colOff>
      <xdr:row>61</xdr:row>
      <xdr:rowOff>2994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13171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年度は前年度に引き続いて類似団体平均を下回る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年度にかけて集中的に実施した繰上償還や、平成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年度債から、それまでに比べて長期で償還するように発行することにより減少を図っていることがあげられる。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しかし、尾上庁舎改修事業をはじめとする大型建設事業の実施により、地方債発行額の増加が見込まれることから、今後も計画的な発行に努めていく。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1512</xdr:rowOff>
    </xdr:from>
    <xdr:to>
      <xdr:col>81</xdr:col>
      <xdr:colOff>44450</xdr:colOff>
      <xdr:row>41</xdr:row>
      <xdr:rowOff>13002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03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24493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116417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05394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94343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1458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150179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62489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将来負担額を充当可能財源等が超過しているため、令和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年度においても「比率なし」となっており、類似団体平均を下回っている。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年度にかけて集中的に実施した繰上償還による地方債の現在高の減少や、財政措置の有利な地方債の選択による基準財政需要額算入見込額の増があげられる。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しかし、尾上庁舎改修事業をはじめとする大型建設事業の起債借入により、地方債の現在高の増加が見込まれることから、今後も事業実施の適正化を図り、財政の健全化に努める。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29,713
29,618
346.01
22,079,719
21,443,852
507,570
10,806,681
19,433,330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新規採用の抑制を図ってきたことや、公共施設への指定管理者制度の導入、清掃・植栽管理業務等の民間委託の推進等により、人件費の経常収支比率は類似団体平均を下回っている。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年齢の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引上げを見据えながら、更なる人件費の適正化に努めていく。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33</xdr:row>
      <xdr:rowOff>91622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6515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91622</xdr:rowOff>
    </xdr:from>
    <xdr:to>
      <xdr:col>19</xdr:col>
      <xdr:colOff>187325</xdr:colOff>
      <xdr:row>33</xdr:row>
      <xdr:rowOff>167822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49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167822</xdr:rowOff>
    </xdr:from>
    <xdr:to>
      <xdr:col>15</xdr:col>
      <xdr:colOff>98425</xdr:colOff>
      <xdr:row>34</xdr:row>
      <xdr:rowOff>137886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256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39914</xdr:rowOff>
    </xdr:from>
    <xdr:to>
      <xdr:col>11</xdr:col>
      <xdr:colOff>9525</xdr:colOff>
      <xdr:row>34</xdr:row>
      <xdr:rowOff>137886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69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40822</xdr:rowOff>
    </xdr:from>
    <xdr:to>
      <xdr:col>20</xdr:col>
      <xdr:colOff>38100</xdr:colOff>
      <xdr:row>33</xdr:row>
      <xdr:rowOff>142422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152599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6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117022</xdr:rowOff>
    </xdr:from>
    <xdr:to>
      <xdr:col>15</xdr:col>
      <xdr:colOff>149225</xdr:colOff>
      <xdr:row>34</xdr:row>
      <xdr:rowOff>47172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57349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87086</xdr:rowOff>
    </xdr:from>
    <xdr:to>
      <xdr:col>11</xdr:col>
      <xdr:colOff>60325</xdr:colOff>
      <xdr:row>35</xdr:row>
      <xdr:rowOff>17236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27413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160564</xdr:rowOff>
    </xdr:from>
    <xdr:to>
      <xdr:col>6</xdr:col>
      <xdr:colOff>171450</xdr:colOff>
      <xdr:row>34</xdr:row>
      <xdr:rowOff>90714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100891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物件費が類似団体平均値を上回っているが、これは従来直営で実施してきた給食センターの調理・配送業務を民間委託したことが主な要因である。民間委託の結果人件費に係る経常収支比率は減少しており、今後においてもさらなる民間委託や指定管理の導入について推進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110671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667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23586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23586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16</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4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31948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59163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扶助費の経常収支比率は、類似団体平均を上回る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％となっている。主な要因としては、子育て支援にかかる市単独施策を充実させているためである。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今後も子育てしやすさナンバーワンのまちを目指し予算を重点配分していく。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04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59</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37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その他にかかる経常収支比率が令和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令和５年度の除雪経費が前年度に比べて減少したことが挙げられるが、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下水道事業会計への出資金、介護保険・診療所の各特別会計への繰出金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公営企業会計及び特別会計においても、経費の削減をはじめとした経営改善を引き続き実施していく。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61</xdr:row>
      <xdr:rowOff>57150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997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76200</xdr:rowOff>
    </xdr:from>
    <xdr:to>
      <xdr:col>78</xdr:col>
      <xdr:colOff>69850</xdr:colOff>
      <xdr:row>61</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63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76200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9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57150</xdr:rowOff>
    </xdr:from>
    <xdr:to>
      <xdr:col>69</xdr:col>
      <xdr:colOff>92075</xdr:colOff>
      <xdr:row>60</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72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25400</xdr:rowOff>
    </xdr:from>
    <xdr:to>
      <xdr:col>74</xdr:col>
      <xdr:colOff>31750</xdr:colOff>
      <xdr:row>60</xdr:row>
      <xdr:rowOff>127000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補助費等の経常収支比率は、前年度比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％の増となったが、類似団体平均と同程度で推移している。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今後も、各種補助金の効果検証を徹底し、必要性の低い補助金は廃止も視野に入れて見直しを行うよう適正化に努めていく。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344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119380</xdr:rowOff>
    </xdr:from>
    <xdr:to>
      <xdr:col>78</xdr:col>
      <xdr:colOff>69850</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9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36</xdr:row>
      <xdr:rowOff>119380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111760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132097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68580</xdr:rowOff>
    </xdr:from>
    <xdr:to>
      <xdr:col>74</xdr:col>
      <xdr:colOff>31750</xdr:colOff>
      <xdr:row>36</xdr:row>
      <xdr:rowOff>170180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大型建設事業の実施に伴う新発債の増加に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年度においては公債費の経常収支比率は類似団体を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今後も地方債の計画的な発行により、将来への負担を軽減し、一層の財政健全化を図る。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78</xdr:row>
      <xdr:rowOff>17272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989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262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170435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623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77</xdr:row>
      <xdr:rowOff>170435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主な要因としては、上記の項目「その他」が多額になっていることがあげられる。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特に、下水道事業会計への出資金や各特別会計への繰出金が多額となっていることから、経費の削減をはじめとした経営改善を引き続き実施していく。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577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78994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78994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892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44423</xdr:rowOff>
    </xdr:from>
    <xdr:to>
      <xdr:col>29</xdr:col>
      <xdr:colOff>127000</xdr:colOff>
      <xdr:row>18</xdr:row>
      <xdr:rowOff>66383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78148"/>
          <a:ext cx="647700" cy="21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119349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38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66383</xdr:rowOff>
    </xdr:from>
    <xdr:to>
      <xdr:col>26</xdr:col>
      <xdr:colOff>50800</xdr:colOff>
      <xdr:row>18</xdr:row>
      <xdr:rowOff>69883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00108"/>
          <a:ext cx="698500" cy="3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83211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02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69883</xdr:rowOff>
    </xdr:from>
    <xdr:to>
      <xdr:col>22</xdr:col>
      <xdr:colOff>114300</xdr:colOff>
      <xdr:row>18</xdr:row>
      <xdr:rowOff>71198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03608"/>
          <a:ext cx="698500" cy="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71198</xdr:rowOff>
    </xdr:from>
    <xdr:to>
      <xdr:col>18</xdr:col>
      <xdr:colOff>177800</xdr:colOff>
      <xdr:row>18</xdr:row>
      <xdr:rowOff>72198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04923"/>
          <a:ext cx="698500" cy="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135432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165073</xdr:rowOff>
    </xdr:from>
    <xdr:to>
      <xdr:col>29</xdr:col>
      <xdr:colOff>177800</xdr:colOff>
      <xdr:row>18</xdr:row>
      <xdr:rowOff>95223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27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137150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9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15583</xdr:rowOff>
    </xdr:from>
    <xdr:to>
      <xdr:col>26</xdr:col>
      <xdr:colOff>101600</xdr:colOff>
      <xdr:row>18</xdr:row>
      <xdr:rowOff>117183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4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101960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3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19083</xdr:rowOff>
    </xdr:from>
    <xdr:to>
      <xdr:col>22</xdr:col>
      <xdr:colOff>165100</xdr:colOff>
      <xdr:row>18</xdr:row>
      <xdr:rowOff>120683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5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105460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3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20398</xdr:rowOff>
    </xdr:from>
    <xdr:to>
      <xdr:col>19</xdr:col>
      <xdr:colOff>38100</xdr:colOff>
      <xdr:row>18</xdr:row>
      <xdr:rowOff>121998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5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106775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21398</xdr:rowOff>
    </xdr:from>
    <xdr:to>
      <xdr:col>15</xdr:col>
      <xdr:colOff>101600</xdr:colOff>
      <xdr:row>18</xdr:row>
      <xdr:rowOff>122998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55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107775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4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12765</xdr:rowOff>
    </xdr:from>
    <xdr:to>
      <xdr:col>29</xdr:col>
      <xdr:colOff>127000</xdr:colOff>
      <xdr:row>37</xdr:row>
      <xdr:rowOff>83696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5003800" y="7137465"/>
          <a:ext cx="647700" cy="70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2772</xdr:rowOff>
    </xdr:from>
    <xdr:to>
      <xdr:col>26</xdr:col>
      <xdr:colOff>50800</xdr:colOff>
      <xdr:row>37</xdr:row>
      <xdr:rowOff>83696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4305300" y="7127472"/>
          <a:ext cx="698500" cy="8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2772</xdr:rowOff>
    </xdr:from>
    <xdr:to>
      <xdr:col>22</xdr:col>
      <xdr:colOff>114300</xdr:colOff>
      <xdr:row>37</xdr:row>
      <xdr:rowOff>95910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127472"/>
          <a:ext cx="698500" cy="93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95910</xdr:rowOff>
    </xdr:from>
    <xdr:to>
      <xdr:col>18</xdr:col>
      <xdr:colOff>177800</xdr:colOff>
      <xdr:row>37</xdr:row>
      <xdr:rowOff>98294</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flipV="1">
          <a:off x="2908300" y="7220610"/>
          <a:ext cx="698500" cy="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133415</xdr:rowOff>
    </xdr:from>
    <xdr:to>
      <xdr:col>29</xdr:col>
      <xdr:colOff>177800</xdr:colOff>
      <xdr:row>37</xdr:row>
      <xdr:rowOff>63565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08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105492</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05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32896</xdr:rowOff>
    </xdr:from>
    <xdr:to>
      <xdr:col>26</xdr:col>
      <xdr:colOff>101600</xdr:colOff>
      <xdr:row>37</xdr:row>
      <xdr:rowOff>134496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15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119273</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7243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123422</xdr:rowOff>
    </xdr:from>
    <xdr:to>
      <xdr:col>22</xdr:col>
      <xdr:colOff>165100</xdr:colOff>
      <xdr:row>37</xdr:row>
      <xdr:rowOff>53572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07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235199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68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45110</xdr:rowOff>
    </xdr:from>
    <xdr:to>
      <xdr:col>19</xdr:col>
      <xdr:colOff>38100</xdr:colOff>
      <xdr:row>37</xdr:row>
      <xdr:rowOff>146710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1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131487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2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47494</xdr:rowOff>
    </xdr:from>
    <xdr:to>
      <xdr:col>15</xdr:col>
      <xdr:colOff>101600</xdr:colOff>
      <xdr:row>37</xdr:row>
      <xdr:rowOff>149094</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17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133871</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25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29,713
29,618
346.01
22,079,719
21,443,852
507,570
10,806,681
19,433,330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43218</xdr:rowOff>
    </xdr:from>
    <xdr:to>
      <xdr:col>24</xdr:col>
      <xdr:colOff>63500</xdr:colOff>
      <xdr:row>38</xdr:row>
      <xdr:rowOff>51168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58318"/>
          <a:ext cx="8382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50271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27178</xdr:rowOff>
    </xdr:from>
    <xdr:to>
      <xdr:col>19</xdr:col>
      <xdr:colOff>177800</xdr:colOff>
      <xdr:row>38</xdr:row>
      <xdr:rowOff>43218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42278"/>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165193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6756</xdr:rowOff>
    </xdr:from>
    <xdr:to>
      <xdr:col>15</xdr:col>
      <xdr:colOff>50800</xdr:colOff>
      <xdr:row>38</xdr:row>
      <xdr:rowOff>27178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21856"/>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6756</xdr:rowOff>
    </xdr:from>
    <xdr:to>
      <xdr:col>10</xdr:col>
      <xdr:colOff>114300</xdr:colOff>
      <xdr:row>38</xdr:row>
      <xdr:rowOff>65672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1856"/>
          <a:ext cx="889000" cy="5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18178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112882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xdr:rowOff>
    </xdr:from>
    <xdr:to>
      <xdr:col>24</xdr:col>
      <xdr:colOff>114300</xdr:colOff>
      <xdr:row>38</xdr:row>
      <xdr:rowOff>101968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86745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163868</xdr:rowOff>
    </xdr:from>
    <xdr:to>
      <xdr:col>20</xdr:col>
      <xdr:colOff>38100</xdr:colOff>
      <xdr:row>38</xdr:row>
      <xdr:rowOff>94018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85145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147828</xdr:rowOff>
    </xdr:from>
    <xdr:to>
      <xdr:col>15</xdr:col>
      <xdr:colOff>101600</xdr:colOff>
      <xdr:row>38</xdr:row>
      <xdr:rowOff>77978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69105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127407</xdr:rowOff>
    </xdr:from>
    <xdr:to>
      <xdr:col>10</xdr:col>
      <xdr:colOff>165100</xdr:colOff>
      <xdr:row>38</xdr:row>
      <xdr:rowOff>57556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1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48683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14872</xdr:rowOff>
    </xdr:from>
    <xdr:to>
      <xdr:col>6</xdr:col>
      <xdr:colOff>38100</xdr:colOff>
      <xdr:row>38</xdr:row>
      <xdr:rowOff>116472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107599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161151</xdr:rowOff>
    </xdr:from>
    <xdr:to>
      <xdr:col>24</xdr:col>
      <xdr:colOff>63500</xdr:colOff>
      <xdr:row>57</xdr:row>
      <xdr:rowOff>169494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33801"/>
          <a:ext cx="8382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161151</xdr:rowOff>
    </xdr:from>
    <xdr:to>
      <xdr:col>19</xdr:col>
      <xdr:colOff>177800</xdr:colOff>
      <xdr:row>58</xdr:row>
      <xdr:rowOff>70358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33801"/>
          <a:ext cx="889000" cy="8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126826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70358</xdr:rowOff>
    </xdr:from>
    <xdr:to>
      <xdr:col>15</xdr:col>
      <xdr:colOff>50800</xdr:colOff>
      <xdr:row>58</xdr:row>
      <xdr:rowOff>152895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4458"/>
          <a:ext cx="889000" cy="8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39158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152895</xdr:rowOff>
    </xdr:from>
    <xdr:to>
      <xdr:col>10</xdr:col>
      <xdr:colOff>114300</xdr:colOff>
      <xdr:row>58</xdr:row>
      <xdr:rowOff>164909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6995"/>
          <a:ext cx="8890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118694</xdr:rowOff>
    </xdr:from>
    <xdr:to>
      <xdr:col>24</xdr:col>
      <xdr:colOff>114300</xdr:colOff>
      <xdr:row>58</xdr:row>
      <xdr:rowOff>48844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97121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110351</xdr:rowOff>
    </xdr:from>
    <xdr:to>
      <xdr:col>20</xdr:col>
      <xdr:colOff>38100</xdr:colOff>
      <xdr:row>58</xdr:row>
      <xdr:rowOff>40501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31628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19558</xdr:rowOff>
    </xdr:from>
    <xdr:to>
      <xdr:col>15</xdr:col>
      <xdr:colOff>101600</xdr:colOff>
      <xdr:row>58</xdr:row>
      <xdr:rowOff>121158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112285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102095</xdr:rowOff>
    </xdr:from>
    <xdr:to>
      <xdr:col>10</xdr:col>
      <xdr:colOff>165100</xdr:colOff>
      <xdr:row>59</xdr:row>
      <xdr:rowOff>32245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23372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114109</xdr:rowOff>
    </xdr:from>
    <xdr:to>
      <xdr:col>6</xdr:col>
      <xdr:colOff>38100</xdr:colOff>
      <xdr:row>59</xdr:row>
      <xdr:rowOff>44259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35386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114097</xdr:rowOff>
    </xdr:from>
    <xdr:to>
      <xdr:col>24</xdr:col>
      <xdr:colOff>63500</xdr:colOff>
      <xdr:row>77</xdr:row>
      <xdr:rowOff>39193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72847"/>
          <a:ext cx="838200" cy="26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114097</xdr:rowOff>
    </xdr:from>
    <xdr:to>
      <xdr:col>19</xdr:col>
      <xdr:colOff>177800</xdr:colOff>
      <xdr:row>76</xdr:row>
      <xdr:rowOff>49403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972847"/>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61879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49403</xdr:rowOff>
    </xdr:from>
    <xdr:to>
      <xdr:col>15</xdr:col>
      <xdr:colOff>50800</xdr:colOff>
      <xdr:row>76</xdr:row>
      <xdr:rowOff>165951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79603"/>
          <a:ext cx="8890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36619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2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165951</xdr:rowOff>
    </xdr:from>
    <xdr:to>
      <xdr:col>10</xdr:col>
      <xdr:colOff>114300</xdr:colOff>
      <xdr:row>77</xdr:row>
      <xdr:rowOff>75273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96151"/>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55439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159843</xdr:rowOff>
    </xdr:from>
    <xdr:to>
      <xdr:col>24</xdr:col>
      <xdr:colOff>114300</xdr:colOff>
      <xdr:row>77</xdr:row>
      <xdr:rowOff>89993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11270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4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63297</xdr:rowOff>
    </xdr:from>
    <xdr:to>
      <xdr:col>20</xdr:col>
      <xdr:colOff>38100</xdr:colOff>
      <xdr:row>75</xdr:row>
      <xdr:rowOff>164897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9974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170053</xdr:rowOff>
    </xdr:from>
    <xdr:to>
      <xdr:col>15</xdr:col>
      <xdr:colOff>101600</xdr:colOff>
      <xdr:row>76</xdr:row>
      <xdr:rowOff>100203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116730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8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115151</xdr:rowOff>
    </xdr:from>
    <xdr:to>
      <xdr:col>10</xdr:col>
      <xdr:colOff>165100</xdr:colOff>
      <xdr:row>77</xdr:row>
      <xdr:rowOff>45301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61828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9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24473</xdr:rowOff>
    </xdr:from>
    <xdr:to>
      <xdr:col>6</xdr:col>
      <xdr:colOff>38100</xdr:colOff>
      <xdr:row>77</xdr:row>
      <xdr:rowOff>126073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0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46837</xdr:rowOff>
    </xdr:from>
    <xdr:to>
      <xdr:col>24</xdr:col>
      <xdr:colOff>63500</xdr:colOff>
      <xdr:row>93</xdr:row>
      <xdr:rowOff>36855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820237"/>
          <a:ext cx="838200" cy="1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87033</xdr:rowOff>
    </xdr:from>
    <xdr:to>
      <xdr:col>19</xdr:col>
      <xdr:colOff>177800</xdr:colOff>
      <xdr:row>93</xdr:row>
      <xdr:rowOff>36855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860433"/>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87033</xdr:rowOff>
    </xdr:from>
    <xdr:to>
      <xdr:col>15</xdr:col>
      <xdr:colOff>50800</xdr:colOff>
      <xdr:row>94</xdr:row>
      <xdr:rowOff>67805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860433"/>
          <a:ext cx="889000" cy="3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67805</xdr:rowOff>
    </xdr:from>
    <xdr:to>
      <xdr:col>10</xdr:col>
      <xdr:colOff>114300</xdr:colOff>
      <xdr:row>94</xdr:row>
      <xdr:rowOff>120777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84105"/>
          <a:ext cx="889000" cy="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141076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167487</xdr:rowOff>
    </xdr:from>
    <xdr:to>
      <xdr:col>24</xdr:col>
      <xdr:colOff>114300</xdr:colOff>
      <xdr:row>92</xdr:row>
      <xdr:rowOff>97637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7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18914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62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157505</xdr:rowOff>
    </xdr:from>
    <xdr:to>
      <xdr:col>20</xdr:col>
      <xdr:colOff>38100</xdr:colOff>
      <xdr:row>93</xdr:row>
      <xdr:rowOff>87655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9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104182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70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36233</xdr:rowOff>
    </xdr:from>
    <xdr:to>
      <xdr:col>15</xdr:col>
      <xdr:colOff>101600</xdr:colOff>
      <xdr:row>92</xdr:row>
      <xdr:rowOff>137833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154360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58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17005</xdr:rowOff>
    </xdr:from>
    <xdr:to>
      <xdr:col>10</xdr:col>
      <xdr:colOff>165100</xdr:colOff>
      <xdr:row>94</xdr:row>
      <xdr:rowOff>118605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135132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90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69977</xdr:rowOff>
    </xdr:from>
    <xdr:to>
      <xdr:col>6</xdr:col>
      <xdr:colOff>38100</xdr:colOff>
      <xdr:row>95</xdr:row>
      <xdr:rowOff>127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16654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96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20409</xdr:rowOff>
    </xdr:from>
    <xdr:to>
      <xdr:col>54</xdr:col>
      <xdr:colOff>189865</xdr:colOff>
      <xdr:row>38</xdr:row>
      <xdr:rowOff>121565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06809"/>
          <a:ext cx="1270" cy="112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125392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121565</xdr:rowOff>
    </xdr:from>
    <xdr:to>
      <xdr:col>55</xdr:col>
      <xdr:colOff>88900</xdr:colOff>
      <xdr:row>38</xdr:row>
      <xdr:rowOff>121565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3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138536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20409</xdr:rowOff>
    </xdr:from>
    <xdr:to>
      <xdr:col>55</xdr:col>
      <xdr:colOff>88900</xdr:colOff>
      <xdr:row>32</xdr:row>
      <xdr:rowOff>20409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0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93704</xdr:rowOff>
    </xdr:from>
    <xdr:to>
      <xdr:col>55</xdr:col>
      <xdr:colOff>0</xdr:colOff>
      <xdr:row>36</xdr:row>
      <xdr:rowOff>159121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65904"/>
          <a:ext cx="838200" cy="6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125093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54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102216</xdr:rowOff>
    </xdr:from>
    <xdr:to>
      <xdr:col>55</xdr:col>
      <xdr:colOff>50800</xdr:colOff>
      <xdr:row>36</xdr:row>
      <xdr:rowOff>32366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159121</xdr:rowOff>
    </xdr:from>
    <xdr:to>
      <xdr:col>50</xdr:col>
      <xdr:colOff>114300</xdr:colOff>
      <xdr:row>37</xdr:row>
      <xdr:rowOff>147577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331321"/>
          <a:ext cx="889000" cy="15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71603</xdr:rowOff>
    </xdr:from>
    <xdr:to>
      <xdr:col>50</xdr:col>
      <xdr:colOff>165100</xdr:colOff>
      <xdr:row>36</xdr:row>
      <xdr:rowOff>1753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18280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8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149292</xdr:rowOff>
    </xdr:from>
    <xdr:to>
      <xdr:col>45</xdr:col>
      <xdr:colOff>177800</xdr:colOff>
      <xdr:row>37</xdr:row>
      <xdr:rowOff>147577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64242"/>
          <a:ext cx="889000" cy="102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135572</xdr:rowOff>
    </xdr:from>
    <xdr:to>
      <xdr:col>46</xdr:col>
      <xdr:colOff>38100</xdr:colOff>
      <xdr:row>36</xdr:row>
      <xdr:rowOff>65722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82249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149292</xdr:rowOff>
    </xdr:from>
    <xdr:to>
      <xdr:col>41</xdr:col>
      <xdr:colOff>50800</xdr:colOff>
      <xdr:row>37</xdr:row>
      <xdr:rowOff>75006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64242"/>
          <a:ext cx="889000" cy="95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24302</xdr:rowOff>
    </xdr:from>
    <xdr:to>
      <xdr:col>41</xdr:col>
      <xdr:colOff>101600</xdr:colOff>
      <xdr:row>30</xdr:row>
      <xdr:rowOff>125902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142429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4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12205</xdr:rowOff>
    </xdr:from>
    <xdr:to>
      <xdr:col>36</xdr:col>
      <xdr:colOff>165100</xdr:colOff>
      <xdr:row>37</xdr:row>
      <xdr:rowOff>113805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130332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42904</xdr:rowOff>
    </xdr:from>
    <xdr:to>
      <xdr:col>55</xdr:col>
      <xdr:colOff>50800</xdr:colOff>
      <xdr:row>36</xdr:row>
      <xdr:rowOff>144504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21331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9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108321</xdr:rowOff>
    </xdr:from>
    <xdr:to>
      <xdr:col>50</xdr:col>
      <xdr:colOff>165100</xdr:colOff>
      <xdr:row>37</xdr:row>
      <xdr:rowOff>38471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8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29598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96777</xdr:rowOff>
    </xdr:from>
    <xdr:to>
      <xdr:col>46</xdr:col>
      <xdr:colOff>38100</xdr:colOff>
      <xdr:row>38</xdr:row>
      <xdr:rowOff>26927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18054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98492</xdr:rowOff>
    </xdr:from>
    <xdr:to>
      <xdr:col>41</xdr:col>
      <xdr:colOff>101600</xdr:colOff>
      <xdr:row>32</xdr:row>
      <xdr:rowOff>28642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4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19769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5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24206</xdr:rowOff>
    </xdr:from>
    <xdr:to>
      <xdr:col>36</xdr:col>
      <xdr:colOff>165100</xdr:colOff>
      <xdr:row>37</xdr:row>
      <xdr:rowOff>125806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116933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89540</xdr:rowOff>
    </xdr:from>
    <xdr:to>
      <xdr:col>55</xdr:col>
      <xdr:colOff>0</xdr:colOff>
      <xdr:row>55</xdr:row>
      <xdr:rowOff>147742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004940"/>
          <a:ext cx="838200" cy="57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160998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9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89540</xdr:rowOff>
    </xdr:from>
    <xdr:to>
      <xdr:col>50</xdr:col>
      <xdr:colOff>114300</xdr:colOff>
      <xdr:row>55</xdr:row>
      <xdr:rowOff>86797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004940"/>
          <a:ext cx="889000" cy="5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50580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86797</xdr:rowOff>
    </xdr:from>
    <xdr:to>
      <xdr:col>45</xdr:col>
      <xdr:colOff>177800</xdr:colOff>
      <xdr:row>56</xdr:row>
      <xdr:rowOff>66032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16547"/>
          <a:ext cx="889000" cy="1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151642</xdr:rowOff>
    </xdr:from>
    <xdr:to>
      <xdr:col>41</xdr:col>
      <xdr:colOff>50800</xdr:colOff>
      <xdr:row>56</xdr:row>
      <xdr:rowOff>66032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238492"/>
          <a:ext cx="889000" cy="4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87988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96942</xdr:rowOff>
    </xdr:from>
    <xdr:to>
      <xdr:col>55</xdr:col>
      <xdr:colOff>50800</xdr:colOff>
      <xdr:row>56</xdr:row>
      <xdr:rowOff>27092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5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119819</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37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38740</xdr:rowOff>
    </xdr:from>
    <xdr:to>
      <xdr:col>50</xdr:col>
      <xdr:colOff>165100</xdr:colOff>
      <xdr:row>52</xdr:row>
      <xdr:rowOff>140340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89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156867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72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35997</xdr:rowOff>
    </xdr:from>
    <xdr:to>
      <xdr:col>46</xdr:col>
      <xdr:colOff>38100</xdr:colOff>
      <xdr:row>55</xdr:row>
      <xdr:rowOff>137597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154124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4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15232</xdr:rowOff>
    </xdr:from>
    <xdr:to>
      <xdr:col>41</xdr:col>
      <xdr:colOff>101600</xdr:colOff>
      <xdr:row>56</xdr:row>
      <xdr:rowOff>116832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107959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0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100842</xdr:rowOff>
    </xdr:from>
    <xdr:to>
      <xdr:col>36</xdr:col>
      <xdr:colOff>165100</xdr:colOff>
      <xdr:row>54</xdr:row>
      <xdr:rowOff>30992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1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47519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896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58410</xdr:rowOff>
    </xdr:from>
    <xdr:to>
      <xdr:col>55</xdr:col>
      <xdr:colOff>0</xdr:colOff>
      <xdr:row>79</xdr:row>
      <xdr:rowOff>30803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917160"/>
          <a:ext cx="838200" cy="65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58410</xdr:rowOff>
    </xdr:from>
    <xdr:to>
      <xdr:col>50</xdr:col>
      <xdr:colOff>114300</xdr:colOff>
      <xdr:row>79</xdr:row>
      <xdr:rowOff>8096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917160"/>
          <a:ext cx="889000" cy="63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140599</xdr:rowOff>
    </xdr:from>
    <xdr:to>
      <xdr:col>45</xdr:col>
      <xdr:colOff>177800</xdr:colOff>
      <xdr:row>79</xdr:row>
      <xdr:rowOff>8096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13699"/>
          <a:ext cx="889000" cy="3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30132</xdr:rowOff>
    </xdr:from>
    <xdr:to>
      <xdr:col>41</xdr:col>
      <xdr:colOff>50800</xdr:colOff>
      <xdr:row>78</xdr:row>
      <xdr:rowOff>140599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888882"/>
          <a:ext cx="889000" cy="6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127930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151453</xdr:rowOff>
    </xdr:from>
    <xdr:to>
      <xdr:col>55</xdr:col>
      <xdr:colOff>50800</xdr:colOff>
      <xdr:row>79</xdr:row>
      <xdr:rowOff>81603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66380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7610</xdr:rowOff>
    </xdr:from>
    <xdr:to>
      <xdr:col>50</xdr:col>
      <xdr:colOff>165100</xdr:colOff>
      <xdr:row>75</xdr:row>
      <xdr:rowOff>109210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8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125737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64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128746</xdr:rowOff>
    </xdr:from>
    <xdr:to>
      <xdr:col>46</xdr:col>
      <xdr:colOff>38100</xdr:colOff>
      <xdr:row>79</xdr:row>
      <xdr:rowOff>58896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50023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9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89799</xdr:rowOff>
    </xdr:from>
    <xdr:to>
      <xdr:col>41</xdr:col>
      <xdr:colOff>101600</xdr:colOff>
      <xdr:row>79</xdr:row>
      <xdr:rowOff>19949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11076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5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150782</xdr:rowOff>
    </xdr:from>
    <xdr:to>
      <xdr:col>36</xdr:col>
      <xdr:colOff>165100</xdr:colOff>
      <xdr:row>75</xdr:row>
      <xdr:rowOff>80932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8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97459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6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164933</xdr:rowOff>
    </xdr:from>
    <xdr:to>
      <xdr:col>55</xdr:col>
      <xdr:colOff>0</xdr:colOff>
      <xdr:row>93</xdr:row>
      <xdr:rowOff>30876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5595433"/>
          <a:ext cx="838200" cy="38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103424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164933</xdr:rowOff>
    </xdr:from>
    <xdr:to>
      <xdr:col>50</xdr:col>
      <xdr:colOff>114300</xdr:colOff>
      <xdr:row>92</xdr:row>
      <xdr:rowOff>148529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5595433"/>
          <a:ext cx="889000" cy="3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148529</xdr:rowOff>
    </xdr:from>
    <xdr:to>
      <xdr:col>45</xdr:col>
      <xdr:colOff>177800</xdr:colOff>
      <xdr:row>94</xdr:row>
      <xdr:rowOff>132917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5921929"/>
          <a:ext cx="889000" cy="32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8973</xdr:rowOff>
    </xdr:from>
    <xdr:to>
      <xdr:col>41</xdr:col>
      <xdr:colOff>50800</xdr:colOff>
      <xdr:row>94</xdr:row>
      <xdr:rowOff>132917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125273"/>
          <a:ext cx="889000" cy="12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127264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151526</xdr:rowOff>
    </xdr:from>
    <xdr:to>
      <xdr:col>55</xdr:col>
      <xdr:colOff>50800</xdr:colOff>
      <xdr:row>93</xdr:row>
      <xdr:rowOff>81676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9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2953</xdr:rowOff>
    </xdr:from>
    <xdr:ext cx="599010"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77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114133</xdr:rowOff>
    </xdr:from>
    <xdr:to>
      <xdr:col>50</xdr:col>
      <xdr:colOff>165100</xdr:colOff>
      <xdr:row>91</xdr:row>
      <xdr:rowOff>44283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5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60810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39795" y="1531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97729</xdr:rowOff>
    </xdr:from>
    <xdr:to>
      <xdr:col>46</xdr:col>
      <xdr:colOff>38100</xdr:colOff>
      <xdr:row>93</xdr:row>
      <xdr:rowOff>27879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8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44406</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50795" y="1564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82117</xdr:rowOff>
    </xdr:from>
    <xdr:to>
      <xdr:col>41</xdr:col>
      <xdr:colOff>101600</xdr:colOff>
      <xdr:row>95</xdr:row>
      <xdr:rowOff>12267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1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28794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9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129623</xdr:rowOff>
    </xdr:from>
    <xdr:to>
      <xdr:col>36</xdr:col>
      <xdr:colOff>165100</xdr:colOff>
      <xdr:row>94</xdr:row>
      <xdr:rowOff>59773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0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84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127127</xdr:rowOff>
    </xdr:from>
    <xdr:to>
      <xdr:col>85</xdr:col>
      <xdr:colOff>127000</xdr:colOff>
      <xdr:row>35</xdr:row>
      <xdr:rowOff>28143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442077"/>
          <a:ext cx="838200" cy="58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137507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28143</xdr:rowOff>
    </xdr:from>
    <xdr:to>
      <xdr:col>81</xdr:col>
      <xdr:colOff>50800</xdr:colOff>
      <xdr:row>38</xdr:row>
      <xdr:rowOff>4883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028893"/>
          <a:ext cx="889000" cy="4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120133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4883</xdr:rowOff>
    </xdr:from>
    <xdr:to>
      <xdr:col>76</xdr:col>
      <xdr:colOff>114300</xdr:colOff>
      <xdr:row>38</xdr:row>
      <xdr:rowOff>6769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51998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166960</xdr:rowOff>
    </xdr:from>
    <xdr:to>
      <xdr:col>71</xdr:col>
      <xdr:colOff>177800</xdr:colOff>
      <xdr:row>38</xdr:row>
      <xdr:rowOff>6769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510610"/>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76327</xdr:rowOff>
    </xdr:from>
    <xdr:to>
      <xdr:col>85</xdr:col>
      <xdr:colOff>177800</xdr:colOff>
      <xdr:row>32</xdr:row>
      <xdr:rowOff>6477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3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162704</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30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148793</xdr:rowOff>
    </xdr:from>
    <xdr:to>
      <xdr:col>81</xdr:col>
      <xdr:colOff>101600</xdr:colOff>
      <xdr:row>35</xdr:row>
      <xdr:rowOff>78943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597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95470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57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125533</xdr:rowOff>
    </xdr:from>
    <xdr:to>
      <xdr:col>76</xdr:col>
      <xdr:colOff>165100</xdr:colOff>
      <xdr:row>38</xdr:row>
      <xdr:rowOff>55683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4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46810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56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127419</xdr:rowOff>
    </xdr:from>
    <xdr:to>
      <xdr:col>72</xdr:col>
      <xdr:colOff>38100</xdr:colOff>
      <xdr:row>38</xdr:row>
      <xdr:rowOff>57569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48696</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56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116161</xdr:rowOff>
    </xdr:from>
    <xdr:to>
      <xdr:col>67</xdr:col>
      <xdr:colOff>101600</xdr:colOff>
      <xdr:row>38</xdr:row>
      <xdr:rowOff>46310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5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37437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552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89508</xdr:rowOff>
    </xdr:from>
    <xdr:to>
      <xdr:col>85</xdr:col>
      <xdr:colOff>127000</xdr:colOff>
      <xdr:row>76</xdr:row>
      <xdr:rowOff>8513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76808"/>
          <a:ext cx="838200" cy="2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17678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7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8513</xdr:rowOff>
    </xdr:from>
    <xdr:to>
      <xdr:col>81</xdr:col>
      <xdr:colOff>50800</xdr:colOff>
      <xdr:row>76</xdr:row>
      <xdr:rowOff>43717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38713"/>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8655</xdr:rowOff>
    </xdr:from>
    <xdr:to>
      <xdr:col>76</xdr:col>
      <xdr:colOff>114300</xdr:colOff>
      <xdr:row>76</xdr:row>
      <xdr:rowOff>43717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038855"/>
          <a:ext cx="889000" cy="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17818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8655</xdr:rowOff>
    </xdr:from>
    <xdr:to>
      <xdr:col>71</xdr:col>
      <xdr:colOff>177800</xdr:colOff>
      <xdr:row>76</xdr:row>
      <xdr:rowOff>38902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38855"/>
          <a:ext cx="889000" cy="3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38708</xdr:rowOff>
    </xdr:from>
    <xdr:to>
      <xdr:col>85</xdr:col>
      <xdr:colOff>177800</xdr:colOff>
      <xdr:row>74</xdr:row>
      <xdr:rowOff>140308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61585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129162</xdr:rowOff>
    </xdr:from>
    <xdr:to>
      <xdr:col>81</xdr:col>
      <xdr:colOff>101600</xdr:colOff>
      <xdr:row>76</xdr:row>
      <xdr:rowOff>59311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879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50440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8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164367</xdr:rowOff>
    </xdr:from>
    <xdr:to>
      <xdr:col>76</xdr:col>
      <xdr:colOff>165100</xdr:colOff>
      <xdr:row>76</xdr:row>
      <xdr:rowOff>94517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85644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129305</xdr:rowOff>
    </xdr:from>
    <xdr:to>
      <xdr:col>72</xdr:col>
      <xdr:colOff>38100</xdr:colOff>
      <xdr:row>76</xdr:row>
      <xdr:rowOff>59455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50582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0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159552</xdr:rowOff>
    </xdr:from>
    <xdr:to>
      <xdr:col>67</xdr:col>
      <xdr:colOff>101600</xdr:colOff>
      <xdr:row>76</xdr:row>
      <xdr:rowOff>89702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80829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64719</xdr:rowOff>
    </xdr:from>
    <xdr:to>
      <xdr:col>85</xdr:col>
      <xdr:colOff>127000</xdr:colOff>
      <xdr:row>99</xdr:row>
      <xdr:rowOff>38038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866819"/>
          <a:ext cx="838200" cy="14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19261</xdr:rowOff>
    </xdr:from>
    <xdr:to>
      <xdr:col>81</xdr:col>
      <xdr:colOff>50800</xdr:colOff>
      <xdr:row>99</xdr:row>
      <xdr:rowOff>38038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649911"/>
          <a:ext cx="889000" cy="36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19261</xdr:rowOff>
    </xdr:from>
    <xdr:to>
      <xdr:col>76</xdr:col>
      <xdr:colOff>114300</xdr:colOff>
      <xdr:row>98</xdr:row>
      <xdr:rowOff>25606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649911"/>
          <a:ext cx="889000" cy="17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25606</xdr:rowOff>
    </xdr:from>
    <xdr:to>
      <xdr:col>71</xdr:col>
      <xdr:colOff>177800</xdr:colOff>
      <xdr:row>98</xdr:row>
      <xdr:rowOff>44634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27706"/>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13919</xdr:rowOff>
    </xdr:from>
    <xdr:to>
      <xdr:col>85</xdr:col>
      <xdr:colOff>177800</xdr:colOff>
      <xdr:row>98</xdr:row>
      <xdr:rowOff>115519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163796</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158688</xdr:rowOff>
    </xdr:from>
    <xdr:to>
      <xdr:col>81</xdr:col>
      <xdr:colOff>101600</xdr:colOff>
      <xdr:row>99</xdr:row>
      <xdr:rowOff>88838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79965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5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139911</xdr:rowOff>
    </xdr:from>
    <xdr:to>
      <xdr:col>76</xdr:col>
      <xdr:colOff>165100</xdr:colOff>
      <xdr:row>97</xdr:row>
      <xdr:rowOff>70061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5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61188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6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146256</xdr:rowOff>
    </xdr:from>
    <xdr:to>
      <xdr:col>72</xdr:col>
      <xdr:colOff>38100</xdr:colOff>
      <xdr:row>98</xdr:row>
      <xdr:rowOff>76406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7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67533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8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165284</xdr:rowOff>
    </xdr:from>
    <xdr:to>
      <xdr:col>67</xdr:col>
      <xdr:colOff>101600</xdr:colOff>
      <xdr:row>98</xdr:row>
      <xdr:rowOff>95434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86561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8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6289</xdr:rowOff>
    </xdr:from>
    <xdr:to>
      <xdr:col>116</xdr:col>
      <xdr:colOff>63500</xdr:colOff>
      <xdr:row>36</xdr:row>
      <xdr:rowOff>17079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492689"/>
          <a:ext cx="838200" cy="69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150126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2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93980</xdr:rowOff>
    </xdr:from>
    <xdr:to>
      <xdr:col>111</xdr:col>
      <xdr:colOff>177800</xdr:colOff>
      <xdr:row>36</xdr:row>
      <xdr:rowOff>17079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5923280"/>
          <a:ext cx="889000" cy="26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93980</xdr:rowOff>
    </xdr:from>
    <xdr:to>
      <xdr:col>107</xdr:col>
      <xdr:colOff>50800</xdr:colOff>
      <xdr:row>36</xdr:row>
      <xdr:rowOff>52969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923280"/>
          <a:ext cx="889000" cy="3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52969</xdr:rowOff>
    </xdr:from>
    <xdr:to>
      <xdr:col>102</xdr:col>
      <xdr:colOff>114300</xdr:colOff>
      <xdr:row>37</xdr:row>
      <xdr:rowOff>42865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225169"/>
          <a:ext cx="889000" cy="1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126939</xdr:rowOff>
    </xdr:from>
    <xdr:to>
      <xdr:col>116</xdr:col>
      <xdr:colOff>114300</xdr:colOff>
      <xdr:row>32</xdr:row>
      <xdr:rowOff>57089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44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149816</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2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137729</xdr:rowOff>
    </xdr:from>
    <xdr:to>
      <xdr:col>112</xdr:col>
      <xdr:colOff>38100</xdr:colOff>
      <xdr:row>36</xdr:row>
      <xdr:rowOff>67879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13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84406</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91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43180</xdr:rowOff>
    </xdr:from>
    <xdr:to>
      <xdr:col>107</xdr:col>
      <xdr:colOff>101600</xdr:colOff>
      <xdr:row>34</xdr:row>
      <xdr:rowOff>144780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161307</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6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2169</xdr:rowOff>
    </xdr:from>
    <xdr:to>
      <xdr:col>102</xdr:col>
      <xdr:colOff>165100</xdr:colOff>
      <xdr:row>36</xdr:row>
      <xdr:rowOff>103769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17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120296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94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163515</xdr:rowOff>
    </xdr:from>
    <xdr:to>
      <xdr:col>98</xdr:col>
      <xdr:colOff>38100</xdr:colOff>
      <xdr:row>37</xdr:row>
      <xdr:rowOff>93665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3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110192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611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23332</xdr:rowOff>
    </xdr:from>
    <xdr:to>
      <xdr:col>116</xdr:col>
      <xdr:colOff>63500</xdr:colOff>
      <xdr:row>53</xdr:row>
      <xdr:rowOff>36939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110182"/>
          <a:ext cx="8382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127851</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2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36939</xdr:rowOff>
    </xdr:from>
    <xdr:to>
      <xdr:col>111</xdr:col>
      <xdr:colOff>177800</xdr:colOff>
      <xdr:row>53</xdr:row>
      <xdr:rowOff>51308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123789"/>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5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51308</xdr:rowOff>
    </xdr:from>
    <xdr:to>
      <xdr:col>107</xdr:col>
      <xdr:colOff>50800</xdr:colOff>
      <xdr:row>53</xdr:row>
      <xdr:rowOff>56315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138158"/>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64605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56315</xdr:rowOff>
    </xdr:from>
    <xdr:to>
      <xdr:col>102</xdr:col>
      <xdr:colOff>114300</xdr:colOff>
      <xdr:row>53</xdr:row>
      <xdr:rowOff>66766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143165"/>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138411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7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169326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143982</xdr:rowOff>
    </xdr:from>
    <xdr:to>
      <xdr:col>116</xdr:col>
      <xdr:colOff>114300</xdr:colOff>
      <xdr:row>53</xdr:row>
      <xdr:rowOff>74132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0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166859</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89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157589</xdr:rowOff>
    </xdr:from>
    <xdr:to>
      <xdr:col>112</xdr:col>
      <xdr:colOff>38100</xdr:colOff>
      <xdr:row>53</xdr:row>
      <xdr:rowOff>87739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0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104266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56111" y="88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508</xdr:rowOff>
    </xdr:from>
    <xdr:to>
      <xdr:col>107</xdr:col>
      <xdr:colOff>101600</xdr:colOff>
      <xdr:row>53</xdr:row>
      <xdr:rowOff>102108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0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118635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886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5515</xdr:rowOff>
    </xdr:from>
    <xdr:to>
      <xdr:col>102</xdr:col>
      <xdr:colOff>165100</xdr:colOff>
      <xdr:row>53</xdr:row>
      <xdr:rowOff>107115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09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51</xdr:row>
      <xdr:rowOff>123642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886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15966</xdr:rowOff>
    </xdr:from>
    <xdr:to>
      <xdr:col>98</xdr:col>
      <xdr:colOff>38100</xdr:colOff>
      <xdr:row>53</xdr:row>
      <xdr:rowOff>117566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10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51</xdr:row>
      <xdr:rowOff>134093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887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132614</xdr:rowOff>
    </xdr:from>
    <xdr:to>
      <xdr:col>116</xdr:col>
      <xdr:colOff>63500</xdr:colOff>
      <xdr:row>75</xdr:row>
      <xdr:rowOff>148768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991364"/>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148768</xdr:rowOff>
    </xdr:from>
    <xdr:to>
      <xdr:col>111</xdr:col>
      <xdr:colOff>177800</xdr:colOff>
      <xdr:row>76</xdr:row>
      <xdr:rowOff>35688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007518"/>
          <a:ext cx="8890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29420</xdr:rowOff>
    </xdr:from>
    <xdr:to>
      <xdr:col>107</xdr:col>
      <xdr:colOff>50800</xdr:colOff>
      <xdr:row>76</xdr:row>
      <xdr:rowOff>35688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05962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88784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7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29420</xdr:rowOff>
    </xdr:from>
    <xdr:to>
      <xdr:col>102</xdr:col>
      <xdr:colOff>114300</xdr:colOff>
      <xdr:row>76</xdr:row>
      <xdr:rowOff>42793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3059620"/>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72591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5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139209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81814</xdr:rowOff>
    </xdr:from>
    <xdr:to>
      <xdr:col>116</xdr:col>
      <xdr:colOff>114300</xdr:colOff>
      <xdr:row>76</xdr:row>
      <xdr:rowOff>11964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9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104691</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7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97968</xdr:rowOff>
    </xdr:from>
    <xdr:to>
      <xdr:col>112</xdr:col>
      <xdr:colOff>38100</xdr:colOff>
      <xdr:row>76</xdr:row>
      <xdr:rowOff>28118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9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44645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7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156338</xdr:rowOff>
    </xdr:from>
    <xdr:to>
      <xdr:col>107</xdr:col>
      <xdr:colOff>101600</xdr:colOff>
      <xdr:row>76</xdr:row>
      <xdr:rowOff>86488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0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77615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1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150070</xdr:rowOff>
    </xdr:from>
    <xdr:to>
      <xdr:col>102</xdr:col>
      <xdr:colOff>165100</xdr:colOff>
      <xdr:row>76</xdr:row>
      <xdr:rowOff>80220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0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71347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1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163443</xdr:rowOff>
    </xdr:from>
    <xdr:to>
      <xdr:col>98</xdr:col>
      <xdr:colOff>38100</xdr:colOff>
      <xdr:row>76</xdr:row>
      <xdr:rowOff>93593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84720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11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721,699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主な構成項目である扶助費は、住民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154,312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％増となっ</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た。主な要因としては、子育て支援にかかる市単独施策を充実させていることが主な要因である。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、本庁舎建設事業が完了したことから新規整備に係る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人あたり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のコストが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1,791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大きく下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更新整備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大きく上回</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公共施設総合管理計画に基づき施設整備に係るコストの最適化を目指していく。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29,713
29,618
346.01
22,079,719
21,443,852
507,570
10,806,681
19,433,330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110934</xdr:rowOff>
    </xdr:from>
    <xdr:to>
      <xdr:col>24</xdr:col>
      <xdr:colOff>63500</xdr:colOff>
      <xdr:row>35</xdr:row>
      <xdr:rowOff>124079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11684"/>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110934</xdr:rowOff>
    </xdr:from>
    <xdr:to>
      <xdr:col>19</xdr:col>
      <xdr:colOff>177800</xdr:colOff>
      <xdr:row>35</xdr:row>
      <xdr:rowOff>131318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11684"/>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131318</xdr:rowOff>
    </xdr:from>
    <xdr:to>
      <xdr:col>15</xdr:col>
      <xdr:colOff>50800</xdr:colOff>
      <xdr:row>35</xdr:row>
      <xdr:rowOff>147891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206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147891</xdr:rowOff>
    </xdr:from>
    <xdr:to>
      <xdr:col>10</xdr:col>
      <xdr:colOff>114300</xdr:colOff>
      <xdr:row>35</xdr:row>
      <xdr:rowOff>165036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864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73279</xdr:rowOff>
    </xdr:from>
    <xdr:to>
      <xdr:col>24</xdr:col>
      <xdr:colOff>114300</xdr:colOff>
      <xdr:row>36</xdr:row>
      <xdr:rowOff>3429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96156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60134</xdr:rowOff>
    </xdr:from>
    <xdr:to>
      <xdr:col>20</xdr:col>
      <xdr:colOff>38100</xdr:colOff>
      <xdr:row>35</xdr:row>
      <xdr:rowOff>161734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6811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80518</xdr:rowOff>
    </xdr:from>
    <xdr:to>
      <xdr:col>15</xdr:col>
      <xdr:colOff>101600</xdr:colOff>
      <xdr:row>36</xdr:row>
      <xdr:rowOff>10668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27195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97091</xdr:rowOff>
    </xdr:from>
    <xdr:to>
      <xdr:col>10</xdr:col>
      <xdr:colOff>165100</xdr:colOff>
      <xdr:row>36</xdr:row>
      <xdr:rowOff>27241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43768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114236</xdr:rowOff>
    </xdr:from>
    <xdr:to>
      <xdr:col>6</xdr:col>
      <xdr:colOff>38100</xdr:colOff>
      <xdr:row>36</xdr:row>
      <xdr:rowOff>44386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35513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170662</xdr:rowOff>
    </xdr:from>
    <xdr:to>
      <xdr:col>24</xdr:col>
      <xdr:colOff>63500</xdr:colOff>
      <xdr:row>55</xdr:row>
      <xdr:rowOff>81110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86062"/>
          <a:ext cx="838200" cy="42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59006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88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170662</xdr:rowOff>
    </xdr:from>
    <xdr:to>
      <xdr:col>19</xdr:col>
      <xdr:colOff>177800</xdr:colOff>
      <xdr:row>55</xdr:row>
      <xdr:rowOff>76309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86062"/>
          <a:ext cx="889000" cy="4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74713</xdr:rowOff>
    </xdr:from>
    <xdr:to>
      <xdr:col>15</xdr:col>
      <xdr:colOff>50800</xdr:colOff>
      <xdr:row>55</xdr:row>
      <xdr:rowOff>76309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61563"/>
          <a:ext cx="889000" cy="34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74713</xdr:rowOff>
    </xdr:from>
    <xdr:to>
      <xdr:col>10</xdr:col>
      <xdr:colOff>114300</xdr:colOff>
      <xdr:row>56</xdr:row>
      <xdr:rowOff>9096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61563"/>
          <a:ext cx="889000" cy="4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30310</xdr:rowOff>
    </xdr:from>
    <xdr:to>
      <xdr:col>24</xdr:col>
      <xdr:colOff>114300</xdr:colOff>
      <xdr:row>55</xdr:row>
      <xdr:rowOff>131910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53187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1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119862</xdr:rowOff>
    </xdr:from>
    <xdr:to>
      <xdr:col>20</xdr:col>
      <xdr:colOff>38100</xdr:colOff>
      <xdr:row>53</xdr:row>
      <xdr:rowOff>50012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66539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1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25509</xdr:rowOff>
    </xdr:from>
    <xdr:to>
      <xdr:col>15</xdr:col>
      <xdr:colOff>101600</xdr:colOff>
      <xdr:row>55</xdr:row>
      <xdr:rowOff>127109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143636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3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23913</xdr:rowOff>
    </xdr:from>
    <xdr:to>
      <xdr:col>10</xdr:col>
      <xdr:colOff>165100</xdr:colOff>
      <xdr:row>53</xdr:row>
      <xdr:rowOff>125513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116640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0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129746</xdr:rowOff>
    </xdr:from>
    <xdr:to>
      <xdr:col>6</xdr:col>
      <xdr:colOff>38100</xdr:colOff>
      <xdr:row>56</xdr:row>
      <xdr:rowOff>59896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51023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5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169646</xdr:rowOff>
    </xdr:from>
    <xdr:to>
      <xdr:col>24</xdr:col>
      <xdr:colOff>63500</xdr:colOff>
      <xdr:row>74</xdr:row>
      <xdr:rowOff>6328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14046"/>
          <a:ext cx="838200" cy="17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79317</xdr:rowOff>
    </xdr:from>
    <xdr:to>
      <xdr:col>19</xdr:col>
      <xdr:colOff>177800</xdr:colOff>
      <xdr:row>74</xdr:row>
      <xdr:rowOff>6328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595167"/>
          <a:ext cx="8890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79317</xdr:rowOff>
    </xdr:from>
    <xdr:to>
      <xdr:col>15</xdr:col>
      <xdr:colOff>50800</xdr:colOff>
      <xdr:row>75</xdr:row>
      <xdr:rowOff>53126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95167"/>
          <a:ext cx="889000" cy="3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53126</xdr:rowOff>
    </xdr:from>
    <xdr:to>
      <xdr:col>10</xdr:col>
      <xdr:colOff>114300</xdr:colOff>
      <xdr:row>75</xdr:row>
      <xdr:rowOff>120432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11876"/>
          <a:ext cx="889000" cy="6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170894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118846</xdr:rowOff>
    </xdr:from>
    <xdr:to>
      <xdr:col>24</xdr:col>
      <xdr:colOff>114300</xdr:colOff>
      <xdr:row>73</xdr:row>
      <xdr:rowOff>48996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141723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1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126978</xdr:rowOff>
    </xdr:from>
    <xdr:to>
      <xdr:col>20</xdr:col>
      <xdr:colOff>38100</xdr:colOff>
      <xdr:row>74</xdr:row>
      <xdr:rowOff>57128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73655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1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28517</xdr:rowOff>
    </xdr:from>
    <xdr:to>
      <xdr:col>15</xdr:col>
      <xdr:colOff>101600</xdr:colOff>
      <xdr:row>73</xdr:row>
      <xdr:rowOff>130117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146644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1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2326</xdr:rowOff>
    </xdr:from>
    <xdr:to>
      <xdr:col>10</xdr:col>
      <xdr:colOff>165100</xdr:colOff>
      <xdr:row>75</xdr:row>
      <xdr:rowOff>103926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120453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3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69632</xdr:rowOff>
    </xdr:from>
    <xdr:to>
      <xdr:col>6</xdr:col>
      <xdr:colOff>38100</xdr:colOff>
      <xdr:row>75</xdr:row>
      <xdr:rowOff>171233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83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32868</xdr:rowOff>
    </xdr:from>
    <xdr:to>
      <xdr:col>24</xdr:col>
      <xdr:colOff>63500</xdr:colOff>
      <xdr:row>96</xdr:row>
      <xdr:rowOff>160179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92068"/>
          <a:ext cx="838200" cy="12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152582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9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153702</xdr:rowOff>
    </xdr:from>
    <xdr:to>
      <xdr:col>19</xdr:col>
      <xdr:colOff>177800</xdr:colOff>
      <xdr:row>96</xdr:row>
      <xdr:rowOff>160179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1290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153702</xdr:rowOff>
    </xdr:from>
    <xdr:to>
      <xdr:col>15</xdr:col>
      <xdr:colOff>50800</xdr:colOff>
      <xdr:row>97</xdr:row>
      <xdr:rowOff>157035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12902"/>
          <a:ext cx="889000" cy="1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157035</xdr:rowOff>
    </xdr:from>
    <xdr:to>
      <xdr:col>10</xdr:col>
      <xdr:colOff>114300</xdr:colOff>
      <xdr:row>98</xdr:row>
      <xdr:rowOff>45746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87685"/>
          <a:ext cx="889000" cy="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141837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153518</xdr:rowOff>
    </xdr:from>
    <xdr:to>
      <xdr:col>24</xdr:col>
      <xdr:colOff>114300</xdr:colOff>
      <xdr:row>96</xdr:row>
      <xdr:rowOff>83668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131945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109379</xdr:rowOff>
    </xdr:from>
    <xdr:to>
      <xdr:col>20</xdr:col>
      <xdr:colOff>38100</xdr:colOff>
      <xdr:row>97</xdr:row>
      <xdr:rowOff>39529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30656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102902</xdr:rowOff>
    </xdr:from>
    <xdr:to>
      <xdr:col>15</xdr:col>
      <xdr:colOff>101600</xdr:colOff>
      <xdr:row>97</xdr:row>
      <xdr:rowOff>33052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24179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5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106235</xdr:rowOff>
    </xdr:from>
    <xdr:to>
      <xdr:col>10</xdr:col>
      <xdr:colOff>165100</xdr:colOff>
      <xdr:row>98</xdr:row>
      <xdr:rowOff>36385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27512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166396</xdr:rowOff>
    </xdr:from>
    <xdr:to>
      <xdr:col>6</xdr:col>
      <xdr:colOff>38100</xdr:colOff>
      <xdr:row>98</xdr:row>
      <xdr:rowOff>96546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87673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95286</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183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46790</xdr:rowOff>
    </xdr:from>
    <xdr:to>
      <xdr:col>45</xdr:col>
      <xdr:colOff>177800</xdr:colOff>
      <xdr:row>39</xdr:row>
      <xdr:rowOff>95286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3340"/>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46790</xdr:rowOff>
    </xdr:from>
    <xdr:to>
      <xdr:col>41</xdr:col>
      <xdr:colOff>50800</xdr:colOff>
      <xdr:row>39</xdr:row>
      <xdr:rowOff>98715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33340"/>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44486</xdr:rowOff>
    </xdr:from>
    <xdr:to>
      <xdr:col>46</xdr:col>
      <xdr:colOff>38100</xdr:colOff>
      <xdr:row>39</xdr:row>
      <xdr:rowOff>146086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137213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167440</xdr:rowOff>
    </xdr:from>
    <xdr:to>
      <xdr:col>41</xdr:col>
      <xdr:colOff>101600</xdr:colOff>
      <xdr:row>39</xdr:row>
      <xdr:rowOff>97590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88717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47915</xdr:rowOff>
    </xdr:from>
    <xdr:to>
      <xdr:col>36</xdr:col>
      <xdr:colOff>165100</xdr:colOff>
      <xdr:row>39</xdr:row>
      <xdr:rowOff>149515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140642</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161074</xdr:rowOff>
    </xdr:from>
    <xdr:to>
      <xdr:col>55</xdr:col>
      <xdr:colOff>0</xdr:colOff>
      <xdr:row>56</xdr:row>
      <xdr:rowOff>32601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90824"/>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148620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23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32601</xdr:rowOff>
    </xdr:from>
    <xdr:to>
      <xdr:col>50</xdr:col>
      <xdr:colOff>114300</xdr:colOff>
      <xdr:row>56</xdr:row>
      <xdr:rowOff>50794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633801"/>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43749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33439</xdr:rowOff>
    </xdr:from>
    <xdr:to>
      <xdr:col>45</xdr:col>
      <xdr:colOff>177800</xdr:colOff>
      <xdr:row>56</xdr:row>
      <xdr:rowOff>50794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34639"/>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19690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1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31324</xdr:rowOff>
    </xdr:from>
    <xdr:to>
      <xdr:col>41</xdr:col>
      <xdr:colOff>50800</xdr:colOff>
      <xdr:row>56</xdr:row>
      <xdr:rowOff>33439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461074"/>
          <a:ext cx="889000" cy="17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9403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0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28757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110274</xdr:rowOff>
    </xdr:from>
    <xdr:to>
      <xdr:col>55</xdr:col>
      <xdr:colOff>50800</xdr:colOff>
      <xdr:row>56</xdr:row>
      <xdr:rowOff>40424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88701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153251</xdr:rowOff>
    </xdr:from>
    <xdr:to>
      <xdr:col>50</xdr:col>
      <xdr:colOff>165100</xdr:colOff>
      <xdr:row>56</xdr:row>
      <xdr:rowOff>83401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74528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6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171444</xdr:rowOff>
    </xdr:from>
    <xdr:to>
      <xdr:col>46</xdr:col>
      <xdr:colOff>38100</xdr:colOff>
      <xdr:row>56</xdr:row>
      <xdr:rowOff>101594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92721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6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154089</xdr:rowOff>
    </xdr:from>
    <xdr:to>
      <xdr:col>41</xdr:col>
      <xdr:colOff>101600</xdr:colOff>
      <xdr:row>56</xdr:row>
      <xdr:rowOff>84239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75366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6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151974</xdr:rowOff>
    </xdr:from>
    <xdr:to>
      <xdr:col>36</xdr:col>
      <xdr:colOff>165100</xdr:colOff>
      <xdr:row>55</xdr:row>
      <xdr:rowOff>82124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4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73251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0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5398</xdr:rowOff>
    </xdr:from>
    <xdr:to>
      <xdr:col>55</xdr:col>
      <xdr:colOff>0</xdr:colOff>
      <xdr:row>77</xdr:row>
      <xdr:rowOff>120520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07048"/>
          <a:ext cx="838200" cy="1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86521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8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5398</xdr:rowOff>
    </xdr:from>
    <xdr:to>
      <xdr:col>50</xdr:col>
      <xdr:colOff>114300</xdr:colOff>
      <xdr:row>78</xdr:row>
      <xdr:rowOff>21498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07048"/>
          <a:ext cx="889000" cy="18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160718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21498</xdr:rowOff>
    </xdr:from>
    <xdr:to>
      <xdr:col>45</xdr:col>
      <xdr:colOff>177800</xdr:colOff>
      <xdr:row>78</xdr:row>
      <xdr:rowOff>29514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94598"/>
          <a:ext cx="8890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29514</xdr:rowOff>
    </xdr:from>
    <xdr:to>
      <xdr:col>41</xdr:col>
      <xdr:colOff>50800</xdr:colOff>
      <xdr:row>78</xdr:row>
      <xdr:rowOff>37097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02614"/>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105244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69720</xdr:rowOff>
    </xdr:from>
    <xdr:to>
      <xdr:col>55</xdr:col>
      <xdr:colOff>50800</xdr:colOff>
      <xdr:row>77</xdr:row>
      <xdr:rowOff>171320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92597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126048</xdr:rowOff>
    </xdr:from>
    <xdr:to>
      <xdr:col>50</xdr:col>
      <xdr:colOff>165100</xdr:colOff>
      <xdr:row>77</xdr:row>
      <xdr:rowOff>56198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72724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3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142148</xdr:rowOff>
    </xdr:from>
    <xdr:to>
      <xdr:col>46</xdr:col>
      <xdr:colOff>38100</xdr:colOff>
      <xdr:row>78</xdr:row>
      <xdr:rowOff>72298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88825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150164</xdr:rowOff>
    </xdr:from>
    <xdr:to>
      <xdr:col>41</xdr:col>
      <xdr:colOff>101600</xdr:colOff>
      <xdr:row>78</xdr:row>
      <xdr:rowOff>80314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71441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157747</xdr:rowOff>
    </xdr:from>
    <xdr:to>
      <xdr:col>36</xdr:col>
      <xdr:colOff>165100</xdr:colOff>
      <xdr:row>78</xdr:row>
      <xdr:rowOff>87897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104424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5789</xdr:rowOff>
    </xdr:from>
    <xdr:to>
      <xdr:col>55</xdr:col>
      <xdr:colOff>0</xdr:colOff>
      <xdr:row>98</xdr:row>
      <xdr:rowOff>141170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07889"/>
          <a:ext cx="838200" cy="1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9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141170</xdr:rowOff>
    </xdr:from>
    <xdr:to>
      <xdr:col>50</xdr:col>
      <xdr:colOff>114300</xdr:colOff>
      <xdr:row>99</xdr:row>
      <xdr:rowOff>1527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43270"/>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121824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0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1527</xdr:rowOff>
    </xdr:from>
    <xdr:to>
      <xdr:col>45</xdr:col>
      <xdr:colOff>177800</xdr:colOff>
      <xdr:row>99</xdr:row>
      <xdr:rowOff>135911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975077"/>
          <a:ext cx="889000" cy="1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130491</xdr:rowOff>
    </xdr:from>
    <xdr:to>
      <xdr:col>41</xdr:col>
      <xdr:colOff>50800</xdr:colOff>
      <xdr:row>99</xdr:row>
      <xdr:rowOff>135911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7104041"/>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126439</xdr:rowOff>
    </xdr:from>
    <xdr:to>
      <xdr:col>55</xdr:col>
      <xdr:colOff>50800</xdr:colOff>
      <xdr:row>98</xdr:row>
      <xdr:rowOff>56589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104866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90370</xdr:rowOff>
    </xdr:from>
    <xdr:to>
      <xdr:col>50</xdr:col>
      <xdr:colOff>165100</xdr:colOff>
      <xdr:row>99</xdr:row>
      <xdr:rowOff>20520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11647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122177</xdr:rowOff>
    </xdr:from>
    <xdr:to>
      <xdr:col>46</xdr:col>
      <xdr:colOff>38100</xdr:colOff>
      <xdr:row>99</xdr:row>
      <xdr:rowOff>52327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43454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85111</xdr:rowOff>
    </xdr:from>
    <xdr:to>
      <xdr:col>41</xdr:col>
      <xdr:colOff>101600</xdr:colOff>
      <xdr:row>100</xdr:row>
      <xdr:rowOff>15261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70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100</xdr:row>
      <xdr:rowOff>6388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15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79691</xdr:rowOff>
    </xdr:from>
    <xdr:to>
      <xdr:col>36</xdr:col>
      <xdr:colOff>165100</xdr:colOff>
      <xdr:row>100</xdr:row>
      <xdr:rowOff>9841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70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968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1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158369</xdr:rowOff>
    </xdr:from>
    <xdr:to>
      <xdr:col>85</xdr:col>
      <xdr:colOff>127000</xdr:colOff>
      <xdr:row>34</xdr:row>
      <xdr:rowOff>169342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98766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4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169342</xdr:rowOff>
    </xdr:from>
    <xdr:to>
      <xdr:col>81</xdr:col>
      <xdr:colOff>50800</xdr:colOff>
      <xdr:row>35</xdr:row>
      <xdr:rowOff>139814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998642"/>
          <a:ext cx="889000" cy="14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18445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39916</xdr:rowOff>
    </xdr:from>
    <xdr:to>
      <xdr:col>76</xdr:col>
      <xdr:colOff>114300</xdr:colOff>
      <xdr:row>35</xdr:row>
      <xdr:rowOff>139814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869216"/>
          <a:ext cx="889000" cy="2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39916</xdr:rowOff>
    </xdr:from>
    <xdr:to>
      <xdr:col>71</xdr:col>
      <xdr:colOff>177800</xdr:colOff>
      <xdr:row>34</xdr:row>
      <xdr:rowOff>80950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869216"/>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74642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107569</xdr:rowOff>
    </xdr:from>
    <xdr:to>
      <xdr:col>85</xdr:col>
      <xdr:colOff>177800</xdr:colOff>
      <xdr:row>35</xdr:row>
      <xdr:rowOff>37719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130446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78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118542</xdr:rowOff>
    </xdr:from>
    <xdr:to>
      <xdr:col>81</xdr:col>
      <xdr:colOff>101600</xdr:colOff>
      <xdr:row>35</xdr:row>
      <xdr:rowOff>48692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65219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2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89014</xdr:rowOff>
    </xdr:from>
    <xdr:to>
      <xdr:col>76</xdr:col>
      <xdr:colOff>165100</xdr:colOff>
      <xdr:row>36</xdr:row>
      <xdr:rowOff>19164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10291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1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160566</xdr:rowOff>
    </xdr:from>
    <xdr:to>
      <xdr:col>72</xdr:col>
      <xdr:colOff>38100</xdr:colOff>
      <xdr:row>34</xdr:row>
      <xdr:rowOff>90716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8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107243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30150</xdr:rowOff>
    </xdr:from>
    <xdr:to>
      <xdr:col>67</xdr:col>
      <xdr:colOff>101600</xdr:colOff>
      <xdr:row>34</xdr:row>
      <xdr:rowOff>131750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8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148277</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6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133020</xdr:rowOff>
    </xdr:from>
    <xdr:to>
      <xdr:col>85</xdr:col>
      <xdr:colOff>126364</xdr:colOff>
      <xdr:row>58</xdr:row>
      <xdr:rowOff>38202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76970"/>
          <a:ext cx="1269" cy="1105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42029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38202</xdr:rowOff>
    </xdr:from>
    <xdr:to>
      <xdr:col>86</xdr:col>
      <xdr:colOff>25400</xdr:colOff>
      <xdr:row>58</xdr:row>
      <xdr:rowOff>38202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82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79697</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5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133020</xdr:rowOff>
    </xdr:from>
    <xdr:to>
      <xdr:col>86</xdr:col>
      <xdr:colOff>25400</xdr:colOff>
      <xdr:row>51</xdr:row>
      <xdr:rowOff>133020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7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134760</xdr:rowOff>
    </xdr:from>
    <xdr:to>
      <xdr:col>85</xdr:col>
      <xdr:colOff>127000</xdr:colOff>
      <xdr:row>56</xdr:row>
      <xdr:rowOff>95186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564510"/>
          <a:ext cx="838200" cy="13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168736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2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145859</xdr:rowOff>
    </xdr:from>
    <xdr:to>
      <xdr:col>85</xdr:col>
      <xdr:colOff>177800</xdr:colOff>
      <xdr:row>56</xdr:row>
      <xdr:rowOff>76009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7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18910</xdr:rowOff>
    </xdr:from>
    <xdr:to>
      <xdr:col>81</xdr:col>
      <xdr:colOff>50800</xdr:colOff>
      <xdr:row>55</xdr:row>
      <xdr:rowOff>134760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277210"/>
          <a:ext cx="889000" cy="28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44958</xdr:rowOff>
    </xdr:from>
    <xdr:to>
      <xdr:col>81</xdr:col>
      <xdr:colOff>101600</xdr:colOff>
      <xdr:row>55</xdr:row>
      <xdr:rowOff>146558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163085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2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18910</xdr:rowOff>
    </xdr:from>
    <xdr:to>
      <xdr:col>76</xdr:col>
      <xdr:colOff>114300</xdr:colOff>
      <xdr:row>55</xdr:row>
      <xdr:rowOff>66764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277210"/>
          <a:ext cx="889000" cy="2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45872</xdr:rowOff>
    </xdr:from>
    <xdr:to>
      <xdr:col>76</xdr:col>
      <xdr:colOff>165100</xdr:colOff>
      <xdr:row>56</xdr:row>
      <xdr:rowOff>147472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4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138599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128384</xdr:rowOff>
    </xdr:from>
    <xdr:to>
      <xdr:col>71</xdr:col>
      <xdr:colOff>177800</xdr:colOff>
      <xdr:row>55</xdr:row>
      <xdr:rowOff>66764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8529434"/>
          <a:ext cx="889000" cy="96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149657</xdr:rowOff>
    </xdr:from>
    <xdr:to>
      <xdr:col>72</xdr:col>
      <xdr:colOff>38100</xdr:colOff>
      <xdr:row>56</xdr:row>
      <xdr:rowOff>79807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70934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88773</xdr:rowOff>
    </xdr:from>
    <xdr:to>
      <xdr:col>67</xdr:col>
      <xdr:colOff>101600</xdr:colOff>
      <xdr:row>56</xdr:row>
      <xdr:rowOff>18923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10050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44386</xdr:rowOff>
    </xdr:from>
    <xdr:to>
      <xdr:col>85</xdr:col>
      <xdr:colOff>177800</xdr:colOff>
      <xdr:row>56</xdr:row>
      <xdr:rowOff>145986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22813</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83960</xdr:rowOff>
    </xdr:from>
    <xdr:to>
      <xdr:col>81</xdr:col>
      <xdr:colOff>101600</xdr:colOff>
      <xdr:row>56</xdr:row>
      <xdr:rowOff>14110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5237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6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139560</xdr:rowOff>
    </xdr:from>
    <xdr:to>
      <xdr:col>76</xdr:col>
      <xdr:colOff>165100</xdr:colOff>
      <xdr:row>54</xdr:row>
      <xdr:rowOff>69710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2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86237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0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15964</xdr:rowOff>
    </xdr:from>
    <xdr:to>
      <xdr:col>72</xdr:col>
      <xdr:colOff>38100</xdr:colOff>
      <xdr:row>55</xdr:row>
      <xdr:rowOff>117564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4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134091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2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77584</xdr:rowOff>
    </xdr:from>
    <xdr:to>
      <xdr:col>67</xdr:col>
      <xdr:colOff>101600</xdr:colOff>
      <xdr:row>50</xdr:row>
      <xdr:rowOff>7734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84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24261</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14795" y="825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127127</xdr:rowOff>
    </xdr:from>
    <xdr:to>
      <xdr:col>85</xdr:col>
      <xdr:colOff>127000</xdr:colOff>
      <xdr:row>75</xdr:row>
      <xdr:rowOff>28143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300077"/>
          <a:ext cx="838200" cy="58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137507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29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28143</xdr:rowOff>
    </xdr:from>
    <xdr:to>
      <xdr:col>81</xdr:col>
      <xdr:colOff>50800</xdr:colOff>
      <xdr:row>78</xdr:row>
      <xdr:rowOff>4883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2886893"/>
          <a:ext cx="889000" cy="4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120133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4883</xdr:rowOff>
    </xdr:from>
    <xdr:to>
      <xdr:col>76</xdr:col>
      <xdr:colOff>114300</xdr:colOff>
      <xdr:row>78</xdr:row>
      <xdr:rowOff>6769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37798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166960</xdr:rowOff>
    </xdr:from>
    <xdr:to>
      <xdr:col>71</xdr:col>
      <xdr:colOff>177800</xdr:colOff>
      <xdr:row>78</xdr:row>
      <xdr:rowOff>6769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68610"/>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76327</xdr:rowOff>
    </xdr:from>
    <xdr:to>
      <xdr:col>85</xdr:col>
      <xdr:colOff>177800</xdr:colOff>
      <xdr:row>72</xdr:row>
      <xdr:rowOff>6477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2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162704</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1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148793</xdr:rowOff>
    </xdr:from>
    <xdr:to>
      <xdr:col>81</xdr:col>
      <xdr:colOff>101600</xdr:colOff>
      <xdr:row>75</xdr:row>
      <xdr:rowOff>78943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2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95470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61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125533</xdr:rowOff>
    </xdr:from>
    <xdr:to>
      <xdr:col>76</xdr:col>
      <xdr:colOff>165100</xdr:colOff>
      <xdr:row>78</xdr:row>
      <xdr:rowOff>55683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46810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419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127419</xdr:rowOff>
    </xdr:from>
    <xdr:to>
      <xdr:col>72</xdr:col>
      <xdr:colOff>38100</xdr:colOff>
      <xdr:row>78</xdr:row>
      <xdr:rowOff>57569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48696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421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116160</xdr:rowOff>
    </xdr:from>
    <xdr:to>
      <xdr:col>67</xdr:col>
      <xdr:colOff>101600</xdr:colOff>
      <xdr:row>78</xdr:row>
      <xdr:rowOff>46310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37437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41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89508</xdr:rowOff>
    </xdr:from>
    <xdr:to>
      <xdr:col>85</xdr:col>
      <xdr:colOff>127000</xdr:colOff>
      <xdr:row>96</xdr:row>
      <xdr:rowOff>8513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205808"/>
          <a:ext cx="838200" cy="2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17649</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0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8513</xdr:rowOff>
    </xdr:from>
    <xdr:to>
      <xdr:col>81</xdr:col>
      <xdr:colOff>50800</xdr:colOff>
      <xdr:row>96</xdr:row>
      <xdr:rowOff>43717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67713"/>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9317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1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8655</xdr:rowOff>
    </xdr:from>
    <xdr:to>
      <xdr:col>76</xdr:col>
      <xdr:colOff>114300</xdr:colOff>
      <xdr:row>96</xdr:row>
      <xdr:rowOff>43717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467855"/>
          <a:ext cx="889000" cy="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17775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13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8655</xdr:rowOff>
    </xdr:from>
    <xdr:to>
      <xdr:col>71</xdr:col>
      <xdr:colOff>177800</xdr:colOff>
      <xdr:row>96</xdr:row>
      <xdr:rowOff>38902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67855"/>
          <a:ext cx="889000" cy="3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38708</xdr:rowOff>
    </xdr:from>
    <xdr:to>
      <xdr:col>85</xdr:col>
      <xdr:colOff>177800</xdr:colOff>
      <xdr:row>94</xdr:row>
      <xdr:rowOff>140308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1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61585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00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129163</xdr:rowOff>
    </xdr:from>
    <xdr:to>
      <xdr:col>81</xdr:col>
      <xdr:colOff>101600</xdr:colOff>
      <xdr:row>96</xdr:row>
      <xdr:rowOff>59313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1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50440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0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164367</xdr:rowOff>
    </xdr:from>
    <xdr:to>
      <xdr:col>76</xdr:col>
      <xdr:colOff>165100</xdr:colOff>
      <xdr:row>96</xdr:row>
      <xdr:rowOff>94517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85644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4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129305</xdr:rowOff>
    </xdr:from>
    <xdr:to>
      <xdr:col>72</xdr:col>
      <xdr:colOff>38100</xdr:colOff>
      <xdr:row>96</xdr:row>
      <xdr:rowOff>59455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50582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0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159552</xdr:rowOff>
    </xdr:from>
    <xdr:to>
      <xdr:col>67</xdr:col>
      <xdr:colOff>101600</xdr:colOff>
      <xdr:row>96</xdr:row>
      <xdr:rowOff>89702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80829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総務費は、住民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125,315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円となっており、前年度から大きく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した。これは、本庁舎建設事業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が完了したためで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民生費は、住民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223,749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円となっており、類似団体平均を上回っている。これは、子育て支援にかかる市単独施策を充実させていることが主な要因である。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は、住民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83,513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から大きく増加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本庁舎建設事業費分の返済が始まったためである。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財政調整基金残高については中期的な見通しのもとに決算剰余金を中心に積み立てるとともに、最低水準の取り崩しにとどめている。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今後も行財政改革を着実に進め、令和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年度以降も実質収支額の黒字確保に努めていく。</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各会計とも実質収支の黒字を維持し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一般会計では繰上償還を行ったことから、黒字額が縮小となった一方で、令和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年度の受水費の改定や修繕費等の経費節減により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会計の黒字幅は拡大傾向にあるため、全体の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黒字額が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僅かに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今後においても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施設の老朽化などによる改築及び改修事業が見込まれるため、将来の更新費用の支出に備え、歳出の抑制・歳入の確保に努める必要がある。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年度において集中的に実施した既発債の繰上償還（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4,321,439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千円）や、新発債の償還年数の長期化により、元利償還金の上昇抑制に努めている。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の元利償還についても同水準で推移する見込みだが、長期総合プランに基づいた地方債の計画的な発行、合併特例債や過疎対策事業債といった交付税措置の有利な地方債の活用により、財政の一層の健全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将来負担比率は、将来負担額を充当可能財源等が超過しているため、令和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年度においても「比率なし」となった。</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しかしながら将来負担額は、新本庁舎建設事業をはじめとする大型建設事業の実施により増加している。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引き続き交付税措置の有利な地方債の発行に努めるとともに、充当可能財源等においても、基金の効率的な運用により、後世への負担を軽減できるよう財政の健全化を図る。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財政調整基金については、財源調整のため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千円を取り崩したものの、令和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年度決算の実質収支額のうち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千円を積み立てたことなどにより、前年度に比べ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となった。また、将来の公共施設の更新及び除却等に備え、公共施設等整備基金に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43,843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千円を積み立てる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ほか、市債管理基金に</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505,375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千円を積み立て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ことなどにより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478,855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公共施設の老朽化による建替えや大規模改修を予定しており、中長期的には取り崩しにより減少傾向となる見込みである。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公共施設等整備基金・・・公共施設等の整備</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合併振興基金・・・まちづくり推進、公共施設等の整備</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温泉管理基金・・・財政需要等に備えるためのもの</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森林環境整備基金・・・森林の整備やその促進に要する経費</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主な要因として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43,843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千円を積み立てた一方で施設の除去費用として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116,000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千円を取崩したことにより、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その他特定目的基金の合計は前年度に比べて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29,920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公共施設の老朽化による建替えや大規模改修を予定しており、中長期的には取り崩しにより減少傾向となる見込みである。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財源調整のため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千円を取り崩したものの、令和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年度決算の実質収支額のうち</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500,000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千円を積み立てたことなどにより、前年度に比べ</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公共施設等の老朽化対策等に係る経費の増大に備え、現在の基金水準を維持できるように努める。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預金や債券により基金を管理しており、これにより生じた運用益を積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立てしたこと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に加えて、令和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年度以降交際費の償還が増加する見込みから予算の剰余分</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505,375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千円を積み立てしたことにより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504,775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公共施設の老朽化による建替えや大規模改修を予定しており、地方債残高が増加する見込であることから、現在の基金水準を維持できるように努める。</a:t>
          </a:r>
          <a:endParaRPr lang="ja-JP" altLang="ja-JP" sz="18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22079719</v>
      </c>
      <c r="BO4" s="449"/>
      <c r="BP4" s="449"/>
      <c r="BQ4" s="449"/>
      <c r="BR4" s="449"/>
      <c r="BS4" s="449"/>
      <c r="BT4" s="449"/>
      <c r="BU4" s="450"/>
      <c r="BV4" s="448">
        <v>24566147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6.1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21443852</v>
      </c>
      <c r="BO5" s="420"/>
      <c r="BP5" s="420"/>
      <c r="BQ5" s="420"/>
      <c r="BR5" s="420"/>
      <c r="BS5" s="420"/>
      <c r="BT5" s="420"/>
      <c r="BU5" s="421"/>
      <c r="BV5" s="419">
        <v>23424678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93.5</v>
      </c>
      <c r="CU5" s="417"/>
      <c r="CV5" s="417"/>
      <c r="CW5" s="417"/>
      <c r="CX5" s="417"/>
      <c r="CY5" s="417"/>
      <c r="CZ5" s="417"/>
      <c r="DA5" s="418"/>
      <c r="DB5" s="416">
        <v>92.9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635867</v>
      </c>
      <c r="BO6" s="420"/>
      <c r="BP6" s="420"/>
      <c r="BQ6" s="420"/>
      <c r="BR6" s="420"/>
      <c r="BS6" s="420"/>
      <c r="BT6" s="420"/>
      <c r="BU6" s="421"/>
      <c r="BV6" s="419">
        <v>1141469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93.9</v>
      </c>
      <c r="CU6" s="563"/>
      <c r="CV6" s="563"/>
      <c r="CW6" s="563"/>
      <c r="CX6" s="563"/>
      <c r="CY6" s="563"/>
      <c r="CZ6" s="563"/>
      <c r="DA6" s="564"/>
      <c r="DB6" s="562">
        <v>93.9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128297</v>
      </c>
      <c r="BO7" s="420"/>
      <c r="BP7" s="420"/>
      <c r="BQ7" s="420"/>
      <c r="BR7" s="420"/>
      <c r="BS7" s="420"/>
      <c r="BT7" s="420"/>
      <c r="BU7" s="421"/>
      <c r="BV7" s="419">
        <v>496813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10806681</v>
      </c>
      <c r="CU7" s="420"/>
      <c r="CV7" s="420"/>
      <c r="CW7" s="420"/>
      <c r="CX7" s="420"/>
      <c r="CY7" s="420"/>
      <c r="CZ7" s="420"/>
      <c r="DA7" s="421"/>
      <c r="DB7" s="419">
        <v>10565994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507570</v>
      </c>
      <c r="BO8" s="420"/>
      <c r="BP8" s="420"/>
      <c r="BQ8" s="420"/>
      <c r="BR8" s="420"/>
      <c r="BS8" s="420"/>
      <c r="BT8" s="420"/>
      <c r="BU8" s="421"/>
      <c r="BV8" s="419">
        <v>644656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30567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-137086</v>
      </c>
      <c r="BO9" s="420"/>
      <c r="BP9" s="420"/>
      <c r="BQ9" s="420"/>
      <c r="BR9" s="420"/>
      <c r="BS9" s="420"/>
      <c r="BT9" s="420"/>
      <c r="BU9" s="421"/>
      <c r="BV9" s="419">
        <v>112951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v>
      </c>
      <c r="CU9" s="417"/>
      <c r="CV9" s="417"/>
      <c r="CW9" s="417"/>
      <c r="CX9" s="417"/>
      <c r="CY9" s="417"/>
      <c r="CZ9" s="417"/>
      <c r="DA9" s="418"/>
      <c r="DB9" s="416">
        <v>14.3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32106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4000</v>
      </c>
      <c r="BO10" s="420"/>
      <c r="BP10" s="420"/>
      <c r="BQ10" s="420"/>
      <c r="BR10" s="420"/>
      <c r="BS10" s="420"/>
      <c r="BT10" s="420"/>
      <c r="BU10" s="421"/>
      <c r="BV10" s="419">
        <v>4085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371658</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29713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500000</v>
      </c>
      <c r="BO12" s="420"/>
      <c r="BP12" s="420"/>
      <c r="BQ12" s="420"/>
      <c r="BR12" s="420"/>
      <c r="BS12" s="420"/>
      <c r="BT12" s="420"/>
      <c r="BU12" s="421"/>
      <c r="BV12" s="419">
        <v>505543</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29618</v>
      </c>
      <c r="S13" s="507"/>
      <c r="T13" s="507"/>
      <c r="U13" s="507"/>
      <c r="V13" s="508"/>
      <c r="W13" s="509" t="s">
        <v>131</v>
      </c>
      <c r="X13" s="405"/>
      <c r="Y13" s="405"/>
      <c r="Z13" s="405"/>
      <c r="AA13" s="405"/>
      <c r="AB13" s="406"/>
      <c r="AC13" s="372">
        <v>3690</v>
      </c>
      <c r="AD13" s="373"/>
      <c r="AE13" s="373"/>
      <c r="AF13" s="373"/>
      <c r="AG13" s="374"/>
      <c r="AH13" s="372">
        <v>3972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-261428</v>
      </c>
      <c r="BO13" s="420"/>
      <c r="BP13" s="420"/>
      <c r="BQ13" s="420"/>
      <c r="BR13" s="420"/>
      <c r="BS13" s="420"/>
      <c r="BT13" s="420"/>
      <c r="BU13" s="421"/>
      <c r="BV13" s="419">
        <v>-388507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v>
      </c>
      <c r="CU13" s="417"/>
      <c r="CV13" s="417"/>
      <c r="CW13" s="417"/>
      <c r="CX13" s="417"/>
      <c r="CY13" s="417"/>
      <c r="CZ13" s="417"/>
      <c r="DA13" s="418"/>
      <c r="DB13" s="416">
        <v>7.9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30126</v>
      </c>
      <c r="S14" s="507"/>
      <c r="T14" s="507"/>
      <c r="U14" s="507"/>
      <c r="V14" s="508"/>
      <c r="W14" s="510"/>
      <c r="X14" s="408"/>
      <c r="Y14" s="408"/>
      <c r="Z14" s="408"/>
      <c r="AA14" s="408"/>
      <c r="AB14" s="409"/>
      <c r="AC14" s="499">
        <v>23.3</v>
      </c>
      <c r="AD14" s="500"/>
      <c r="AE14" s="500"/>
      <c r="AF14" s="500"/>
      <c r="AG14" s="501"/>
      <c r="AH14" s="499">
        <v>24.5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30042</v>
      </c>
      <c r="S15" s="507"/>
      <c r="T15" s="507"/>
      <c r="U15" s="507"/>
      <c r="V15" s="508"/>
      <c r="W15" s="509" t="s">
        <v>137</v>
      </c>
      <c r="X15" s="405"/>
      <c r="Y15" s="405"/>
      <c r="Z15" s="405"/>
      <c r="AA15" s="405"/>
      <c r="AB15" s="406"/>
      <c r="AC15" s="372">
        <v>3534</v>
      </c>
      <c r="AD15" s="373"/>
      <c r="AE15" s="373"/>
      <c r="AF15" s="373"/>
      <c r="AG15" s="374"/>
      <c r="AH15" s="372">
        <v>3630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3052061</v>
      </c>
      <c r="BO15" s="449"/>
      <c r="BP15" s="449"/>
      <c r="BQ15" s="449"/>
      <c r="BR15" s="449"/>
      <c r="BS15" s="449"/>
      <c r="BT15" s="449"/>
      <c r="BU15" s="450"/>
      <c r="BV15" s="448">
        <v>2977157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22.3</v>
      </c>
      <c r="AD16" s="500"/>
      <c r="AE16" s="500"/>
      <c r="AF16" s="500"/>
      <c r="AG16" s="501"/>
      <c r="AH16" s="499">
        <v>22.3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10022302</v>
      </c>
      <c r="BO16" s="420"/>
      <c r="BP16" s="420"/>
      <c r="BQ16" s="420"/>
      <c r="BR16" s="420"/>
      <c r="BS16" s="420"/>
      <c r="BT16" s="420"/>
      <c r="BU16" s="421"/>
      <c r="BV16" s="419">
        <v>9749232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8633</v>
      </c>
      <c r="AD17" s="373"/>
      <c r="AE17" s="373"/>
      <c r="AF17" s="373"/>
      <c r="AG17" s="374"/>
      <c r="AH17" s="372">
        <v>8641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3761528</v>
      </c>
      <c r="BO17" s="420"/>
      <c r="BP17" s="420"/>
      <c r="BQ17" s="420"/>
      <c r="BR17" s="420"/>
      <c r="BS17" s="420"/>
      <c r="BT17" s="420"/>
      <c r="BU17" s="421"/>
      <c r="BV17" s="419">
        <v>3687043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346.01</v>
      </c>
      <c r="M18" s="472"/>
      <c r="N18" s="472"/>
      <c r="O18" s="472"/>
      <c r="P18" s="472"/>
      <c r="Q18" s="472"/>
      <c r="R18" s="473"/>
      <c r="S18" s="473"/>
      <c r="T18" s="473"/>
      <c r="U18" s="473"/>
      <c r="V18" s="474"/>
      <c r="W18" s="490"/>
      <c r="X18" s="491"/>
      <c r="Y18" s="491"/>
      <c r="Z18" s="491"/>
      <c r="AA18" s="491"/>
      <c r="AB18" s="515"/>
      <c r="AC18" s="389">
        <v>54.4</v>
      </c>
      <c r="AD18" s="390"/>
      <c r="AE18" s="390"/>
      <c r="AF18" s="390"/>
      <c r="AG18" s="475"/>
      <c r="AH18" s="389">
        <v>53.2</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10149569</v>
      </c>
      <c r="BO18" s="420"/>
      <c r="BP18" s="420"/>
      <c r="BQ18" s="420"/>
      <c r="BR18" s="420"/>
      <c r="BS18" s="420"/>
      <c r="BT18" s="420"/>
      <c r="BU18" s="421"/>
      <c r="BV18" s="419">
        <v>9860542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88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14172401</v>
      </c>
      <c r="BO19" s="420"/>
      <c r="BP19" s="420"/>
      <c r="BQ19" s="420"/>
      <c r="BR19" s="420"/>
      <c r="BS19" s="420"/>
      <c r="BT19" s="420"/>
      <c r="BU19" s="421"/>
      <c r="BV19" s="419">
        <v>13263072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10049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19433330</v>
      </c>
      <c r="BO22" s="449"/>
      <c r="BP22" s="449"/>
      <c r="BQ22" s="449"/>
      <c r="BR22" s="449"/>
      <c r="BS22" s="449"/>
      <c r="BT22" s="449"/>
      <c r="BU22" s="450"/>
      <c r="BV22" s="448">
        <v>19384484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15071019</v>
      </c>
      <c r="BO23" s="420"/>
      <c r="BP23" s="420"/>
      <c r="BQ23" s="420"/>
      <c r="BR23" s="420"/>
      <c r="BS23" s="420"/>
      <c r="BT23" s="420"/>
      <c r="BU23" s="421"/>
      <c r="BV23" s="419">
        <v>14226606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8500</v>
      </c>
      <c r="R24" s="373"/>
      <c r="S24" s="373"/>
      <c r="T24" s="373"/>
      <c r="U24" s="373"/>
      <c r="V24" s="374"/>
      <c r="W24" s="462"/>
      <c r="X24" s="399"/>
      <c r="Y24" s="400"/>
      <c r="Z24" s="375" t="s">
        <v>161</v>
      </c>
      <c r="AA24" s="376"/>
      <c r="AB24" s="376"/>
      <c r="AC24" s="376"/>
      <c r="AD24" s="376"/>
      <c r="AE24" s="376"/>
      <c r="AF24" s="376"/>
      <c r="AG24" s="377"/>
      <c r="AH24" s="372">
        <v>253</v>
      </c>
      <c r="AI24" s="373"/>
      <c r="AJ24" s="373"/>
      <c r="AK24" s="373"/>
      <c r="AL24" s="374"/>
      <c r="AM24" s="372">
        <v>726869</v>
      </c>
      <c r="AN24" s="373"/>
      <c r="AO24" s="373"/>
      <c r="AP24" s="373"/>
      <c r="AQ24" s="373"/>
      <c r="AR24" s="374"/>
      <c r="AS24" s="372">
        <v>2873</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18023934</v>
      </c>
      <c r="BO24" s="420"/>
      <c r="BP24" s="420"/>
      <c r="BQ24" s="420"/>
      <c r="BR24" s="420"/>
      <c r="BS24" s="420"/>
      <c r="BT24" s="420"/>
      <c r="BU24" s="421"/>
      <c r="BV24" s="419">
        <v>17728224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6800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1329449</v>
      </c>
      <c r="BO25" s="449"/>
      <c r="BP25" s="449"/>
      <c r="BQ25" s="449"/>
      <c r="BR25" s="449"/>
      <c r="BS25" s="449"/>
      <c r="BT25" s="449"/>
      <c r="BU25" s="450"/>
      <c r="BV25" s="448">
        <v>1437984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6000</v>
      </c>
      <c r="R26" s="373"/>
      <c r="S26" s="373"/>
      <c r="T26" s="373"/>
      <c r="U26" s="373"/>
      <c r="V26" s="374"/>
      <c r="W26" s="462"/>
      <c r="X26" s="399"/>
      <c r="Y26" s="400"/>
      <c r="Z26" s="375" t="s">
        <v>167</v>
      </c>
      <c r="AA26" s="430"/>
      <c r="AB26" s="430"/>
      <c r="AC26" s="430"/>
      <c r="AD26" s="430"/>
      <c r="AE26" s="430"/>
      <c r="AF26" s="430"/>
      <c r="AG26" s="431"/>
      <c r="AH26" s="372">
        <v>7</v>
      </c>
      <c r="AI26" s="373"/>
      <c r="AJ26" s="373"/>
      <c r="AK26" s="373"/>
      <c r="AL26" s="374"/>
      <c r="AM26" s="372">
        <v>18123</v>
      </c>
      <c r="AN26" s="373"/>
      <c r="AO26" s="373"/>
      <c r="AP26" s="373"/>
      <c r="AQ26" s="373"/>
      <c r="AR26" s="374"/>
      <c r="AS26" s="372">
        <v>2589</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4200</v>
      </c>
      <c r="R27" s="373"/>
      <c r="S27" s="373"/>
      <c r="T27" s="373"/>
      <c r="U27" s="373"/>
      <c r="V27" s="374"/>
      <c r="W27" s="462"/>
      <c r="X27" s="399"/>
      <c r="Y27" s="400"/>
      <c r="Z27" s="375" t="s">
        <v>170</v>
      </c>
      <c r="AA27" s="376"/>
      <c r="AB27" s="376"/>
      <c r="AC27" s="376"/>
      <c r="AD27" s="376"/>
      <c r="AE27" s="376"/>
      <c r="AF27" s="376"/>
      <c r="AG27" s="377"/>
      <c r="AH27" s="372">
        <v>4</v>
      </c>
      <c r="AI27" s="373"/>
      <c r="AJ27" s="373"/>
      <c r="AK27" s="373"/>
      <c r="AL27" s="374"/>
      <c r="AM27" s="372">
        <v>16300</v>
      </c>
      <c r="AN27" s="373"/>
      <c r="AO27" s="373"/>
      <c r="AP27" s="373"/>
      <c r="AQ27" s="373"/>
      <c r="AR27" s="374"/>
      <c r="AS27" s="372">
        <v>4075</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1000000</v>
      </c>
      <c r="BO27" s="454"/>
      <c r="BP27" s="454"/>
      <c r="BQ27" s="454"/>
      <c r="BR27" s="454"/>
      <c r="BS27" s="454"/>
      <c r="BT27" s="454"/>
      <c r="BU27" s="455"/>
      <c r="BV27" s="453">
        <v>1000000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3800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2708521</v>
      </c>
      <c r="BO28" s="449"/>
      <c r="BP28" s="449"/>
      <c r="BQ28" s="449"/>
      <c r="BR28" s="449"/>
      <c r="BS28" s="449"/>
      <c r="BT28" s="449"/>
      <c r="BU28" s="450"/>
      <c r="BV28" s="448">
        <v>2704521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14</v>
      </c>
      <c r="M29" s="373"/>
      <c r="N29" s="373"/>
      <c r="O29" s="373"/>
      <c r="P29" s="374"/>
      <c r="Q29" s="372">
        <v>3600</v>
      </c>
      <c r="R29" s="373"/>
      <c r="S29" s="373"/>
      <c r="T29" s="373"/>
      <c r="U29" s="373"/>
      <c r="V29" s="374"/>
      <c r="W29" s="463"/>
      <c r="X29" s="464"/>
      <c r="Y29" s="465"/>
      <c r="Z29" s="375" t="s">
        <v>176</v>
      </c>
      <c r="AA29" s="376"/>
      <c r="AB29" s="376"/>
      <c r="AC29" s="376"/>
      <c r="AD29" s="376"/>
      <c r="AE29" s="376"/>
      <c r="AF29" s="376"/>
      <c r="AG29" s="377"/>
      <c r="AH29" s="372">
        <v>257</v>
      </c>
      <c r="AI29" s="373"/>
      <c r="AJ29" s="373"/>
      <c r="AK29" s="373"/>
      <c r="AL29" s="374"/>
      <c r="AM29" s="372">
        <v>743169</v>
      </c>
      <c r="AN29" s="373"/>
      <c r="AO29" s="373"/>
      <c r="AP29" s="373"/>
      <c r="AQ29" s="373"/>
      <c r="AR29" s="374"/>
      <c r="AS29" s="372">
        <v>2892</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2377360</v>
      </c>
      <c r="BO29" s="420"/>
      <c r="BP29" s="420"/>
      <c r="BQ29" s="420"/>
      <c r="BR29" s="420"/>
      <c r="BS29" s="420"/>
      <c r="BT29" s="420"/>
      <c r="BU29" s="421"/>
      <c r="BV29" s="419">
        <v>1872585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95.3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7979782</v>
      </c>
      <c r="BO30" s="454"/>
      <c r="BP30" s="454"/>
      <c r="BQ30" s="454"/>
      <c r="BR30" s="454"/>
      <c r="BS30" s="454"/>
      <c r="BT30" s="454"/>
      <c r="BU30" s="455"/>
      <c r="BV30" s="453">
        <v>8009702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平川市水道事業会計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青森県市町村職員退職手当組合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碇ケ関開発株式会社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学校給食センター特別会計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平川市下水道事業会計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青森県市長会館管理組合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株式会社津軽バイオマスエナジー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尾上地区住宅団地温泉事業特別会計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弘前地区環境整備事務組合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国民健康保険診療施設事業診療所特別会計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黒石地区清掃施設組合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青森県市町村総合事務組合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弘前地区消防事務組合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津軽広域連合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津軽広域水道企業団</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久吉ダム水道企業団</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青森県後期高齢者医療広域連合（一般会計）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E9j25t44PDy5DbNGzRsbN/qUaRhz2ApVoTCd7WJa/RJeTLW9p9fOmmDn5P+GO4jTwIHtg1q4Z2RFtZuNL8iXA==" saltValue="Wtk7KjsTSj9McAhMNhJMs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2729827</v>
      </c>
      <c r="S5" s="677"/>
      <c r="T5" s="677"/>
      <c r="U5" s="677"/>
      <c r="V5" s="677"/>
      <c r="W5" s="677"/>
      <c r="X5" s="677"/>
      <c r="Y5" s="702"/>
      <c r="Z5" s="715">
        <v>12.4</v>
      </c>
      <c r="AA5" s="715"/>
      <c r="AB5" s="715"/>
      <c r="AC5" s="715"/>
      <c r="AD5" s="716">
        <v>2729827</v>
      </c>
      <c r="AE5" s="716"/>
      <c r="AF5" s="716"/>
      <c r="AG5" s="716"/>
      <c r="AH5" s="716"/>
      <c r="AI5" s="716"/>
      <c r="AJ5" s="716"/>
      <c r="AK5" s="716"/>
      <c r="AL5" s="703">
        <v>25.3</v>
      </c>
      <c r="AM5" s="685"/>
      <c r="AN5" s="685"/>
      <c r="AO5" s="704"/>
      <c r="AP5" s="679" t="s">
        <v>215</v>
      </c>
      <c r="AQ5" s="680"/>
      <c r="AR5" s="680"/>
      <c r="AS5" s="680"/>
      <c r="AT5" s="680"/>
      <c r="AU5" s="680"/>
      <c r="AV5" s="680"/>
      <c r="AW5" s="680"/>
      <c r="AX5" s="680"/>
      <c r="AY5" s="680"/>
      <c r="AZ5" s="680"/>
      <c r="BA5" s="680"/>
      <c r="BB5" s="680"/>
      <c r="BC5" s="680"/>
      <c r="BD5" s="680"/>
      <c r="BE5" s="680"/>
      <c r="BF5" s="681"/>
      <c r="BG5" s="621">
        <v>2724767</v>
      </c>
      <c r="BH5" s="622"/>
      <c r="BI5" s="622"/>
      <c r="BJ5" s="622"/>
      <c r="BK5" s="622"/>
      <c r="BL5" s="622"/>
      <c r="BM5" s="622"/>
      <c r="BN5" s="623"/>
      <c r="BO5" s="659">
        <v>99.8</v>
      </c>
      <c r="BP5" s="659"/>
      <c r="BQ5" s="659"/>
      <c r="BR5" s="659"/>
      <c r="BS5" s="660">
        <v>33435</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230731</v>
      </c>
      <c r="S6" s="622"/>
      <c r="T6" s="622"/>
      <c r="U6" s="622"/>
      <c r="V6" s="622"/>
      <c r="W6" s="622"/>
      <c r="X6" s="622"/>
      <c r="Y6" s="623"/>
      <c r="Z6" s="659">
        <v>1</v>
      </c>
      <c r="AA6" s="659"/>
      <c r="AB6" s="659"/>
      <c r="AC6" s="659"/>
      <c r="AD6" s="660">
        <v>230731</v>
      </c>
      <c r="AE6" s="660"/>
      <c r="AF6" s="660"/>
      <c r="AG6" s="660"/>
      <c r="AH6" s="660"/>
      <c r="AI6" s="660"/>
      <c r="AJ6" s="660"/>
      <c r="AK6" s="660"/>
      <c r="AL6" s="624">
        <v>2.1</v>
      </c>
      <c r="AM6" s="625"/>
      <c r="AN6" s="625"/>
      <c r="AO6" s="661"/>
      <c r="AP6" s="618" t="s">
        <v>220</v>
      </c>
      <c r="AQ6" s="619"/>
      <c r="AR6" s="619"/>
      <c r="AS6" s="619"/>
      <c r="AT6" s="619"/>
      <c r="AU6" s="619"/>
      <c r="AV6" s="619"/>
      <c r="AW6" s="619"/>
      <c r="AX6" s="619"/>
      <c r="AY6" s="619"/>
      <c r="AZ6" s="619"/>
      <c r="BA6" s="619"/>
      <c r="BB6" s="619"/>
      <c r="BC6" s="619"/>
      <c r="BD6" s="619"/>
      <c r="BE6" s="619"/>
      <c r="BF6" s="620"/>
      <c r="BG6" s="621">
        <v>2724767</v>
      </c>
      <c r="BH6" s="622"/>
      <c r="BI6" s="622"/>
      <c r="BJ6" s="622"/>
      <c r="BK6" s="622"/>
      <c r="BL6" s="622"/>
      <c r="BM6" s="622"/>
      <c r="BN6" s="623"/>
      <c r="BO6" s="659">
        <v>99.8</v>
      </c>
      <c r="BP6" s="659"/>
      <c r="BQ6" s="659"/>
      <c r="BR6" s="659"/>
      <c r="BS6" s="660">
        <v>33435</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153961</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153961</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888</v>
      </c>
      <c r="S7" s="622"/>
      <c r="T7" s="622"/>
      <c r="U7" s="622"/>
      <c r="V7" s="622"/>
      <c r="W7" s="622"/>
      <c r="X7" s="622"/>
      <c r="Y7" s="623"/>
      <c r="Z7" s="659">
        <v>0</v>
      </c>
      <c r="AA7" s="659"/>
      <c r="AB7" s="659"/>
      <c r="AC7" s="659"/>
      <c r="AD7" s="660">
        <v>888</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1180485</v>
      </c>
      <c r="BH7" s="622"/>
      <c r="BI7" s="622"/>
      <c r="BJ7" s="622"/>
      <c r="BK7" s="622"/>
      <c r="BL7" s="622"/>
      <c r="BM7" s="622"/>
      <c r="BN7" s="623"/>
      <c r="BO7" s="659">
        <v>43.2</v>
      </c>
      <c r="BP7" s="659"/>
      <c r="BQ7" s="659"/>
      <c r="BR7" s="659"/>
      <c r="BS7" s="660">
        <v>33435</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3723497</v>
      </c>
      <c r="CS7" s="622"/>
      <c r="CT7" s="622"/>
      <c r="CU7" s="622"/>
      <c r="CV7" s="622"/>
      <c r="CW7" s="622"/>
      <c r="CX7" s="622"/>
      <c r="CY7" s="623"/>
      <c r="CZ7" s="659">
        <v>17.399999999999999</v>
      </c>
      <c r="DA7" s="659"/>
      <c r="DB7" s="659"/>
      <c r="DC7" s="659"/>
      <c r="DD7" s="627">
        <v>1404429</v>
      </c>
      <c r="DE7" s="622"/>
      <c r="DF7" s="622"/>
      <c r="DG7" s="622"/>
      <c r="DH7" s="622"/>
      <c r="DI7" s="622"/>
      <c r="DJ7" s="622"/>
      <c r="DK7" s="622"/>
      <c r="DL7" s="622"/>
      <c r="DM7" s="622"/>
      <c r="DN7" s="622"/>
      <c r="DO7" s="622"/>
      <c r="DP7" s="623"/>
      <c r="DQ7" s="627">
        <v>2312341</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6607</v>
      </c>
      <c r="S8" s="622"/>
      <c r="T8" s="622"/>
      <c r="U8" s="622"/>
      <c r="V8" s="622"/>
      <c r="W8" s="622"/>
      <c r="X8" s="622"/>
      <c r="Y8" s="623"/>
      <c r="Z8" s="659">
        <v>0</v>
      </c>
      <c r="AA8" s="659"/>
      <c r="AB8" s="659"/>
      <c r="AC8" s="659"/>
      <c r="AD8" s="660">
        <v>6607</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51702</v>
      </c>
      <c r="BH8" s="622"/>
      <c r="BI8" s="622"/>
      <c r="BJ8" s="622"/>
      <c r="BK8" s="622"/>
      <c r="BL8" s="622"/>
      <c r="BM8" s="622"/>
      <c r="BN8" s="623"/>
      <c r="BO8" s="659">
        <v>1.9</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6648260</v>
      </c>
      <c r="CS8" s="622"/>
      <c r="CT8" s="622"/>
      <c r="CU8" s="622"/>
      <c r="CV8" s="622"/>
      <c r="CW8" s="622"/>
      <c r="CX8" s="622"/>
      <c r="CY8" s="623"/>
      <c r="CZ8" s="659">
        <v>31</v>
      </c>
      <c r="DA8" s="659"/>
      <c r="DB8" s="659"/>
      <c r="DC8" s="659"/>
      <c r="DD8" s="627">
        <v>93897</v>
      </c>
      <c r="DE8" s="622"/>
      <c r="DF8" s="622"/>
      <c r="DG8" s="622"/>
      <c r="DH8" s="622"/>
      <c r="DI8" s="622"/>
      <c r="DJ8" s="622"/>
      <c r="DK8" s="622"/>
      <c r="DL8" s="622"/>
      <c r="DM8" s="622"/>
      <c r="DN8" s="622"/>
      <c r="DO8" s="622"/>
      <c r="DP8" s="623"/>
      <c r="DQ8" s="627">
        <v>3277026</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7059</v>
      </c>
      <c r="S9" s="622"/>
      <c r="T9" s="622"/>
      <c r="U9" s="622"/>
      <c r="V9" s="622"/>
      <c r="W9" s="622"/>
      <c r="X9" s="622"/>
      <c r="Y9" s="623"/>
      <c r="Z9" s="659">
        <v>0</v>
      </c>
      <c r="AA9" s="659"/>
      <c r="AB9" s="659"/>
      <c r="AC9" s="659"/>
      <c r="AD9" s="660">
        <v>7059</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963222</v>
      </c>
      <c r="BH9" s="622"/>
      <c r="BI9" s="622"/>
      <c r="BJ9" s="622"/>
      <c r="BK9" s="622"/>
      <c r="BL9" s="622"/>
      <c r="BM9" s="622"/>
      <c r="BN9" s="623"/>
      <c r="BO9" s="659">
        <v>35.299999999999997</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1414580</v>
      </c>
      <c r="CS9" s="622"/>
      <c r="CT9" s="622"/>
      <c r="CU9" s="622"/>
      <c r="CV9" s="622"/>
      <c r="CW9" s="622"/>
      <c r="CX9" s="622"/>
      <c r="CY9" s="623"/>
      <c r="CZ9" s="659">
        <v>6.6</v>
      </c>
      <c r="DA9" s="659"/>
      <c r="DB9" s="659"/>
      <c r="DC9" s="659"/>
      <c r="DD9" s="627">
        <v>2260</v>
      </c>
      <c r="DE9" s="622"/>
      <c r="DF9" s="622"/>
      <c r="DG9" s="622"/>
      <c r="DH9" s="622"/>
      <c r="DI9" s="622"/>
      <c r="DJ9" s="622"/>
      <c r="DK9" s="622"/>
      <c r="DL9" s="622"/>
      <c r="DM9" s="622"/>
      <c r="DN9" s="622"/>
      <c r="DO9" s="622"/>
      <c r="DP9" s="623"/>
      <c r="DQ9" s="627">
        <v>1192672</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48566</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14</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14</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728358</v>
      </c>
      <c r="S11" s="622"/>
      <c r="T11" s="622"/>
      <c r="U11" s="622"/>
      <c r="V11" s="622"/>
      <c r="W11" s="622"/>
      <c r="X11" s="622"/>
      <c r="Y11" s="623"/>
      <c r="Z11" s="624">
        <v>3.3</v>
      </c>
      <c r="AA11" s="625"/>
      <c r="AB11" s="625"/>
      <c r="AC11" s="626"/>
      <c r="AD11" s="627">
        <v>728358</v>
      </c>
      <c r="AE11" s="622"/>
      <c r="AF11" s="622"/>
      <c r="AG11" s="622"/>
      <c r="AH11" s="622"/>
      <c r="AI11" s="622"/>
      <c r="AJ11" s="622"/>
      <c r="AK11" s="623"/>
      <c r="AL11" s="624">
        <v>6.7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116995</v>
      </c>
      <c r="BH11" s="622"/>
      <c r="BI11" s="622"/>
      <c r="BJ11" s="622"/>
      <c r="BK11" s="622"/>
      <c r="BL11" s="622"/>
      <c r="BM11" s="622"/>
      <c r="BN11" s="623"/>
      <c r="BO11" s="659">
        <v>4.3</v>
      </c>
      <c r="BP11" s="659"/>
      <c r="BQ11" s="659"/>
      <c r="BR11" s="659"/>
      <c r="BS11" s="660">
        <v>33435</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887752</v>
      </c>
      <c r="CS11" s="622"/>
      <c r="CT11" s="622"/>
      <c r="CU11" s="622"/>
      <c r="CV11" s="622"/>
      <c r="CW11" s="622"/>
      <c r="CX11" s="622"/>
      <c r="CY11" s="623"/>
      <c r="CZ11" s="659">
        <v>4.0999999999999996</v>
      </c>
      <c r="DA11" s="659"/>
      <c r="DB11" s="659"/>
      <c r="DC11" s="659"/>
      <c r="DD11" s="627">
        <v>163170</v>
      </c>
      <c r="DE11" s="622"/>
      <c r="DF11" s="622"/>
      <c r="DG11" s="622"/>
      <c r="DH11" s="622"/>
      <c r="DI11" s="622"/>
      <c r="DJ11" s="622"/>
      <c r="DK11" s="622"/>
      <c r="DL11" s="622"/>
      <c r="DM11" s="622"/>
      <c r="DN11" s="622"/>
      <c r="DO11" s="622"/>
      <c r="DP11" s="623"/>
      <c r="DQ11" s="627">
        <v>575388</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v>12584</v>
      </c>
      <c r="S12" s="622"/>
      <c r="T12" s="622"/>
      <c r="U12" s="622"/>
      <c r="V12" s="622"/>
      <c r="W12" s="622"/>
      <c r="X12" s="622"/>
      <c r="Y12" s="623"/>
      <c r="Z12" s="659">
        <v>0.1</v>
      </c>
      <c r="AA12" s="659"/>
      <c r="AB12" s="659"/>
      <c r="AC12" s="659"/>
      <c r="AD12" s="660">
        <v>12584</v>
      </c>
      <c r="AE12" s="660"/>
      <c r="AF12" s="660"/>
      <c r="AG12" s="660"/>
      <c r="AH12" s="660"/>
      <c r="AI12" s="660"/>
      <c r="AJ12" s="660"/>
      <c r="AK12" s="660"/>
      <c r="AL12" s="624">
        <v>0.1</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1150506</v>
      </c>
      <c r="BH12" s="622"/>
      <c r="BI12" s="622"/>
      <c r="BJ12" s="622"/>
      <c r="BK12" s="622"/>
      <c r="BL12" s="622"/>
      <c r="BM12" s="622"/>
      <c r="BN12" s="623"/>
      <c r="BO12" s="659">
        <v>42.1</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1040465</v>
      </c>
      <c r="CS12" s="622"/>
      <c r="CT12" s="622"/>
      <c r="CU12" s="622"/>
      <c r="CV12" s="622"/>
      <c r="CW12" s="622"/>
      <c r="CX12" s="622"/>
      <c r="CY12" s="623"/>
      <c r="CZ12" s="659">
        <v>4.9000000000000004</v>
      </c>
      <c r="DA12" s="659"/>
      <c r="DB12" s="659"/>
      <c r="DC12" s="659"/>
      <c r="DD12" s="627">
        <v>340529</v>
      </c>
      <c r="DE12" s="622"/>
      <c r="DF12" s="622"/>
      <c r="DG12" s="622"/>
      <c r="DH12" s="622"/>
      <c r="DI12" s="622"/>
      <c r="DJ12" s="622"/>
      <c r="DK12" s="622"/>
      <c r="DL12" s="622"/>
      <c r="DM12" s="622"/>
      <c r="DN12" s="622"/>
      <c r="DO12" s="622"/>
      <c r="DP12" s="623"/>
      <c r="DQ12" s="627">
        <v>390148</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1124471</v>
      </c>
      <c r="BH13" s="622"/>
      <c r="BI13" s="622"/>
      <c r="BJ13" s="622"/>
      <c r="BK13" s="622"/>
      <c r="BL13" s="622"/>
      <c r="BM13" s="622"/>
      <c r="BN13" s="623"/>
      <c r="BO13" s="659">
        <v>41.2</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1669914</v>
      </c>
      <c r="CS13" s="622"/>
      <c r="CT13" s="622"/>
      <c r="CU13" s="622"/>
      <c r="CV13" s="622"/>
      <c r="CW13" s="622"/>
      <c r="CX13" s="622"/>
      <c r="CY13" s="623"/>
      <c r="CZ13" s="659">
        <v>7.8</v>
      </c>
      <c r="DA13" s="659"/>
      <c r="DB13" s="659"/>
      <c r="DC13" s="659"/>
      <c r="DD13" s="627">
        <v>585663</v>
      </c>
      <c r="DE13" s="622"/>
      <c r="DF13" s="622"/>
      <c r="DG13" s="622"/>
      <c r="DH13" s="622"/>
      <c r="DI13" s="622"/>
      <c r="DJ13" s="622"/>
      <c r="DK13" s="622"/>
      <c r="DL13" s="622"/>
      <c r="DM13" s="622"/>
      <c r="DN13" s="622"/>
      <c r="DO13" s="622"/>
      <c r="DP13" s="623"/>
      <c r="DQ13" s="627">
        <v>1153897</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1270</v>
      </c>
      <c r="S14" s="622"/>
      <c r="T14" s="622"/>
      <c r="U14" s="622"/>
      <c r="V14" s="622"/>
      <c r="W14" s="622"/>
      <c r="X14" s="622"/>
      <c r="Y14" s="623"/>
      <c r="Z14" s="659">
        <v>0</v>
      </c>
      <c r="AA14" s="659"/>
      <c r="AB14" s="659"/>
      <c r="AC14" s="659"/>
      <c r="AD14" s="660">
        <v>1270</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135604</v>
      </c>
      <c r="BH14" s="622"/>
      <c r="BI14" s="622"/>
      <c r="BJ14" s="622"/>
      <c r="BK14" s="622"/>
      <c r="BL14" s="622"/>
      <c r="BM14" s="622"/>
      <c r="BN14" s="623"/>
      <c r="BO14" s="659">
        <v>5</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876834</v>
      </c>
      <c r="CS14" s="622"/>
      <c r="CT14" s="622"/>
      <c r="CU14" s="622"/>
      <c r="CV14" s="622"/>
      <c r="CW14" s="622"/>
      <c r="CX14" s="622"/>
      <c r="CY14" s="623"/>
      <c r="CZ14" s="659">
        <v>4.0999999999999996</v>
      </c>
      <c r="DA14" s="659"/>
      <c r="DB14" s="659"/>
      <c r="DC14" s="659"/>
      <c r="DD14" s="627">
        <v>92292</v>
      </c>
      <c r="DE14" s="622"/>
      <c r="DF14" s="622"/>
      <c r="DG14" s="622"/>
      <c r="DH14" s="622"/>
      <c r="DI14" s="622"/>
      <c r="DJ14" s="622"/>
      <c r="DK14" s="622"/>
      <c r="DL14" s="622"/>
      <c r="DM14" s="622"/>
      <c r="DN14" s="622"/>
      <c r="DO14" s="622"/>
      <c r="DP14" s="623"/>
      <c r="DQ14" s="627">
        <v>782651</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258172</v>
      </c>
      <c r="BH15" s="622"/>
      <c r="BI15" s="622"/>
      <c r="BJ15" s="622"/>
      <c r="BK15" s="622"/>
      <c r="BL15" s="622"/>
      <c r="BM15" s="622"/>
      <c r="BN15" s="623"/>
      <c r="BO15" s="659">
        <v>9.5</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1976059</v>
      </c>
      <c r="CS15" s="622"/>
      <c r="CT15" s="622"/>
      <c r="CU15" s="622"/>
      <c r="CV15" s="622"/>
      <c r="CW15" s="622"/>
      <c r="CX15" s="622"/>
      <c r="CY15" s="623"/>
      <c r="CZ15" s="659">
        <v>9.1999999999999993</v>
      </c>
      <c r="DA15" s="659"/>
      <c r="DB15" s="659"/>
      <c r="DC15" s="659"/>
      <c r="DD15" s="627">
        <v>608194</v>
      </c>
      <c r="DE15" s="622"/>
      <c r="DF15" s="622"/>
      <c r="DG15" s="622"/>
      <c r="DH15" s="622"/>
      <c r="DI15" s="622"/>
      <c r="DJ15" s="622"/>
      <c r="DK15" s="622"/>
      <c r="DL15" s="622"/>
      <c r="DM15" s="622"/>
      <c r="DN15" s="622"/>
      <c r="DO15" s="622"/>
      <c r="DP15" s="623"/>
      <c r="DQ15" s="627">
        <v>1265815</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21941</v>
      </c>
      <c r="S16" s="622"/>
      <c r="T16" s="622"/>
      <c r="U16" s="622"/>
      <c r="V16" s="622"/>
      <c r="W16" s="622"/>
      <c r="X16" s="622"/>
      <c r="Y16" s="623"/>
      <c r="Z16" s="659">
        <v>0.1</v>
      </c>
      <c r="AA16" s="659"/>
      <c r="AB16" s="659"/>
      <c r="AC16" s="659"/>
      <c r="AD16" s="660">
        <v>21941</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571094</v>
      </c>
      <c r="CS16" s="622"/>
      <c r="CT16" s="622"/>
      <c r="CU16" s="622"/>
      <c r="CV16" s="622"/>
      <c r="CW16" s="622"/>
      <c r="CX16" s="622"/>
      <c r="CY16" s="623"/>
      <c r="CZ16" s="659">
        <v>2.7</v>
      </c>
      <c r="DA16" s="659"/>
      <c r="DB16" s="659"/>
      <c r="DC16" s="659"/>
      <c r="DD16" s="627" t="s">
        <v>122</v>
      </c>
      <c r="DE16" s="622"/>
      <c r="DF16" s="622"/>
      <c r="DG16" s="622"/>
      <c r="DH16" s="622"/>
      <c r="DI16" s="622"/>
      <c r="DJ16" s="622"/>
      <c r="DK16" s="622"/>
      <c r="DL16" s="622"/>
      <c r="DM16" s="622"/>
      <c r="DN16" s="622"/>
      <c r="DO16" s="622"/>
      <c r="DP16" s="623"/>
      <c r="DQ16" s="627">
        <v>21269</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37942</v>
      </c>
      <c r="S17" s="622"/>
      <c r="T17" s="622"/>
      <c r="U17" s="622"/>
      <c r="V17" s="622"/>
      <c r="W17" s="622"/>
      <c r="X17" s="622"/>
      <c r="Y17" s="623"/>
      <c r="Z17" s="659">
        <v>0.2</v>
      </c>
      <c r="AA17" s="659"/>
      <c r="AB17" s="659"/>
      <c r="AC17" s="659"/>
      <c r="AD17" s="660">
        <v>37942</v>
      </c>
      <c r="AE17" s="660"/>
      <c r="AF17" s="660"/>
      <c r="AG17" s="660"/>
      <c r="AH17" s="660"/>
      <c r="AI17" s="660"/>
      <c r="AJ17" s="660"/>
      <c r="AK17" s="660"/>
      <c r="AL17" s="624">
        <v>0.4</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2481422</v>
      </c>
      <c r="CS17" s="622"/>
      <c r="CT17" s="622"/>
      <c r="CU17" s="622"/>
      <c r="CV17" s="622"/>
      <c r="CW17" s="622"/>
      <c r="CX17" s="622"/>
      <c r="CY17" s="623"/>
      <c r="CZ17" s="659">
        <v>11.6</v>
      </c>
      <c r="DA17" s="659"/>
      <c r="DB17" s="659"/>
      <c r="DC17" s="659"/>
      <c r="DD17" s="627" t="s">
        <v>122</v>
      </c>
      <c r="DE17" s="622"/>
      <c r="DF17" s="622"/>
      <c r="DG17" s="622"/>
      <c r="DH17" s="622"/>
      <c r="DI17" s="622"/>
      <c r="DJ17" s="622"/>
      <c r="DK17" s="622"/>
      <c r="DL17" s="622"/>
      <c r="DM17" s="622"/>
      <c r="DN17" s="622"/>
      <c r="DO17" s="622"/>
      <c r="DP17" s="623"/>
      <c r="DQ17" s="627">
        <v>2411352</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34461</v>
      </c>
      <c r="S18" s="622"/>
      <c r="T18" s="622"/>
      <c r="U18" s="622"/>
      <c r="V18" s="622"/>
      <c r="W18" s="622"/>
      <c r="X18" s="622"/>
      <c r="Y18" s="623"/>
      <c r="Z18" s="659">
        <v>0.2</v>
      </c>
      <c r="AA18" s="659"/>
      <c r="AB18" s="659"/>
      <c r="AC18" s="659"/>
      <c r="AD18" s="660">
        <v>34461</v>
      </c>
      <c r="AE18" s="660"/>
      <c r="AF18" s="660"/>
      <c r="AG18" s="660"/>
      <c r="AH18" s="660"/>
      <c r="AI18" s="660"/>
      <c r="AJ18" s="660"/>
      <c r="AK18" s="660"/>
      <c r="AL18" s="624">
        <v>0.3</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32968</v>
      </c>
      <c r="S19" s="622"/>
      <c r="T19" s="622"/>
      <c r="U19" s="622"/>
      <c r="V19" s="622"/>
      <c r="W19" s="622"/>
      <c r="X19" s="622"/>
      <c r="Y19" s="623"/>
      <c r="Z19" s="659">
        <v>0.1</v>
      </c>
      <c r="AA19" s="659"/>
      <c r="AB19" s="659"/>
      <c r="AC19" s="659"/>
      <c r="AD19" s="660">
        <v>32968</v>
      </c>
      <c r="AE19" s="660"/>
      <c r="AF19" s="660"/>
      <c r="AG19" s="660"/>
      <c r="AH19" s="660"/>
      <c r="AI19" s="660"/>
      <c r="AJ19" s="660"/>
      <c r="AK19" s="660"/>
      <c r="AL19" s="624">
        <v>0.3</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5060</v>
      </c>
      <c r="BH19" s="622"/>
      <c r="BI19" s="622"/>
      <c r="BJ19" s="622"/>
      <c r="BK19" s="622"/>
      <c r="BL19" s="622"/>
      <c r="BM19" s="622"/>
      <c r="BN19" s="623"/>
      <c r="BO19" s="659">
        <v>0.2</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v>1493</v>
      </c>
      <c r="S20" s="622"/>
      <c r="T20" s="622"/>
      <c r="U20" s="622"/>
      <c r="V20" s="622"/>
      <c r="W20" s="622"/>
      <c r="X20" s="622"/>
      <c r="Y20" s="623"/>
      <c r="Z20" s="659">
        <v>0</v>
      </c>
      <c r="AA20" s="659"/>
      <c r="AB20" s="659"/>
      <c r="AC20" s="659"/>
      <c r="AD20" s="660">
        <v>1493</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5060</v>
      </c>
      <c r="BH20" s="622"/>
      <c r="BI20" s="622"/>
      <c r="BJ20" s="622"/>
      <c r="BK20" s="622"/>
      <c r="BL20" s="622"/>
      <c r="BM20" s="622"/>
      <c r="BN20" s="623"/>
      <c r="BO20" s="659">
        <v>0.2</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21443852</v>
      </c>
      <c r="CS20" s="622"/>
      <c r="CT20" s="622"/>
      <c r="CU20" s="622"/>
      <c r="CV20" s="622"/>
      <c r="CW20" s="622"/>
      <c r="CX20" s="622"/>
      <c r="CY20" s="623"/>
      <c r="CZ20" s="659">
        <v>100</v>
      </c>
      <c r="DA20" s="659"/>
      <c r="DB20" s="659"/>
      <c r="DC20" s="659"/>
      <c r="DD20" s="627">
        <v>3290434</v>
      </c>
      <c r="DE20" s="622"/>
      <c r="DF20" s="622"/>
      <c r="DG20" s="622"/>
      <c r="DH20" s="622"/>
      <c r="DI20" s="622"/>
      <c r="DJ20" s="622"/>
      <c r="DK20" s="622"/>
      <c r="DL20" s="622"/>
      <c r="DM20" s="622"/>
      <c r="DN20" s="622"/>
      <c r="DO20" s="622"/>
      <c r="DP20" s="623"/>
      <c r="DQ20" s="627">
        <v>13536534</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7780287</v>
      </c>
      <c r="S21" s="622"/>
      <c r="T21" s="622"/>
      <c r="U21" s="622"/>
      <c r="V21" s="622"/>
      <c r="W21" s="622"/>
      <c r="X21" s="622"/>
      <c r="Y21" s="623"/>
      <c r="Z21" s="659">
        <v>35.200000000000003</v>
      </c>
      <c r="AA21" s="659"/>
      <c r="AB21" s="659"/>
      <c r="AC21" s="659"/>
      <c r="AD21" s="660">
        <v>6994279</v>
      </c>
      <c r="AE21" s="660"/>
      <c r="AF21" s="660"/>
      <c r="AG21" s="660"/>
      <c r="AH21" s="660"/>
      <c r="AI21" s="660"/>
      <c r="AJ21" s="660"/>
      <c r="AK21" s="660"/>
      <c r="AL21" s="624">
        <v>64.7</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v>5060</v>
      </c>
      <c r="BH21" s="622"/>
      <c r="BI21" s="622"/>
      <c r="BJ21" s="622"/>
      <c r="BK21" s="622"/>
      <c r="BL21" s="622"/>
      <c r="BM21" s="622"/>
      <c r="BN21" s="623"/>
      <c r="BO21" s="659">
        <v>0.2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6994279</v>
      </c>
      <c r="S22" s="622"/>
      <c r="T22" s="622"/>
      <c r="U22" s="622"/>
      <c r="V22" s="622"/>
      <c r="W22" s="622"/>
      <c r="X22" s="622"/>
      <c r="Y22" s="623"/>
      <c r="Z22" s="659">
        <v>31.7</v>
      </c>
      <c r="AA22" s="659"/>
      <c r="AB22" s="659"/>
      <c r="AC22" s="659"/>
      <c r="AD22" s="660">
        <v>6994279</v>
      </c>
      <c r="AE22" s="660"/>
      <c r="AF22" s="660"/>
      <c r="AG22" s="660"/>
      <c r="AH22" s="660"/>
      <c r="AI22" s="660"/>
      <c r="AJ22" s="660"/>
      <c r="AK22" s="660"/>
      <c r="AL22" s="624">
        <v>64.7</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785992</v>
      </c>
      <c r="S23" s="622"/>
      <c r="T23" s="622"/>
      <c r="U23" s="622"/>
      <c r="V23" s="622"/>
      <c r="W23" s="622"/>
      <c r="X23" s="622"/>
      <c r="Y23" s="623"/>
      <c r="Z23" s="659">
        <v>3.6</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v>16</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9234670</v>
      </c>
      <c r="CS24" s="677"/>
      <c r="CT24" s="677"/>
      <c r="CU24" s="677"/>
      <c r="CV24" s="677"/>
      <c r="CW24" s="677"/>
      <c r="CX24" s="677"/>
      <c r="CY24" s="702"/>
      <c r="CZ24" s="703">
        <v>43.1</v>
      </c>
      <c r="DA24" s="685"/>
      <c r="DB24" s="685"/>
      <c r="DC24" s="705"/>
      <c r="DD24" s="701">
        <v>6077357</v>
      </c>
      <c r="DE24" s="677"/>
      <c r="DF24" s="677"/>
      <c r="DG24" s="677"/>
      <c r="DH24" s="677"/>
      <c r="DI24" s="677"/>
      <c r="DJ24" s="677"/>
      <c r="DK24" s="702"/>
      <c r="DL24" s="701">
        <v>5217005</v>
      </c>
      <c r="DM24" s="677"/>
      <c r="DN24" s="677"/>
      <c r="DO24" s="677"/>
      <c r="DP24" s="677"/>
      <c r="DQ24" s="677"/>
      <c r="DR24" s="677"/>
      <c r="DS24" s="677"/>
      <c r="DT24" s="677"/>
      <c r="DU24" s="677"/>
      <c r="DV24" s="702"/>
      <c r="DW24" s="703">
        <v>48</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11591955</v>
      </c>
      <c r="S25" s="622"/>
      <c r="T25" s="622"/>
      <c r="U25" s="622"/>
      <c r="V25" s="622"/>
      <c r="W25" s="622"/>
      <c r="X25" s="622"/>
      <c r="Y25" s="623"/>
      <c r="Z25" s="659">
        <v>52.5</v>
      </c>
      <c r="AA25" s="659"/>
      <c r="AB25" s="659"/>
      <c r="AC25" s="659"/>
      <c r="AD25" s="660">
        <v>10805947</v>
      </c>
      <c r="AE25" s="660"/>
      <c r="AF25" s="660"/>
      <c r="AG25" s="660"/>
      <c r="AH25" s="660"/>
      <c r="AI25" s="660"/>
      <c r="AJ25" s="660"/>
      <c r="AK25" s="660"/>
      <c r="AL25" s="624">
        <v>100</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2168185</v>
      </c>
      <c r="CS25" s="634"/>
      <c r="CT25" s="634"/>
      <c r="CU25" s="634"/>
      <c r="CV25" s="634"/>
      <c r="CW25" s="634"/>
      <c r="CX25" s="634"/>
      <c r="CY25" s="635"/>
      <c r="CZ25" s="624">
        <v>10.1</v>
      </c>
      <c r="DA25" s="636"/>
      <c r="DB25" s="636"/>
      <c r="DC25" s="637"/>
      <c r="DD25" s="627">
        <v>2019224</v>
      </c>
      <c r="DE25" s="634"/>
      <c r="DF25" s="634"/>
      <c r="DG25" s="634"/>
      <c r="DH25" s="634"/>
      <c r="DI25" s="634"/>
      <c r="DJ25" s="634"/>
      <c r="DK25" s="635"/>
      <c r="DL25" s="627">
        <v>2013267</v>
      </c>
      <c r="DM25" s="634"/>
      <c r="DN25" s="634"/>
      <c r="DO25" s="634"/>
      <c r="DP25" s="634"/>
      <c r="DQ25" s="634"/>
      <c r="DR25" s="634"/>
      <c r="DS25" s="634"/>
      <c r="DT25" s="634"/>
      <c r="DU25" s="634"/>
      <c r="DV25" s="635"/>
      <c r="DW25" s="624">
        <v>18.5</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2625</v>
      </c>
      <c r="S26" s="622"/>
      <c r="T26" s="622"/>
      <c r="U26" s="622"/>
      <c r="V26" s="622"/>
      <c r="W26" s="622"/>
      <c r="X26" s="622"/>
      <c r="Y26" s="623"/>
      <c r="Z26" s="659">
        <v>0</v>
      </c>
      <c r="AA26" s="659"/>
      <c r="AB26" s="659"/>
      <c r="AC26" s="659"/>
      <c r="AD26" s="660">
        <v>2625</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1332061</v>
      </c>
      <c r="CS26" s="622"/>
      <c r="CT26" s="622"/>
      <c r="CU26" s="622"/>
      <c r="CV26" s="622"/>
      <c r="CW26" s="622"/>
      <c r="CX26" s="622"/>
      <c r="CY26" s="623"/>
      <c r="CZ26" s="624">
        <v>6.2</v>
      </c>
      <c r="DA26" s="636"/>
      <c r="DB26" s="636"/>
      <c r="DC26" s="637"/>
      <c r="DD26" s="627">
        <v>1223396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27722</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2729827</v>
      </c>
      <c r="BH27" s="622"/>
      <c r="BI27" s="622"/>
      <c r="BJ27" s="622"/>
      <c r="BK27" s="622"/>
      <c r="BL27" s="622"/>
      <c r="BM27" s="622"/>
      <c r="BN27" s="623"/>
      <c r="BO27" s="659">
        <v>100</v>
      </c>
      <c r="BP27" s="659"/>
      <c r="BQ27" s="659"/>
      <c r="BR27" s="659"/>
      <c r="BS27" s="660">
        <v>33435</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4585063</v>
      </c>
      <c r="CS27" s="634"/>
      <c r="CT27" s="634"/>
      <c r="CU27" s="634"/>
      <c r="CV27" s="634"/>
      <c r="CW27" s="634"/>
      <c r="CX27" s="634"/>
      <c r="CY27" s="635"/>
      <c r="CZ27" s="624">
        <v>21.4</v>
      </c>
      <c r="DA27" s="636"/>
      <c r="DB27" s="636"/>
      <c r="DC27" s="637"/>
      <c r="DD27" s="627">
        <v>1646781</v>
      </c>
      <c r="DE27" s="634"/>
      <c r="DF27" s="634"/>
      <c r="DG27" s="634"/>
      <c r="DH27" s="634"/>
      <c r="DI27" s="634"/>
      <c r="DJ27" s="634"/>
      <c r="DK27" s="635"/>
      <c r="DL27" s="627">
        <v>1164044</v>
      </c>
      <c r="DM27" s="634"/>
      <c r="DN27" s="634"/>
      <c r="DO27" s="634"/>
      <c r="DP27" s="634"/>
      <c r="DQ27" s="634"/>
      <c r="DR27" s="634"/>
      <c r="DS27" s="634"/>
      <c r="DT27" s="634"/>
      <c r="DU27" s="634"/>
      <c r="DV27" s="635"/>
      <c r="DW27" s="624">
        <v>10.7</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64298</v>
      </c>
      <c r="S28" s="622"/>
      <c r="T28" s="622"/>
      <c r="U28" s="622"/>
      <c r="V28" s="622"/>
      <c r="W28" s="622"/>
      <c r="X28" s="622"/>
      <c r="Y28" s="623"/>
      <c r="Z28" s="659">
        <v>0.3</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2481422</v>
      </c>
      <c r="CS28" s="622"/>
      <c r="CT28" s="622"/>
      <c r="CU28" s="622"/>
      <c r="CV28" s="622"/>
      <c r="CW28" s="622"/>
      <c r="CX28" s="622"/>
      <c r="CY28" s="623"/>
      <c r="CZ28" s="624">
        <v>11.6</v>
      </c>
      <c r="DA28" s="636"/>
      <c r="DB28" s="636"/>
      <c r="DC28" s="637"/>
      <c r="DD28" s="627">
        <v>2411352</v>
      </c>
      <c r="DE28" s="622"/>
      <c r="DF28" s="622"/>
      <c r="DG28" s="622"/>
      <c r="DH28" s="622"/>
      <c r="DI28" s="622"/>
      <c r="DJ28" s="622"/>
      <c r="DK28" s="623"/>
      <c r="DL28" s="627">
        <v>2039694</v>
      </c>
      <c r="DM28" s="622"/>
      <c r="DN28" s="622"/>
      <c r="DO28" s="622"/>
      <c r="DP28" s="622"/>
      <c r="DQ28" s="622"/>
      <c r="DR28" s="622"/>
      <c r="DS28" s="622"/>
      <c r="DT28" s="622"/>
      <c r="DU28" s="622"/>
      <c r="DV28" s="623"/>
      <c r="DW28" s="624">
        <v>18.8</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46849</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2481422</v>
      </c>
      <c r="CS29" s="634"/>
      <c r="CT29" s="634"/>
      <c r="CU29" s="634"/>
      <c r="CV29" s="634"/>
      <c r="CW29" s="634"/>
      <c r="CX29" s="634"/>
      <c r="CY29" s="635"/>
      <c r="CZ29" s="624">
        <v>11.6</v>
      </c>
      <c r="DA29" s="636"/>
      <c r="DB29" s="636"/>
      <c r="DC29" s="637"/>
      <c r="DD29" s="627">
        <v>2411352</v>
      </c>
      <c r="DE29" s="634"/>
      <c r="DF29" s="634"/>
      <c r="DG29" s="634"/>
      <c r="DH29" s="634"/>
      <c r="DI29" s="634"/>
      <c r="DJ29" s="634"/>
      <c r="DK29" s="635"/>
      <c r="DL29" s="627">
        <v>2039694</v>
      </c>
      <c r="DM29" s="634"/>
      <c r="DN29" s="634"/>
      <c r="DO29" s="634"/>
      <c r="DP29" s="634"/>
      <c r="DQ29" s="634"/>
      <c r="DR29" s="634"/>
      <c r="DS29" s="634"/>
      <c r="DT29" s="634"/>
      <c r="DU29" s="634"/>
      <c r="DV29" s="635"/>
      <c r="DW29" s="624">
        <v>18.8</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3648358</v>
      </c>
      <c r="S30" s="622"/>
      <c r="T30" s="622"/>
      <c r="U30" s="622"/>
      <c r="V30" s="622"/>
      <c r="W30" s="622"/>
      <c r="X30" s="622"/>
      <c r="Y30" s="623"/>
      <c r="Z30" s="659">
        <v>16.5</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2455428</v>
      </c>
      <c r="CS30" s="622"/>
      <c r="CT30" s="622"/>
      <c r="CU30" s="622"/>
      <c r="CV30" s="622"/>
      <c r="CW30" s="622"/>
      <c r="CX30" s="622"/>
      <c r="CY30" s="623"/>
      <c r="CZ30" s="624">
        <v>11.5</v>
      </c>
      <c r="DA30" s="636"/>
      <c r="DB30" s="636"/>
      <c r="DC30" s="637"/>
      <c r="DD30" s="627">
        <v>2385358</v>
      </c>
      <c r="DE30" s="622"/>
      <c r="DF30" s="622"/>
      <c r="DG30" s="622"/>
      <c r="DH30" s="622"/>
      <c r="DI30" s="622"/>
      <c r="DJ30" s="622"/>
      <c r="DK30" s="623"/>
      <c r="DL30" s="627">
        <v>2013823</v>
      </c>
      <c r="DM30" s="622"/>
      <c r="DN30" s="622"/>
      <c r="DO30" s="622"/>
      <c r="DP30" s="622"/>
      <c r="DQ30" s="622"/>
      <c r="DR30" s="622"/>
      <c r="DS30" s="622"/>
      <c r="DT30" s="622"/>
      <c r="DU30" s="622"/>
      <c r="DV30" s="623"/>
      <c r="DW30" s="624">
        <v>18.5</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99.1</v>
      </c>
      <c r="BH31" s="684"/>
      <c r="BI31" s="684"/>
      <c r="BJ31" s="684"/>
      <c r="BK31" s="684"/>
      <c r="BL31" s="684"/>
      <c r="BM31" s="685">
        <v>96.9</v>
      </c>
      <c r="BN31" s="684"/>
      <c r="BO31" s="684"/>
      <c r="BP31" s="684"/>
      <c r="BQ31" s="686"/>
      <c r="BR31" s="683">
        <v>99.2</v>
      </c>
      <c r="BS31" s="684"/>
      <c r="BT31" s="684"/>
      <c r="BU31" s="684"/>
      <c r="BV31" s="684"/>
      <c r="BW31" s="684"/>
      <c r="BX31" s="685">
        <v>96.8</v>
      </c>
      <c r="BY31" s="684"/>
      <c r="BZ31" s="684"/>
      <c r="CA31" s="684"/>
      <c r="CB31" s="686"/>
      <c r="CD31" s="642"/>
      <c r="CE31" s="643"/>
      <c r="CF31" s="618" t="s">
        <v>299</v>
      </c>
      <c r="CG31" s="619"/>
      <c r="CH31" s="619"/>
      <c r="CI31" s="619"/>
      <c r="CJ31" s="619"/>
      <c r="CK31" s="619"/>
      <c r="CL31" s="619"/>
      <c r="CM31" s="619"/>
      <c r="CN31" s="619"/>
      <c r="CO31" s="619"/>
      <c r="CP31" s="619"/>
      <c r="CQ31" s="620"/>
      <c r="CR31" s="621">
        <v>25994</v>
      </c>
      <c r="CS31" s="634"/>
      <c r="CT31" s="634"/>
      <c r="CU31" s="634"/>
      <c r="CV31" s="634"/>
      <c r="CW31" s="634"/>
      <c r="CX31" s="634"/>
      <c r="CY31" s="635"/>
      <c r="CZ31" s="624">
        <v>0.1</v>
      </c>
      <c r="DA31" s="636"/>
      <c r="DB31" s="636"/>
      <c r="DC31" s="637"/>
      <c r="DD31" s="627">
        <v>25994</v>
      </c>
      <c r="DE31" s="634"/>
      <c r="DF31" s="634"/>
      <c r="DG31" s="634"/>
      <c r="DH31" s="634"/>
      <c r="DI31" s="634"/>
      <c r="DJ31" s="634"/>
      <c r="DK31" s="635"/>
      <c r="DL31" s="627">
        <v>25871</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1697057</v>
      </c>
      <c r="S32" s="622"/>
      <c r="T32" s="622"/>
      <c r="U32" s="622"/>
      <c r="V32" s="622"/>
      <c r="W32" s="622"/>
      <c r="X32" s="622"/>
      <c r="Y32" s="623"/>
      <c r="Z32" s="659">
        <v>7.7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99.1</v>
      </c>
      <c r="BH32" s="634"/>
      <c r="BI32" s="634"/>
      <c r="BJ32" s="634"/>
      <c r="BK32" s="634"/>
      <c r="BL32" s="634"/>
      <c r="BM32" s="625">
        <v>97.5</v>
      </c>
      <c r="BN32" s="634"/>
      <c r="BO32" s="634"/>
      <c r="BP32" s="634"/>
      <c r="BQ32" s="657"/>
      <c r="BR32" s="687">
        <v>99.4</v>
      </c>
      <c r="BS32" s="634"/>
      <c r="BT32" s="634"/>
      <c r="BU32" s="634"/>
      <c r="BV32" s="634"/>
      <c r="BW32" s="634"/>
      <c r="BX32" s="625">
        <v>97.6</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51475</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98.8</v>
      </c>
      <c r="BH33" s="606"/>
      <c r="BI33" s="606"/>
      <c r="BJ33" s="606"/>
      <c r="BK33" s="606"/>
      <c r="BL33" s="606"/>
      <c r="BM33" s="652">
        <v>95.4</v>
      </c>
      <c r="BN33" s="606"/>
      <c r="BO33" s="606"/>
      <c r="BP33" s="606"/>
      <c r="BQ33" s="669"/>
      <c r="BR33" s="682">
        <v>98.7</v>
      </c>
      <c r="BS33" s="606"/>
      <c r="BT33" s="606"/>
      <c r="BU33" s="606"/>
      <c r="BV33" s="606"/>
      <c r="BW33" s="606"/>
      <c r="BX33" s="652">
        <v>95.1</v>
      </c>
      <c r="BY33" s="606"/>
      <c r="BZ33" s="606"/>
      <c r="CA33" s="606"/>
      <c r="CB33" s="669"/>
      <c r="CD33" s="618" t="s">
        <v>306</v>
      </c>
      <c r="CE33" s="619"/>
      <c r="CF33" s="619"/>
      <c r="CG33" s="619"/>
      <c r="CH33" s="619"/>
      <c r="CI33" s="619"/>
      <c r="CJ33" s="619"/>
      <c r="CK33" s="619"/>
      <c r="CL33" s="619"/>
      <c r="CM33" s="619"/>
      <c r="CN33" s="619"/>
      <c r="CO33" s="619"/>
      <c r="CP33" s="619"/>
      <c r="CQ33" s="620"/>
      <c r="CR33" s="621">
        <v>8347654</v>
      </c>
      <c r="CS33" s="634"/>
      <c r="CT33" s="634"/>
      <c r="CU33" s="634"/>
      <c r="CV33" s="634"/>
      <c r="CW33" s="634"/>
      <c r="CX33" s="634"/>
      <c r="CY33" s="635"/>
      <c r="CZ33" s="624">
        <v>38.9</v>
      </c>
      <c r="DA33" s="636"/>
      <c r="DB33" s="636"/>
      <c r="DC33" s="637"/>
      <c r="DD33" s="627">
        <v>6903780</v>
      </c>
      <c r="DE33" s="634"/>
      <c r="DF33" s="634"/>
      <c r="DG33" s="634"/>
      <c r="DH33" s="634"/>
      <c r="DI33" s="634"/>
      <c r="DJ33" s="634"/>
      <c r="DK33" s="635"/>
      <c r="DL33" s="627">
        <v>4932564</v>
      </c>
      <c r="DM33" s="634"/>
      <c r="DN33" s="634"/>
      <c r="DO33" s="634"/>
      <c r="DP33" s="634"/>
      <c r="DQ33" s="634"/>
      <c r="DR33" s="634"/>
      <c r="DS33" s="634"/>
      <c r="DT33" s="634"/>
      <c r="DU33" s="634"/>
      <c r="DV33" s="635"/>
      <c r="DW33" s="624">
        <v>45.4</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311294</v>
      </c>
      <c r="S34" s="622"/>
      <c r="T34" s="622"/>
      <c r="U34" s="622"/>
      <c r="V34" s="622"/>
      <c r="W34" s="622"/>
      <c r="X34" s="622"/>
      <c r="Y34" s="623"/>
      <c r="Z34" s="659">
        <v>1.4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2292474</v>
      </c>
      <c r="CS34" s="622"/>
      <c r="CT34" s="622"/>
      <c r="CU34" s="622"/>
      <c r="CV34" s="622"/>
      <c r="CW34" s="622"/>
      <c r="CX34" s="622"/>
      <c r="CY34" s="623"/>
      <c r="CZ34" s="624">
        <v>10.7</v>
      </c>
      <c r="DA34" s="636"/>
      <c r="DB34" s="636"/>
      <c r="DC34" s="637"/>
      <c r="DD34" s="627">
        <v>1939733</v>
      </c>
      <c r="DE34" s="622"/>
      <c r="DF34" s="622"/>
      <c r="DG34" s="622"/>
      <c r="DH34" s="622"/>
      <c r="DI34" s="622"/>
      <c r="DJ34" s="622"/>
      <c r="DK34" s="623"/>
      <c r="DL34" s="627">
        <v>1658685</v>
      </c>
      <c r="DM34" s="622"/>
      <c r="DN34" s="622"/>
      <c r="DO34" s="622"/>
      <c r="DP34" s="622"/>
      <c r="DQ34" s="622"/>
      <c r="DR34" s="622"/>
      <c r="DS34" s="622"/>
      <c r="DT34" s="622"/>
      <c r="DU34" s="622"/>
      <c r="DV34" s="623"/>
      <c r="DW34" s="624">
        <v>15.3</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999625</v>
      </c>
      <c r="S35" s="622"/>
      <c r="T35" s="622"/>
      <c r="U35" s="622"/>
      <c r="V35" s="622"/>
      <c r="W35" s="622"/>
      <c r="X35" s="622"/>
      <c r="Y35" s="623"/>
      <c r="Z35" s="659">
        <v>4.5</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271520</v>
      </c>
      <c r="CS35" s="634"/>
      <c r="CT35" s="634"/>
      <c r="CU35" s="634"/>
      <c r="CV35" s="634"/>
      <c r="CW35" s="634"/>
      <c r="CX35" s="634"/>
      <c r="CY35" s="635"/>
      <c r="CZ35" s="624">
        <v>1.3</v>
      </c>
      <c r="DA35" s="636"/>
      <c r="DB35" s="636"/>
      <c r="DC35" s="637"/>
      <c r="DD35" s="627">
        <v>235906</v>
      </c>
      <c r="DE35" s="634"/>
      <c r="DF35" s="634"/>
      <c r="DG35" s="634"/>
      <c r="DH35" s="634"/>
      <c r="DI35" s="634"/>
      <c r="DJ35" s="634"/>
      <c r="DK35" s="635"/>
      <c r="DL35" s="627">
        <v>235668</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639769</v>
      </c>
      <c r="S36" s="622"/>
      <c r="T36" s="622"/>
      <c r="U36" s="622"/>
      <c r="V36" s="622"/>
      <c r="W36" s="622"/>
      <c r="X36" s="622"/>
      <c r="Y36" s="623"/>
      <c r="Z36" s="659">
        <v>2.9</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2718656</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173546</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2639373</v>
      </c>
      <c r="CS36" s="622"/>
      <c r="CT36" s="622"/>
      <c r="CU36" s="622"/>
      <c r="CV36" s="622"/>
      <c r="CW36" s="622"/>
      <c r="CX36" s="622"/>
      <c r="CY36" s="623"/>
      <c r="CZ36" s="624">
        <v>12.3</v>
      </c>
      <c r="DA36" s="636"/>
      <c r="DB36" s="636"/>
      <c r="DC36" s="637"/>
      <c r="DD36" s="627">
        <v>2256670</v>
      </c>
      <c r="DE36" s="622"/>
      <c r="DF36" s="622"/>
      <c r="DG36" s="622"/>
      <c r="DH36" s="622"/>
      <c r="DI36" s="622"/>
      <c r="DJ36" s="622"/>
      <c r="DK36" s="623"/>
      <c r="DL36" s="627">
        <v>1583717</v>
      </c>
      <c r="DM36" s="622"/>
      <c r="DN36" s="622"/>
      <c r="DO36" s="622"/>
      <c r="DP36" s="622"/>
      <c r="DQ36" s="622"/>
      <c r="DR36" s="622"/>
      <c r="DS36" s="622"/>
      <c r="DT36" s="622"/>
      <c r="DU36" s="622"/>
      <c r="DV36" s="623"/>
      <c r="DW36" s="624">
        <v>14.6</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494418</v>
      </c>
      <c r="S37" s="622"/>
      <c r="T37" s="622"/>
      <c r="U37" s="622"/>
      <c r="V37" s="622"/>
      <c r="W37" s="622"/>
      <c r="X37" s="622"/>
      <c r="Y37" s="623"/>
      <c r="Z37" s="659">
        <v>2.2000000000000002</v>
      </c>
      <c r="AA37" s="659"/>
      <c r="AB37" s="659"/>
      <c r="AC37" s="659"/>
      <c r="AD37" s="660">
        <v>48</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915985</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118258</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946487</v>
      </c>
      <c r="CS37" s="634"/>
      <c r="CT37" s="634"/>
      <c r="CU37" s="634"/>
      <c r="CV37" s="634"/>
      <c r="CW37" s="634"/>
      <c r="CX37" s="634"/>
      <c r="CY37" s="635"/>
      <c r="CZ37" s="624">
        <v>4.4000000000000004</v>
      </c>
      <c r="DA37" s="636"/>
      <c r="DB37" s="636"/>
      <c r="DC37" s="637"/>
      <c r="DD37" s="627">
        <v>946487</v>
      </c>
      <c r="DE37" s="634"/>
      <c r="DF37" s="634"/>
      <c r="DG37" s="634"/>
      <c r="DH37" s="634"/>
      <c r="DI37" s="634"/>
      <c r="DJ37" s="634"/>
      <c r="DK37" s="635"/>
      <c r="DL37" s="627">
        <v>925678</v>
      </c>
      <c r="DM37" s="634"/>
      <c r="DN37" s="634"/>
      <c r="DO37" s="634"/>
      <c r="DP37" s="634"/>
      <c r="DQ37" s="634"/>
      <c r="DR37" s="634"/>
      <c r="DS37" s="634"/>
      <c r="DT37" s="634"/>
      <c r="DU37" s="634"/>
      <c r="DV37" s="635"/>
      <c r="DW37" s="624">
        <v>8.5</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2504274</v>
      </c>
      <c r="S38" s="622"/>
      <c r="T38" s="622"/>
      <c r="U38" s="622"/>
      <c r="V38" s="622"/>
      <c r="W38" s="622"/>
      <c r="X38" s="622"/>
      <c r="Y38" s="623"/>
      <c r="Z38" s="659">
        <v>11.3</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276258</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4417</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1526413</v>
      </c>
      <c r="CS38" s="622"/>
      <c r="CT38" s="622"/>
      <c r="CU38" s="622"/>
      <c r="CV38" s="622"/>
      <c r="CW38" s="622"/>
      <c r="CX38" s="622"/>
      <c r="CY38" s="623"/>
      <c r="CZ38" s="624">
        <v>7.1</v>
      </c>
      <c r="DA38" s="636"/>
      <c r="DB38" s="636"/>
      <c r="DC38" s="637"/>
      <c r="DD38" s="627">
        <v>1226379</v>
      </c>
      <c r="DE38" s="622"/>
      <c r="DF38" s="622"/>
      <c r="DG38" s="622"/>
      <c r="DH38" s="622"/>
      <c r="DI38" s="622"/>
      <c r="DJ38" s="622"/>
      <c r="DK38" s="623"/>
      <c r="DL38" s="627">
        <v>1166976</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7115</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561225</v>
      </c>
      <c r="CS39" s="634"/>
      <c r="CT39" s="634"/>
      <c r="CU39" s="634"/>
      <c r="CV39" s="634"/>
      <c r="CW39" s="634"/>
      <c r="CX39" s="634"/>
      <c r="CY39" s="635"/>
      <c r="CZ39" s="624">
        <v>2.6</v>
      </c>
      <c r="DA39" s="636"/>
      <c r="DB39" s="636"/>
      <c r="DC39" s="637"/>
      <c r="DD39" s="627">
        <v>512743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50874</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106</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1056649</v>
      </c>
      <c r="CS40" s="622"/>
      <c r="CT40" s="622"/>
      <c r="CU40" s="622"/>
      <c r="CV40" s="622"/>
      <c r="CW40" s="622"/>
      <c r="CX40" s="622"/>
      <c r="CY40" s="623"/>
      <c r="CZ40" s="624">
        <v>4.9000000000000004</v>
      </c>
      <c r="DA40" s="636"/>
      <c r="DB40" s="636"/>
      <c r="DC40" s="637"/>
      <c r="DD40" s="627">
        <v>732349</v>
      </c>
      <c r="DE40" s="622"/>
      <c r="DF40" s="622"/>
      <c r="DG40" s="622"/>
      <c r="DH40" s="622"/>
      <c r="DI40" s="622"/>
      <c r="DJ40" s="622"/>
      <c r="DK40" s="623"/>
      <c r="DL40" s="627">
        <v>287518</v>
      </c>
      <c r="DM40" s="622"/>
      <c r="DN40" s="622"/>
      <c r="DO40" s="622"/>
      <c r="DP40" s="622"/>
      <c r="DQ40" s="622"/>
      <c r="DR40" s="622"/>
      <c r="DS40" s="622"/>
      <c r="DT40" s="622"/>
      <c r="DU40" s="622"/>
      <c r="DV40" s="623"/>
      <c r="DW40" s="624">
        <v>2.6</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22079719</v>
      </c>
      <c r="S41" s="646"/>
      <c r="T41" s="646"/>
      <c r="U41" s="646"/>
      <c r="V41" s="646"/>
      <c r="W41" s="646"/>
      <c r="X41" s="646"/>
      <c r="Y41" s="649"/>
      <c r="Z41" s="650">
        <v>100</v>
      </c>
      <c r="AA41" s="650"/>
      <c r="AB41" s="650"/>
      <c r="AC41" s="650"/>
      <c r="AD41" s="651">
        <v>10808620</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385105</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1141308</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362</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3861528</v>
      </c>
      <c r="CS42" s="634"/>
      <c r="CT42" s="634"/>
      <c r="CU42" s="634"/>
      <c r="CV42" s="634"/>
      <c r="CW42" s="634"/>
      <c r="CX42" s="634"/>
      <c r="CY42" s="635"/>
      <c r="CZ42" s="624">
        <v>18</v>
      </c>
      <c r="DA42" s="636"/>
      <c r="DB42" s="636"/>
      <c r="DC42" s="637"/>
      <c r="DD42" s="627">
        <v>555397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84888</v>
      </c>
      <c r="CS43" s="634"/>
      <c r="CT43" s="634"/>
      <c r="CU43" s="634"/>
      <c r="CV43" s="634"/>
      <c r="CW43" s="634"/>
      <c r="CX43" s="634"/>
      <c r="CY43" s="635"/>
      <c r="CZ43" s="624">
        <v>0.4</v>
      </c>
      <c r="DA43" s="636"/>
      <c r="DB43" s="636"/>
      <c r="DC43" s="637"/>
      <c r="DD43" s="627">
        <v>84888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3290434</v>
      </c>
      <c r="CS44" s="622"/>
      <c r="CT44" s="622"/>
      <c r="CU44" s="622"/>
      <c r="CV44" s="622"/>
      <c r="CW44" s="622"/>
      <c r="CX44" s="622"/>
      <c r="CY44" s="623"/>
      <c r="CZ44" s="624">
        <v>15.3</v>
      </c>
      <c r="DA44" s="625"/>
      <c r="DB44" s="625"/>
      <c r="DC44" s="626"/>
      <c r="DD44" s="627">
        <v>534128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720006</v>
      </c>
      <c r="CS45" s="634"/>
      <c r="CT45" s="634"/>
      <c r="CU45" s="634"/>
      <c r="CV45" s="634"/>
      <c r="CW45" s="634"/>
      <c r="CX45" s="634"/>
      <c r="CY45" s="635"/>
      <c r="CZ45" s="624">
        <v>3.4</v>
      </c>
      <c r="DA45" s="636"/>
      <c r="DB45" s="636"/>
      <c r="DC45" s="637"/>
      <c r="DD45" s="627">
        <v>45756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2532422</v>
      </c>
      <c r="CS46" s="622"/>
      <c r="CT46" s="622"/>
      <c r="CU46" s="622"/>
      <c r="CV46" s="622"/>
      <c r="CW46" s="622"/>
      <c r="CX46" s="622"/>
      <c r="CY46" s="623"/>
      <c r="CZ46" s="624">
        <v>11.8</v>
      </c>
      <c r="DA46" s="625"/>
      <c r="DB46" s="625"/>
      <c r="DC46" s="626"/>
      <c r="DD46" s="627">
        <v>482435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571094</v>
      </c>
      <c r="CS47" s="634"/>
      <c r="CT47" s="634"/>
      <c r="CU47" s="634"/>
      <c r="CV47" s="634"/>
      <c r="CW47" s="634"/>
      <c r="CX47" s="634"/>
      <c r="CY47" s="635"/>
      <c r="CZ47" s="624">
        <v>2.7</v>
      </c>
      <c r="DA47" s="636"/>
      <c r="DB47" s="636"/>
      <c r="DC47" s="637"/>
      <c r="DD47" s="627">
        <v>21269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21443852</v>
      </c>
      <c r="CS49" s="606"/>
      <c r="CT49" s="606"/>
      <c r="CU49" s="606"/>
      <c r="CV49" s="606"/>
      <c r="CW49" s="606"/>
      <c r="CX49" s="606"/>
      <c r="CY49" s="607"/>
      <c r="CZ49" s="608">
        <v>100</v>
      </c>
      <c r="DA49" s="609"/>
      <c r="DB49" s="609"/>
      <c r="DC49" s="610"/>
      <c r="DD49" s="611">
        <v>13536534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XllafmObjGHCvENox8IqL1xfZvXV3NmwfYkOxW2ombAPHFsPaJk/hJPEeakQ1NSeQWZ+V1gHaf3v/I6nQ5grg==" saltValue="8QX/AtuhyuKsjyUefih7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22056</v>
      </c>
      <c r="R7" s="1103"/>
      <c r="S7" s="1103"/>
      <c r="T7" s="1103"/>
      <c r="U7" s="1103"/>
      <c r="V7" s="1103">
        <v>21421</v>
      </c>
      <c r="W7" s="1103"/>
      <c r="X7" s="1103"/>
      <c r="Y7" s="1103"/>
      <c r="Z7" s="1103"/>
      <c r="AA7" s="1103">
        <v>635</v>
      </c>
      <c r="AB7" s="1103"/>
      <c r="AC7" s="1103"/>
      <c r="AD7" s="1103"/>
      <c r="AE7" s="1104"/>
      <c r="AF7" s="1105">
        <v>506</v>
      </c>
      <c r="AG7" s="1106"/>
      <c r="AH7" s="1106"/>
      <c r="AI7" s="1106"/>
      <c r="AJ7" s="1107"/>
      <c r="AK7" s="1108">
        <v>999</v>
      </c>
      <c r="AL7" s="1109"/>
      <c r="AM7" s="1109"/>
      <c r="AN7" s="1109"/>
      <c r="AO7" s="1109"/>
      <c r="AP7" s="1109">
        <v>19129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564</v>
      </c>
      <c r="BT7" s="1100"/>
      <c r="BU7" s="1100"/>
      <c r="BV7" s="1100"/>
      <c r="BW7" s="1100"/>
      <c r="BX7" s="1100"/>
      <c r="BY7" s="1100"/>
      <c r="BZ7" s="1100"/>
      <c r="CA7" s="1100"/>
      <c r="CB7" s="1100"/>
      <c r="CC7" s="1100"/>
      <c r="CD7" s="1100"/>
      <c r="CE7" s="1100"/>
      <c r="CF7" s="1100"/>
      <c r="CG7" s="1112"/>
      <c r="CH7" s="1096">
        <v>-10</v>
      </c>
      <c r="CI7" s="1097"/>
      <c r="CJ7" s="1097"/>
      <c r="CK7" s="1097"/>
      <c r="CL7" s="1098"/>
      <c r="CM7" s="1096">
        <v>-2</v>
      </c>
      <c r="CN7" s="1097"/>
      <c r="CO7" s="1097"/>
      <c r="CP7" s="1097"/>
      <c r="CQ7" s="1098"/>
      <c r="CR7" s="1096">
        <v>19</v>
      </c>
      <c r="CS7" s="1097"/>
      <c r="CT7" s="1097"/>
      <c r="CU7" s="1097"/>
      <c r="CV7" s="1098"/>
      <c r="CW7" s="1096">
        <v>16</v>
      </c>
      <c r="CX7" s="1097"/>
      <c r="CY7" s="1097"/>
      <c r="CZ7" s="1097"/>
      <c r="DA7" s="1098"/>
      <c r="DB7" s="1096" t="s">
        <v>566</v>
      </c>
      <c r="DC7" s="1097"/>
      <c r="DD7" s="1097"/>
      <c r="DE7" s="1097"/>
      <c r="DF7" s="1098"/>
      <c r="DG7" s="1096" t="s">
        <v>566</v>
      </c>
      <c r="DH7" s="1097"/>
      <c r="DI7" s="1097"/>
      <c r="DJ7" s="1097"/>
      <c r="DK7" s="1098"/>
      <c r="DL7" s="1096" t="s">
        <v>566</v>
      </c>
      <c r="DM7" s="1097"/>
      <c r="DN7" s="1097"/>
      <c r="DO7" s="1097"/>
      <c r="DP7" s="1098"/>
      <c r="DQ7" s="1096" t="s">
        <v>566</v>
      </c>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331</v>
      </c>
      <c r="R8" s="1039"/>
      <c r="S8" s="1039"/>
      <c r="T8" s="1039"/>
      <c r="U8" s="1039"/>
      <c r="V8" s="1039">
        <v>331</v>
      </c>
      <c r="W8" s="1039"/>
      <c r="X8" s="1039"/>
      <c r="Y8" s="1039"/>
      <c r="Z8" s="1039"/>
      <c r="AA8" s="1039" t="s">
        <v>551</v>
      </c>
      <c r="AB8" s="1039"/>
      <c r="AC8" s="1039"/>
      <c r="AD8" s="1039"/>
      <c r="AE8" s="1040"/>
      <c r="AF8" s="1035" t="s">
        <v>122</v>
      </c>
      <c r="AG8" s="1036"/>
      <c r="AH8" s="1036"/>
      <c r="AI8" s="1036"/>
      <c r="AJ8" s="1037"/>
      <c r="AK8" s="1080">
        <v>318</v>
      </c>
      <c r="AL8" s="1081"/>
      <c r="AM8" s="1081"/>
      <c r="AN8" s="1081"/>
      <c r="AO8" s="1081"/>
      <c r="AP8" s="1081">
        <v>304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565</v>
      </c>
      <c r="BT8" s="993"/>
      <c r="BU8" s="993"/>
      <c r="BV8" s="993"/>
      <c r="BW8" s="993"/>
      <c r="BX8" s="993"/>
      <c r="BY8" s="993"/>
      <c r="BZ8" s="993"/>
      <c r="CA8" s="993"/>
      <c r="CB8" s="993"/>
      <c r="CC8" s="993"/>
      <c r="CD8" s="993"/>
      <c r="CE8" s="993"/>
      <c r="CF8" s="993"/>
      <c r="CG8" s="1014"/>
      <c r="CH8" s="989">
        <v>60</v>
      </c>
      <c r="CI8" s="990"/>
      <c r="CJ8" s="990"/>
      <c r="CK8" s="990"/>
      <c r="CL8" s="991"/>
      <c r="CM8" s="989">
        <v>699</v>
      </c>
      <c r="CN8" s="990"/>
      <c r="CO8" s="990"/>
      <c r="CP8" s="990"/>
      <c r="CQ8" s="991"/>
      <c r="CR8" s="989">
        <v>10</v>
      </c>
      <c r="CS8" s="990"/>
      <c r="CT8" s="990"/>
      <c r="CU8" s="990"/>
      <c r="CV8" s="991"/>
      <c r="CW8" s="989" t="s">
        <v>566</v>
      </c>
      <c r="CX8" s="990"/>
      <c r="CY8" s="990"/>
      <c r="CZ8" s="990"/>
      <c r="DA8" s="991"/>
      <c r="DB8" s="989">
        <v>438</v>
      </c>
      <c r="DC8" s="990"/>
      <c r="DD8" s="990"/>
      <c r="DE8" s="990"/>
      <c r="DF8" s="991"/>
      <c r="DG8" s="989" t="s">
        <v>566</v>
      </c>
      <c r="DH8" s="990"/>
      <c r="DI8" s="990"/>
      <c r="DJ8" s="990"/>
      <c r="DK8" s="991"/>
      <c r="DL8" s="989" t="s">
        <v>566</v>
      </c>
      <c r="DM8" s="990"/>
      <c r="DN8" s="990"/>
      <c r="DO8" s="990"/>
      <c r="DP8" s="991"/>
      <c r="DQ8" s="989" t="s">
        <v>566</v>
      </c>
      <c r="DR8" s="990"/>
      <c r="DS8" s="990"/>
      <c r="DT8" s="990"/>
      <c r="DU8" s="991"/>
      <c r="DV8" s="992"/>
      <c r="DW8" s="993"/>
      <c r="DX8" s="993"/>
      <c r="DY8" s="993"/>
      <c r="DZ8" s="994"/>
      <c r="EA8" s="234"/>
    </row>
    <row r="9" spans="1:131" s="235" customFormat="1" ht="26.25" customHeight="1" x14ac:dyDescent="0.15">
      <c r="A9" s="238">
        <v>3</v>
      </c>
      <c r="B9" s="1030" t="s">
        <v>375</v>
      </c>
      <c r="C9" s="1031"/>
      <c r="D9" s="1031"/>
      <c r="E9" s="1031"/>
      <c r="F9" s="1031"/>
      <c r="G9" s="1031"/>
      <c r="H9" s="1031"/>
      <c r="I9" s="1031"/>
      <c r="J9" s="1031"/>
      <c r="K9" s="1031"/>
      <c r="L9" s="1031"/>
      <c r="M9" s="1031"/>
      <c r="N9" s="1031"/>
      <c r="O9" s="1031"/>
      <c r="P9" s="1032"/>
      <c r="Q9" s="1038">
        <v>11</v>
      </c>
      <c r="R9" s="1039"/>
      <c r="S9" s="1039"/>
      <c r="T9" s="1039"/>
      <c r="U9" s="1039"/>
      <c r="V9" s="1039">
        <v>10</v>
      </c>
      <c r="W9" s="1039"/>
      <c r="X9" s="1039"/>
      <c r="Y9" s="1039"/>
      <c r="Z9" s="1039"/>
      <c r="AA9" s="1039">
        <v>1</v>
      </c>
      <c r="AB9" s="1039"/>
      <c r="AC9" s="1039"/>
      <c r="AD9" s="1039"/>
      <c r="AE9" s="1040"/>
      <c r="AF9" s="1035">
        <v>1</v>
      </c>
      <c r="AG9" s="1036"/>
      <c r="AH9" s="1036"/>
      <c r="AI9" s="1036"/>
      <c r="AJ9" s="1037"/>
      <c r="AK9" s="1080" t="s">
        <v>551</v>
      </c>
      <c r="AL9" s="1081"/>
      <c r="AM9" s="1081"/>
      <c r="AN9" s="1081"/>
      <c r="AO9" s="1081"/>
      <c r="AP9" s="1081" t="s">
        <v>551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22080</v>
      </c>
      <c r="R23" s="1061"/>
      <c r="S23" s="1061"/>
      <c r="T23" s="1061"/>
      <c r="U23" s="1061"/>
      <c r="V23" s="1061">
        <v>21444</v>
      </c>
      <c r="W23" s="1061"/>
      <c r="X23" s="1061"/>
      <c r="Y23" s="1061"/>
      <c r="Z23" s="1061"/>
      <c r="AA23" s="1061">
        <v>636</v>
      </c>
      <c r="AB23" s="1061"/>
      <c r="AC23" s="1061"/>
      <c r="AD23" s="1061"/>
      <c r="AE23" s="1068"/>
      <c r="AF23" s="1069">
        <v>508</v>
      </c>
      <c r="AG23" s="1061"/>
      <c r="AH23" s="1061"/>
      <c r="AI23" s="1061"/>
      <c r="AJ23" s="1070"/>
      <c r="AK23" s="1071"/>
      <c r="AL23" s="1072"/>
      <c r="AM23" s="1072"/>
      <c r="AN23" s="1072"/>
      <c r="AO23" s="1072"/>
      <c r="AP23" s="1061">
        <v>19433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3769</v>
      </c>
      <c r="R28" s="1051"/>
      <c r="S28" s="1051"/>
      <c r="T28" s="1051"/>
      <c r="U28" s="1051"/>
      <c r="V28" s="1051">
        <v>3596</v>
      </c>
      <c r="W28" s="1051"/>
      <c r="X28" s="1051"/>
      <c r="Y28" s="1051"/>
      <c r="Z28" s="1051"/>
      <c r="AA28" s="1051">
        <v>174</v>
      </c>
      <c r="AB28" s="1051"/>
      <c r="AC28" s="1051"/>
      <c r="AD28" s="1051"/>
      <c r="AE28" s="1052"/>
      <c r="AF28" s="1053">
        <v>174</v>
      </c>
      <c r="AG28" s="1051"/>
      <c r="AH28" s="1051"/>
      <c r="AI28" s="1051"/>
      <c r="AJ28" s="1054"/>
      <c r="AK28" s="1042">
        <v>324</v>
      </c>
      <c r="AL28" s="1043"/>
      <c r="AM28" s="1043"/>
      <c r="AN28" s="1043"/>
      <c r="AO28" s="1043"/>
      <c r="AP28" s="1043" t="s">
        <v>551</v>
      </c>
      <c r="AQ28" s="1043"/>
      <c r="AR28" s="1043"/>
      <c r="AS28" s="1043"/>
      <c r="AT28" s="1043"/>
      <c r="AU28" s="1043" t="s">
        <v>551</v>
      </c>
      <c r="AV28" s="1043"/>
      <c r="AW28" s="1043"/>
      <c r="AX28" s="1043"/>
      <c r="AY28" s="1043"/>
      <c r="AZ28" s="1044" t="s">
        <v>551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4281</v>
      </c>
      <c r="R29" s="1039"/>
      <c r="S29" s="1039"/>
      <c r="T29" s="1039"/>
      <c r="U29" s="1039"/>
      <c r="V29" s="1039">
        <v>4163</v>
      </c>
      <c r="W29" s="1039"/>
      <c r="X29" s="1039"/>
      <c r="Y29" s="1039"/>
      <c r="Z29" s="1039"/>
      <c r="AA29" s="1039">
        <v>118</v>
      </c>
      <c r="AB29" s="1039"/>
      <c r="AC29" s="1039"/>
      <c r="AD29" s="1039"/>
      <c r="AE29" s="1040"/>
      <c r="AF29" s="1035">
        <v>118</v>
      </c>
      <c r="AG29" s="1036"/>
      <c r="AH29" s="1036"/>
      <c r="AI29" s="1036"/>
      <c r="AJ29" s="1037"/>
      <c r="AK29" s="980">
        <v>772</v>
      </c>
      <c r="AL29" s="971"/>
      <c r="AM29" s="971"/>
      <c r="AN29" s="971"/>
      <c r="AO29" s="971"/>
      <c r="AP29" s="971" t="s">
        <v>551</v>
      </c>
      <c r="AQ29" s="971"/>
      <c r="AR29" s="971"/>
      <c r="AS29" s="971"/>
      <c r="AT29" s="971"/>
      <c r="AU29" s="971" t="s">
        <v>551</v>
      </c>
      <c r="AV29" s="971"/>
      <c r="AW29" s="971"/>
      <c r="AX29" s="971"/>
      <c r="AY29" s="971"/>
      <c r="AZ29" s="1041" t="s">
        <v>551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386</v>
      </c>
      <c r="R30" s="1039"/>
      <c r="S30" s="1039"/>
      <c r="T30" s="1039"/>
      <c r="U30" s="1039"/>
      <c r="V30" s="1039">
        <v>374</v>
      </c>
      <c r="W30" s="1039"/>
      <c r="X30" s="1039"/>
      <c r="Y30" s="1039"/>
      <c r="Z30" s="1039"/>
      <c r="AA30" s="1039">
        <v>12</v>
      </c>
      <c r="AB30" s="1039"/>
      <c r="AC30" s="1039"/>
      <c r="AD30" s="1039"/>
      <c r="AE30" s="1040"/>
      <c r="AF30" s="1035">
        <v>12</v>
      </c>
      <c r="AG30" s="1036"/>
      <c r="AH30" s="1036"/>
      <c r="AI30" s="1036"/>
      <c r="AJ30" s="1037"/>
      <c r="AK30" s="980">
        <v>119</v>
      </c>
      <c r="AL30" s="971"/>
      <c r="AM30" s="971"/>
      <c r="AN30" s="971"/>
      <c r="AO30" s="971"/>
      <c r="AP30" s="971" t="s">
        <v>551</v>
      </c>
      <c r="AQ30" s="971"/>
      <c r="AR30" s="971"/>
      <c r="AS30" s="971"/>
      <c r="AT30" s="971"/>
      <c r="AU30" s="971" t="s">
        <v>551</v>
      </c>
      <c r="AV30" s="971"/>
      <c r="AW30" s="971"/>
      <c r="AX30" s="971"/>
      <c r="AY30" s="971"/>
      <c r="AZ30" s="1041" t="s">
        <v>551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228</v>
      </c>
      <c r="R31" s="1039"/>
      <c r="S31" s="1039"/>
      <c r="T31" s="1039"/>
      <c r="U31" s="1039"/>
      <c r="V31" s="1039">
        <v>228</v>
      </c>
      <c r="W31" s="1039"/>
      <c r="X31" s="1039"/>
      <c r="Y31" s="1039"/>
      <c r="Z31" s="1039"/>
      <c r="AA31" s="1039" t="s">
        <v>551</v>
      </c>
      <c r="AB31" s="1039"/>
      <c r="AC31" s="1039"/>
      <c r="AD31" s="1039"/>
      <c r="AE31" s="1040"/>
      <c r="AF31" s="1035" t="s">
        <v>122</v>
      </c>
      <c r="AG31" s="1036"/>
      <c r="AH31" s="1036"/>
      <c r="AI31" s="1036"/>
      <c r="AJ31" s="1037"/>
      <c r="AK31" s="980">
        <v>79</v>
      </c>
      <c r="AL31" s="971"/>
      <c r="AM31" s="971"/>
      <c r="AN31" s="971"/>
      <c r="AO31" s="971"/>
      <c r="AP31" s="971">
        <v>5</v>
      </c>
      <c r="AQ31" s="971"/>
      <c r="AR31" s="971"/>
      <c r="AS31" s="971"/>
      <c r="AT31" s="971"/>
      <c r="AU31" s="971">
        <v>1</v>
      </c>
      <c r="AV31" s="971"/>
      <c r="AW31" s="971"/>
      <c r="AX31" s="971"/>
      <c r="AY31" s="971"/>
      <c r="AZ31" s="1041" t="s">
        <v>551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579</v>
      </c>
      <c r="R32" s="1039"/>
      <c r="S32" s="1039"/>
      <c r="T32" s="1039"/>
      <c r="U32" s="1039"/>
      <c r="V32" s="1039">
        <v>416</v>
      </c>
      <c r="W32" s="1039"/>
      <c r="X32" s="1039"/>
      <c r="Y32" s="1039"/>
      <c r="Z32" s="1039"/>
      <c r="AA32" s="1039">
        <v>163</v>
      </c>
      <c r="AB32" s="1039"/>
      <c r="AC32" s="1039"/>
      <c r="AD32" s="1039"/>
      <c r="AE32" s="1040"/>
      <c r="AF32" s="1035">
        <v>1665</v>
      </c>
      <c r="AG32" s="1036"/>
      <c r="AH32" s="1036"/>
      <c r="AI32" s="1036"/>
      <c r="AJ32" s="1037"/>
      <c r="AK32" s="980">
        <v>203</v>
      </c>
      <c r="AL32" s="971"/>
      <c r="AM32" s="971"/>
      <c r="AN32" s="971"/>
      <c r="AO32" s="971"/>
      <c r="AP32" s="971">
        <v>2</v>
      </c>
      <c r="AQ32" s="971"/>
      <c r="AR32" s="971"/>
      <c r="AS32" s="971"/>
      <c r="AT32" s="971"/>
      <c r="AU32" s="971">
        <v>0</v>
      </c>
      <c r="AV32" s="971"/>
      <c r="AW32" s="971"/>
      <c r="AX32" s="971"/>
      <c r="AY32" s="971"/>
      <c r="AZ32" s="1041" t="s">
        <v>551</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1091</v>
      </c>
      <c r="R33" s="1039"/>
      <c r="S33" s="1039"/>
      <c r="T33" s="1039"/>
      <c r="U33" s="1039"/>
      <c r="V33" s="1039">
        <v>946</v>
      </c>
      <c r="W33" s="1039"/>
      <c r="X33" s="1039"/>
      <c r="Y33" s="1039"/>
      <c r="Z33" s="1039"/>
      <c r="AA33" s="1039">
        <v>145</v>
      </c>
      <c r="AB33" s="1039"/>
      <c r="AC33" s="1039"/>
      <c r="AD33" s="1039"/>
      <c r="AE33" s="1040"/>
      <c r="AF33" s="1035">
        <v>224</v>
      </c>
      <c r="AG33" s="1036"/>
      <c r="AH33" s="1036"/>
      <c r="AI33" s="1036"/>
      <c r="AJ33" s="1037"/>
      <c r="AK33" s="980">
        <v>916</v>
      </c>
      <c r="AL33" s="971"/>
      <c r="AM33" s="971"/>
      <c r="AN33" s="971"/>
      <c r="AO33" s="971"/>
      <c r="AP33" s="971">
        <v>3122</v>
      </c>
      <c r="AQ33" s="971"/>
      <c r="AR33" s="971"/>
      <c r="AS33" s="971"/>
      <c r="AT33" s="971"/>
      <c r="AU33" s="971">
        <v>2173</v>
      </c>
      <c r="AV33" s="971"/>
      <c r="AW33" s="971"/>
      <c r="AX33" s="971"/>
      <c r="AY33" s="971"/>
      <c r="AZ33" s="1041" t="s">
        <v>551</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2193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5908</v>
      </c>
      <c r="R68" s="982"/>
      <c r="S68" s="982"/>
      <c r="T68" s="982"/>
      <c r="U68" s="982"/>
      <c r="V68" s="982">
        <v>3386</v>
      </c>
      <c r="W68" s="982"/>
      <c r="X68" s="982"/>
      <c r="Y68" s="982"/>
      <c r="Z68" s="982"/>
      <c r="AA68" s="982">
        <v>2522</v>
      </c>
      <c r="AB68" s="982"/>
      <c r="AC68" s="982"/>
      <c r="AD68" s="982"/>
      <c r="AE68" s="982"/>
      <c r="AF68" s="982">
        <v>2522</v>
      </c>
      <c r="AG68" s="982"/>
      <c r="AH68" s="982"/>
      <c r="AI68" s="982"/>
      <c r="AJ68" s="982"/>
      <c r="AK68" s="982" t="s">
        <v>551</v>
      </c>
      <c r="AL68" s="982"/>
      <c r="AM68" s="982"/>
      <c r="AN68" s="982"/>
      <c r="AO68" s="982"/>
      <c r="AP68" s="982" t="s">
        <v>551</v>
      </c>
      <c r="AQ68" s="982"/>
      <c r="AR68" s="982"/>
      <c r="AS68" s="982"/>
      <c r="AT68" s="982"/>
      <c r="AU68" s="982" t="s">
        <v>551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10</v>
      </c>
      <c r="R69" s="971"/>
      <c r="S69" s="971"/>
      <c r="T69" s="971"/>
      <c r="U69" s="971"/>
      <c r="V69" s="971">
        <v>9</v>
      </c>
      <c r="W69" s="971"/>
      <c r="X69" s="971"/>
      <c r="Y69" s="971"/>
      <c r="Z69" s="971"/>
      <c r="AA69" s="971">
        <v>1</v>
      </c>
      <c r="AB69" s="971"/>
      <c r="AC69" s="971"/>
      <c r="AD69" s="971"/>
      <c r="AE69" s="971"/>
      <c r="AF69" s="971">
        <v>1</v>
      </c>
      <c r="AG69" s="971"/>
      <c r="AH69" s="971"/>
      <c r="AI69" s="971"/>
      <c r="AJ69" s="971"/>
      <c r="AK69" s="971">
        <v>3</v>
      </c>
      <c r="AL69" s="971"/>
      <c r="AM69" s="971"/>
      <c r="AN69" s="971"/>
      <c r="AO69" s="971"/>
      <c r="AP69" s="971" t="s">
        <v>551</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2313</v>
      </c>
      <c r="R70" s="971"/>
      <c r="S70" s="971"/>
      <c r="T70" s="971"/>
      <c r="U70" s="971"/>
      <c r="V70" s="971">
        <v>2266</v>
      </c>
      <c r="W70" s="971"/>
      <c r="X70" s="971"/>
      <c r="Y70" s="971"/>
      <c r="Z70" s="971"/>
      <c r="AA70" s="971">
        <v>47</v>
      </c>
      <c r="AB70" s="971"/>
      <c r="AC70" s="971"/>
      <c r="AD70" s="971"/>
      <c r="AE70" s="971"/>
      <c r="AF70" s="971">
        <v>47</v>
      </c>
      <c r="AG70" s="971"/>
      <c r="AH70" s="971"/>
      <c r="AI70" s="971"/>
      <c r="AJ70" s="971"/>
      <c r="AK70" s="971">
        <v>131</v>
      </c>
      <c r="AL70" s="971"/>
      <c r="AM70" s="971"/>
      <c r="AN70" s="971"/>
      <c r="AO70" s="971"/>
      <c r="AP70" s="971">
        <v>1250</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969</v>
      </c>
      <c r="R71" s="971"/>
      <c r="S71" s="971"/>
      <c r="T71" s="971"/>
      <c r="U71" s="971"/>
      <c r="V71" s="971">
        <v>905</v>
      </c>
      <c r="W71" s="971"/>
      <c r="X71" s="971"/>
      <c r="Y71" s="971"/>
      <c r="Z71" s="971"/>
      <c r="AA71" s="971">
        <v>64</v>
      </c>
      <c r="AB71" s="971"/>
      <c r="AC71" s="971"/>
      <c r="AD71" s="971"/>
      <c r="AE71" s="971"/>
      <c r="AF71" s="971">
        <v>64</v>
      </c>
      <c r="AG71" s="971"/>
      <c r="AH71" s="971"/>
      <c r="AI71" s="971"/>
      <c r="AJ71" s="971"/>
      <c r="AK71" s="971">
        <v>17</v>
      </c>
      <c r="AL71" s="971"/>
      <c r="AM71" s="971"/>
      <c r="AN71" s="971"/>
      <c r="AO71" s="971"/>
      <c r="AP71" s="971">
        <v>109</v>
      </c>
      <c r="AQ71" s="971"/>
      <c r="AR71" s="971"/>
      <c r="AS71" s="971"/>
      <c r="AT71" s="971"/>
      <c r="AU71" s="971">
        <v>12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895</v>
      </c>
      <c r="R72" s="971"/>
      <c r="S72" s="971"/>
      <c r="T72" s="971"/>
      <c r="U72" s="971"/>
      <c r="V72" s="971">
        <v>875</v>
      </c>
      <c r="W72" s="971"/>
      <c r="X72" s="971"/>
      <c r="Y72" s="971"/>
      <c r="Z72" s="971"/>
      <c r="AA72" s="971">
        <v>20</v>
      </c>
      <c r="AB72" s="971"/>
      <c r="AC72" s="971"/>
      <c r="AD72" s="971"/>
      <c r="AE72" s="971"/>
      <c r="AF72" s="971">
        <v>20</v>
      </c>
      <c r="AG72" s="971"/>
      <c r="AH72" s="971"/>
      <c r="AI72" s="971"/>
      <c r="AJ72" s="971"/>
      <c r="AK72" s="971">
        <v>60</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4794</v>
      </c>
      <c r="R73" s="971"/>
      <c r="S73" s="971"/>
      <c r="T73" s="971"/>
      <c r="U73" s="971"/>
      <c r="V73" s="971">
        <v>4626</v>
      </c>
      <c r="W73" s="971"/>
      <c r="X73" s="971"/>
      <c r="Y73" s="971"/>
      <c r="Z73" s="971"/>
      <c r="AA73" s="971">
        <v>168</v>
      </c>
      <c r="AB73" s="971"/>
      <c r="AC73" s="971"/>
      <c r="AD73" s="971"/>
      <c r="AE73" s="971"/>
      <c r="AF73" s="971">
        <v>168</v>
      </c>
      <c r="AG73" s="971"/>
      <c r="AH73" s="971"/>
      <c r="AI73" s="971"/>
      <c r="AJ73" s="971"/>
      <c r="AK73" s="971">
        <v>183</v>
      </c>
      <c r="AL73" s="971"/>
      <c r="AM73" s="971"/>
      <c r="AN73" s="971"/>
      <c r="AO73" s="971"/>
      <c r="AP73" s="971">
        <v>1891</v>
      </c>
      <c r="AQ73" s="971"/>
      <c r="AR73" s="971"/>
      <c r="AS73" s="971"/>
      <c r="AT73" s="971"/>
      <c r="AU73" s="971" t="s">
        <v>551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404</v>
      </c>
      <c r="R74" s="971"/>
      <c r="S74" s="971"/>
      <c r="T74" s="971"/>
      <c r="U74" s="971"/>
      <c r="V74" s="971">
        <v>341</v>
      </c>
      <c r="W74" s="971"/>
      <c r="X74" s="971"/>
      <c r="Y74" s="971"/>
      <c r="Z74" s="971"/>
      <c r="AA74" s="971">
        <v>63</v>
      </c>
      <c r="AB74" s="971"/>
      <c r="AC74" s="971"/>
      <c r="AD74" s="971"/>
      <c r="AE74" s="971"/>
      <c r="AF74" s="971">
        <v>63</v>
      </c>
      <c r="AG74" s="971"/>
      <c r="AH74" s="971"/>
      <c r="AI74" s="971"/>
      <c r="AJ74" s="971"/>
      <c r="AK74" s="971">
        <v>62</v>
      </c>
      <c r="AL74" s="971"/>
      <c r="AM74" s="971"/>
      <c r="AN74" s="971"/>
      <c r="AO74" s="971"/>
      <c r="AP74" s="971" t="s">
        <v>551</v>
      </c>
      <c r="AQ74" s="971"/>
      <c r="AR74" s="971"/>
      <c r="AS74" s="971"/>
      <c r="AT74" s="971"/>
      <c r="AU74" s="971" t="s">
        <v>551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2518</v>
      </c>
      <c r="R75" s="979"/>
      <c r="S75" s="979"/>
      <c r="T75" s="979"/>
      <c r="U75" s="980"/>
      <c r="V75" s="981">
        <v>1875</v>
      </c>
      <c r="W75" s="979"/>
      <c r="X75" s="979"/>
      <c r="Y75" s="979"/>
      <c r="Z75" s="980"/>
      <c r="AA75" s="981">
        <v>643</v>
      </c>
      <c r="AB75" s="979"/>
      <c r="AC75" s="979"/>
      <c r="AD75" s="979"/>
      <c r="AE75" s="980"/>
      <c r="AF75" s="981">
        <v>6821</v>
      </c>
      <c r="AG75" s="979"/>
      <c r="AH75" s="979"/>
      <c r="AI75" s="979"/>
      <c r="AJ75" s="980"/>
      <c r="AK75" s="981" t="s">
        <v>567</v>
      </c>
      <c r="AL75" s="979"/>
      <c r="AM75" s="979"/>
      <c r="AN75" s="979"/>
      <c r="AO75" s="980"/>
      <c r="AP75" s="981">
        <v>2183</v>
      </c>
      <c r="AQ75" s="979"/>
      <c r="AR75" s="979"/>
      <c r="AS75" s="979"/>
      <c r="AT75" s="980"/>
      <c r="AU75" s="981" t="s">
        <v>551</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560</v>
      </c>
      <c r="C76" s="975"/>
      <c r="D76" s="975"/>
      <c r="E76" s="975"/>
      <c r="F76" s="975"/>
      <c r="G76" s="975"/>
      <c r="H76" s="975"/>
      <c r="I76" s="975"/>
      <c r="J76" s="975"/>
      <c r="K76" s="975"/>
      <c r="L76" s="975"/>
      <c r="M76" s="975"/>
      <c r="N76" s="975"/>
      <c r="O76" s="975"/>
      <c r="P76" s="976"/>
      <c r="Q76" s="978">
        <v>368</v>
      </c>
      <c r="R76" s="979"/>
      <c r="S76" s="979"/>
      <c r="T76" s="979"/>
      <c r="U76" s="980"/>
      <c r="V76" s="981">
        <v>322</v>
      </c>
      <c r="W76" s="979"/>
      <c r="X76" s="979"/>
      <c r="Y76" s="979"/>
      <c r="Z76" s="980"/>
      <c r="AA76" s="981">
        <v>46</v>
      </c>
      <c r="AB76" s="979"/>
      <c r="AC76" s="979"/>
      <c r="AD76" s="979"/>
      <c r="AE76" s="980"/>
      <c r="AF76" s="981">
        <v>74</v>
      </c>
      <c r="AG76" s="979"/>
      <c r="AH76" s="979"/>
      <c r="AI76" s="979"/>
      <c r="AJ76" s="980"/>
      <c r="AK76" s="981" t="s">
        <v>567</v>
      </c>
      <c r="AL76" s="979"/>
      <c r="AM76" s="979"/>
      <c r="AN76" s="979"/>
      <c r="AO76" s="980"/>
      <c r="AP76" s="981">
        <v>2176</v>
      </c>
      <c r="AQ76" s="979"/>
      <c r="AR76" s="979"/>
      <c r="AS76" s="979"/>
      <c r="AT76" s="980"/>
      <c r="AU76" s="981">
        <v>241</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561</v>
      </c>
      <c r="C77" s="975"/>
      <c r="D77" s="975"/>
      <c r="E77" s="975"/>
      <c r="F77" s="975"/>
      <c r="G77" s="975"/>
      <c r="H77" s="975"/>
      <c r="I77" s="975"/>
      <c r="J77" s="975"/>
      <c r="K77" s="975"/>
      <c r="L77" s="975"/>
      <c r="M77" s="975"/>
      <c r="N77" s="975"/>
      <c r="O77" s="975"/>
      <c r="P77" s="976"/>
      <c r="Q77" s="978">
        <v>617</v>
      </c>
      <c r="R77" s="979"/>
      <c r="S77" s="979"/>
      <c r="T77" s="979"/>
      <c r="U77" s="980"/>
      <c r="V77" s="981">
        <v>567</v>
      </c>
      <c r="W77" s="979"/>
      <c r="X77" s="979"/>
      <c r="Y77" s="979"/>
      <c r="Z77" s="980"/>
      <c r="AA77" s="981">
        <v>51</v>
      </c>
      <c r="AB77" s="979"/>
      <c r="AC77" s="979"/>
      <c r="AD77" s="979"/>
      <c r="AE77" s="980"/>
      <c r="AF77" s="981">
        <v>51</v>
      </c>
      <c r="AG77" s="979"/>
      <c r="AH77" s="979"/>
      <c r="AI77" s="979"/>
      <c r="AJ77" s="980"/>
      <c r="AK77" s="981">
        <v>39</v>
      </c>
      <c r="AL77" s="979"/>
      <c r="AM77" s="979"/>
      <c r="AN77" s="979"/>
      <c r="AO77" s="980"/>
      <c r="AP77" s="981" t="s">
        <v>551</v>
      </c>
      <c r="AQ77" s="979"/>
      <c r="AR77" s="979"/>
      <c r="AS77" s="979"/>
      <c r="AT77" s="980"/>
      <c r="AU77" s="981" t="s">
        <v>551</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562</v>
      </c>
      <c r="C78" s="975"/>
      <c r="D78" s="975"/>
      <c r="E78" s="975"/>
      <c r="F78" s="975"/>
      <c r="G78" s="975"/>
      <c r="H78" s="975"/>
      <c r="I78" s="975"/>
      <c r="J78" s="975"/>
      <c r="K78" s="975"/>
      <c r="L78" s="975"/>
      <c r="M78" s="975"/>
      <c r="N78" s="975"/>
      <c r="O78" s="975"/>
      <c r="P78" s="976"/>
      <c r="Q78" s="977">
        <v>177493</v>
      </c>
      <c r="R78" s="971"/>
      <c r="S78" s="971"/>
      <c r="T78" s="971"/>
      <c r="U78" s="971"/>
      <c r="V78" s="971">
        <v>175048</v>
      </c>
      <c r="W78" s="971"/>
      <c r="X78" s="971"/>
      <c r="Y78" s="971"/>
      <c r="Z78" s="971"/>
      <c r="AA78" s="971">
        <v>2445</v>
      </c>
      <c r="AB78" s="971"/>
      <c r="AC78" s="971"/>
      <c r="AD78" s="971"/>
      <c r="AE78" s="971"/>
      <c r="AF78" s="971">
        <v>2442</v>
      </c>
      <c r="AG78" s="971"/>
      <c r="AH78" s="971"/>
      <c r="AI78" s="971"/>
      <c r="AJ78" s="971"/>
      <c r="AK78" s="971">
        <v>6094</v>
      </c>
      <c r="AL78" s="971"/>
      <c r="AM78" s="971"/>
      <c r="AN78" s="971"/>
      <c r="AO78" s="971"/>
      <c r="AP78" s="971" t="s">
        <v>551</v>
      </c>
      <c r="AQ78" s="971"/>
      <c r="AR78" s="971"/>
      <c r="AS78" s="971"/>
      <c r="AT78" s="971"/>
      <c r="AU78" s="971" t="s">
        <v>551</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563</v>
      </c>
      <c r="C79" s="975"/>
      <c r="D79" s="975"/>
      <c r="E79" s="975"/>
      <c r="F79" s="975"/>
      <c r="G79" s="975"/>
      <c r="H79" s="975"/>
      <c r="I79" s="975"/>
      <c r="J79" s="975"/>
      <c r="K79" s="975"/>
      <c r="L79" s="975"/>
      <c r="M79" s="975"/>
      <c r="N79" s="975"/>
      <c r="O79" s="975"/>
      <c r="P79" s="976"/>
      <c r="Q79" s="977">
        <v>127</v>
      </c>
      <c r="R79" s="971"/>
      <c r="S79" s="971"/>
      <c r="T79" s="971"/>
      <c r="U79" s="971"/>
      <c r="V79" s="971">
        <v>122</v>
      </c>
      <c r="W79" s="971"/>
      <c r="X79" s="971"/>
      <c r="Y79" s="971"/>
      <c r="Z79" s="971"/>
      <c r="AA79" s="971">
        <v>5</v>
      </c>
      <c r="AB79" s="971"/>
      <c r="AC79" s="971"/>
      <c r="AD79" s="971"/>
      <c r="AE79" s="971"/>
      <c r="AF79" s="971">
        <v>5</v>
      </c>
      <c r="AG79" s="971"/>
      <c r="AH79" s="971"/>
      <c r="AI79" s="971"/>
      <c r="AJ79" s="971"/>
      <c r="AK79" s="971">
        <v>10</v>
      </c>
      <c r="AL79" s="971"/>
      <c r="AM79" s="971"/>
      <c r="AN79" s="971"/>
      <c r="AO79" s="971"/>
      <c r="AP79" s="971" t="s">
        <v>551</v>
      </c>
      <c r="AQ79" s="971"/>
      <c r="AR79" s="971"/>
      <c r="AS79" s="971"/>
      <c r="AT79" s="971"/>
      <c r="AU79" s="971" t="s">
        <v>551</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12277</v>
      </c>
      <c r="AG88" s="959"/>
      <c r="AH88" s="959"/>
      <c r="AI88" s="959"/>
      <c r="AJ88" s="959"/>
      <c r="AK88" s="963"/>
      <c r="AL88" s="963"/>
      <c r="AM88" s="963"/>
      <c r="AN88" s="963"/>
      <c r="AO88" s="963"/>
      <c r="AP88" s="959">
        <v>7609</v>
      </c>
      <c r="AQ88" s="959"/>
      <c r="AR88" s="959"/>
      <c r="AS88" s="959"/>
      <c r="AT88" s="959"/>
      <c r="AU88" s="959">
        <v>253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1913005</v>
      </c>
      <c r="AB110" s="889"/>
      <c r="AC110" s="889"/>
      <c r="AD110" s="889"/>
      <c r="AE110" s="890"/>
      <c r="AF110" s="891">
        <v>1963658</v>
      </c>
      <c r="AG110" s="889"/>
      <c r="AH110" s="889"/>
      <c r="AI110" s="889"/>
      <c r="AJ110" s="890"/>
      <c r="AK110" s="891">
        <v>2109764</v>
      </c>
      <c r="AL110" s="889"/>
      <c r="AM110" s="889"/>
      <c r="AN110" s="889"/>
      <c r="AO110" s="890"/>
      <c r="AP110" s="892">
        <v>23.6</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15862030</v>
      </c>
      <c r="BR110" s="842"/>
      <c r="BS110" s="842"/>
      <c r="BT110" s="842"/>
      <c r="BU110" s="842"/>
      <c r="BV110" s="842">
        <v>19384484</v>
      </c>
      <c r="BW110" s="842"/>
      <c r="BX110" s="842"/>
      <c r="BY110" s="842"/>
      <c r="BZ110" s="842"/>
      <c r="CA110" s="842">
        <v>19433329</v>
      </c>
      <c r="CB110" s="842"/>
      <c r="CC110" s="842"/>
      <c r="CD110" s="842"/>
      <c r="CE110" s="842"/>
      <c r="CF110" s="866">
        <v>217</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88885</v>
      </c>
      <c r="BR111" s="817"/>
      <c r="BS111" s="817"/>
      <c r="BT111" s="817"/>
      <c r="BU111" s="817"/>
      <c r="BV111" s="817">
        <v>85627</v>
      </c>
      <c r="BW111" s="817"/>
      <c r="BX111" s="817"/>
      <c r="BY111" s="817"/>
      <c r="BZ111" s="817"/>
      <c r="CA111" s="817">
        <v>87004</v>
      </c>
      <c r="CB111" s="817"/>
      <c r="CC111" s="817"/>
      <c r="CD111" s="817"/>
      <c r="CE111" s="817"/>
      <c r="CF111" s="875">
        <v>1</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2607768</v>
      </c>
      <c r="BR112" s="817"/>
      <c r="BS112" s="817"/>
      <c r="BT112" s="817"/>
      <c r="BU112" s="817"/>
      <c r="BV112" s="817">
        <v>2338050</v>
      </c>
      <c r="BW112" s="817"/>
      <c r="BX112" s="817"/>
      <c r="BY112" s="817"/>
      <c r="BZ112" s="817"/>
      <c r="CA112" s="817">
        <v>2174520</v>
      </c>
      <c r="CB112" s="817"/>
      <c r="CC112" s="817"/>
      <c r="CD112" s="817"/>
      <c r="CE112" s="817"/>
      <c r="CF112" s="875">
        <v>24.3</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88885</v>
      </c>
      <c r="DH112" s="817"/>
      <c r="DI112" s="817"/>
      <c r="DJ112" s="817"/>
      <c r="DK112" s="817"/>
      <c r="DL112" s="817">
        <v>85627</v>
      </c>
      <c r="DM112" s="817"/>
      <c r="DN112" s="817"/>
      <c r="DO112" s="817"/>
      <c r="DP112" s="817"/>
      <c r="DQ112" s="817">
        <v>87004</v>
      </c>
      <c r="DR112" s="817"/>
      <c r="DS112" s="817"/>
      <c r="DT112" s="817"/>
      <c r="DU112" s="817"/>
      <c r="DV112" s="794">
        <v>1</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500277</v>
      </c>
      <c r="AB113" s="919"/>
      <c r="AC113" s="919"/>
      <c r="AD113" s="919"/>
      <c r="AE113" s="920"/>
      <c r="AF113" s="921">
        <v>441885</v>
      </c>
      <c r="AG113" s="919"/>
      <c r="AH113" s="919"/>
      <c r="AI113" s="919"/>
      <c r="AJ113" s="920"/>
      <c r="AK113" s="921">
        <v>431018</v>
      </c>
      <c r="AL113" s="919"/>
      <c r="AM113" s="919"/>
      <c r="AN113" s="919"/>
      <c r="AO113" s="920"/>
      <c r="AP113" s="922">
        <v>4.8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563511</v>
      </c>
      <c r="BR113" s="817"/>
      <c r="BS113" s="817"/>
      <c r="BT113" s="817"/>
      <c r="BU113" s="817"/>
      <c r="BV113" s="817">
        <v>467541</v>
      </c>
      <c r="BW113" s="817"/>
      <c r="BX113" s="817"/>
      <c r="BY113" s="817"/>
      <c r="BZ113" s="817"/>
      <c r="CA113" s="817">
        <v>374150</v>
      </c>
      <c r="CB113" s="817"/>
      <c r="CC113" s="817"/>
      <c r="CD113" s="817"/>
      <c r="CE113" s="817"/>
      <c r="CF113" s="875">
        <v>4.2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103206</v>
      </c>
      <c r="AB114" s="780"/>
      <c r="AC114" s="780"/>
      <c r="AD114" s="780"/>
      <c r="AE114" s="781"/>
      <c r="AF114" s="782">
        <v>99443</v>
      </c>
      <c r="AG114" s="780"/>
      <c r="AH114" s="780"/>
      <c r="AI114" s="780"/>
      <c r="AJ114" s="781"/>
      <c r="AK114" s="782">
        <v>107622</v>
      </c>
      <c r="AL114" s="780"/>
      <c r="AM114" s="780"/>
      <c r="AN114" s="780"/>
      <c r="AO114" s="781"/>
      <c r="AP114" s="824">
        <v>1.2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1991972</v>
      </c>
      <c r="BR114" s="817"/>
      <c r="BS114" s="817"/>
      <c r="BT114" s="817"/>
      <c r="BU114" s="817"/>
      <c r="BV114" s="817">
        <v>1930734</v>
      </c>
      <c r="BW114" s="817"/>
      <c r="BX114" s="817"/>
      <c r="BY114" s="817"/>
      <c r="BZ114" s="817"/>
      <c r="CA114" s="817">
        <v>1898081</v>
      </c>
      <c r="CB114" s="817"/>
      <c r="CC114" s="817"/>
      <c r="CD114" s="817"/>
      <c r="CE114" s="817"/>
      <c r="CF114" s="875">
        <v>21.2</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22</v>
      </c>
      <c r="AB115" s="919"/>
      <c r="AC115" s="919"/>
      <c r="AD115" s="919"/>
      <c r="AE115" s="920"/>
      <c r="AF115" s="921">
        <v>81</v>
      </c>
      <c r="AG115" s="919"/>
      <c r="AH115" s="919"/>
      <c r="AI115" s="919"/>
      <c r="AJ115" s="920"/>
      <c r="AK115" s="921">
        <v>239</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2516510</v>
      </c>
      <c r="AB117" s="903"/>
      <c r="AC117" s="903"/>
      <c r="AD117" s="903"/>
      <c r="AE117" s="904"/>
      <c r="AF117" s="905">
        <v>2505067</v>
      </c>
      <c r="AG117" s="903"/>
      <c r="AH117" s="903"/>
      <c r="AI117" s="903"/>
      <c r="AJ117" s="904"/>
      <c r="AK117" s="905">
        <v>2648643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442</v>
      </c>
      <c r="BP119" s="878"/>
      <c r="BQ119" s="879">
        <v>21114166</v>
      </c>
      <c r="BR119" s="845"/>
      <c r="BS119" s="845"/>
      <c r="BT119" s="845"/>
      <c r="BU119" s="845"/>
      <c r="BV119" s="845">
        <v>24206436</v>
      </c>
      <c r="BW119" s="845"/>
      <c r="BX119" s="845"/>
      <c r="BY119" s="845"/>
      <c r="BZ119" s="845"/>
      <c r="CA119" s="845">
        <v>23967084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9743405</v>
      </c>
      <c r="BR120" s="842"/>
      <c r="BS120" s="842"/>
      <c r="BT120" s="842"/>
      <c r="BU120" s="842"/>
      <c r="BV120" s="842">
        <v>10020766</v>
      </c>
      <c r="BW120" s="842"/>
      <c r="BX120" s="842"/>
      <c r="BY120" s="842"/>
      <c r="BZ120" s="842"/>
      <c r="CA120" s="842">
        <v>12872930</v>
      </c>
      <c r="CB120" s="842"/>
      <c r="CC120" s="842"/>
      <c r="CD120" s="842"/>
      <c r="CE120" s="842"/>
      <c r="CF120" s="866">
        <v>143.69999999999999</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2603075</v>
      </c>
      <c r="DH120" s="842"/>
      <c r="DI120" s="842"/>
      <c r="DJ120" s="842"/>
      <c r="DK120" s="842"/>
      <c r="DL120" s="842">
        <v>2336513</v>
      </c>
      <c r="DM120" s="842"/>
      <c r="DN120" s="842"/>
      <c r="DO120" s="842"/>
      <c r="DP120" s="842"/>
      <c r="DQ120" s="842">
        <v>2172856</v>
      </c>
      <c r="DR120" s="842"/>
      <c r="DS120" s="842"/>
      <c r="DT120" s="842"/>
      <c r="DU120" s="842"/>
      <c r="DV120" s="843">
        <v>24.3</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v>172</v>
      </c>
      <c r="AL121" s="780"/>
      <c r="AM121" s="780"/>
      <c r="AN121" s="780"/>
      <c r="AO121" s="781"/>
      <c r="AP121" s="824">
        <v>0</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577653</v>
      </c>
      <c r="BR121" s="817"/>
      <c r="BS121" s="817"/>
      <c r="BT121" s="817"/>
      <c r="BU121" s="817"/>
      <c r="BV121" s="817">
        <v>507583</v>
      </c>
      <c r="BW121" s="817"/>
      <c r="BX121" s="817"/>
      <c r="BY121" s="817"/>
      <c r="BZ121" s="817"/>
      <c r="CA121" s="817">
        <v>437513</v>
      </c>
      <c r="CB121" s="817"/>
      <c r="CC121" s="817"/>
      <c r="CD121" s="817"/>
      <c r="CE121" s="817"/>
      <c r="CF121" s="875">
        <v>4.9000000000000004</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1949</v>
      </c>
      <c r="DH121" s="817"/>
      <c r="DI121" s="817"/>
      <c r="DJ121" s="817"/>
      <c r="DK121" s="817"/>
      <c r="DL121" s="817">
        <v>1537</v>
      </c>
      <c r="DM121" s="817"/>
      <c r="DN121" s="817"/>
      <c r="DO121" s="817"/>
      <c r="DP121" s="817"/>
      <c r="DQ121" s="817">
        <v>1317</v>
      </c>
      <c r="DR121" s="817"/>
      <c r="DS121" s="817"/>
      <c r="DT121" s="817"/>
      <c r="DU121" s="817"/>
      <c r="DV121" s="794">
        <v>0</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18918959</v>
      </c>
      <c r="BR122" s="845"/>
      <c r="BS122" s="845"/>
      <c r="BT122" s="845"/>
      <c r="BU122" s="845"/>
      <c r="BV122" s="845">
        <v>19629732</v>
      </c>
      <c r="BW122" s="845"/>
      <c r="BX122" s="845"/>
      <c r="BY122" s="845"/>
      <c r="BZ122" s="845"/>
      <c r="CA122" s="845">
        <v>19964926</v>
      </c>
      <c r="CB122" s="845"/>
      <c r="CC122" s="845"/>
      <c r="CD122" s="845"/>
      <c r="CE122" s="845"/>
      <c r="CF122" s="846">
        <v>222.9</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v>347</v>
      </c>
      <c r="DR122" s="817"/>
      <c r="DS122" s="817"/>
      <c r="DT122" s="817"/>
      <c r="DU122" s="817"/>
      <c r="DV122" s="794">
        <v>0</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450</v>
      </c>
      <c r="BP123" s="878"/>
      <c r="BQ123" s="832">
        <v>29240017</v>
      </c>
      <c r="BR123" s="833"/>
      <c r="BS123" s="833"/>
      <c r="BT123" s="833"/>
      <c r="BU123" s="833"/>
      <c r="BV123" s="833">
        <v>30158081</v>
      </c>
      <c r="BW123" s="833"/>
      <c r="BX123" s="833"/>
      <c r="BY123" s="833"/>
      <c r="BZ123" s="833"/>
      <c r="CA123" s="833">
        <v>33275369</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2744</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22</v>
      </c>
      <c r="AB127" s="780"/>
      <c r="AC127" s="780"/>
      <c r="AD127" s="780"/>
      <c r="AE127" s="781"/>
      <c r="AF127" s="782">
        <v>81</v>
      </c>
      <c r="AG127" s="780"/>
      <c r="AH127" s="780"/>
      <c r="AI127" s="780"/>
      <c r="AJ127" s="781"/>
      <c r="AK127" s="782">
        <v>67</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70070</v>
      </c>
      <c r="AB128" s="801"/>
      <c r="AC128" s="801"/>
      <c r="AD128" s="801"/>
      <c r="AE128" s="802"/>
      <c r="AF128" s="803">
        <v>70070</v>
      </c>
      <c r="AG128" s="801"/>
      <c r="AH128" s="801"/>
      <c r="AI128" s="801"/>
      <c r="AJ128" s="802"/>
      <c r="AK128" s="803">
        <v>70070</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13.21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10661278</v>
      </c>
      <c r="AB129" s="780"/>
      <c r="AC129" s="780"/>
      <c r="AD129" s="780"/>
      <c r="AE129" s="781"/>
      <c r="AF129" s="782">
        <v>10565994</v>
      </c>
      <c r="AG129" s="780"/>
      <c r="AH129" s="780"/>
      <c r="AI129" s="780"/>
      <c r="AJ129" s="781"/>
      <c r="AK129" s="782">
        <v>10806681</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18.21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1689789</v>
      </c>
      <c r="AB130" s="780"/>
      <c r="AC130" s="780"/>
      <c r="AD130" s="780"/>
      <c r="AE130" s="781"/>
      <c r="AF130" s="782">
        <v>1762413</v>
      </c>
      <c r="AG130" s="780"/>
      <c r="AH130" s="780"/>
      <c r="AI130" s="780"/>
      <c r="AJ130" s="781"/>
      <c r="AK130" s="782">
        <v>1850654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8971489</v>
      </c>
      <c r="AB131" s="764"/>
      <c r="AC131" s="764"/>
      <c r="AD131" s="764"/>
      <c r="AE131" s="765"/>
      <c r="AF131" s="766">
        <v>8803581</v>
      </c>
      <c r="AG131" s="764"/>
      <c r="AH131" s="764"/>
      <c r="AI131" s="764"/>
      <c r="AJ131" s="765"/>
      <c r="AK131" s="766">
        <v>8956027</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8.4339511530000006</v>
      </c>
      <c r="AB132" s="745"/>
      <c r="AC132" s="745"/>
      <c r="AD132" s="745"/>
      <c r="AE132" s="746"/>
      <c r="AF132" s="747">
        <v>7.6398910850000004</v>
      </c>
      <c r="AG132" s="745"/>
      <c r="AH132" s="745"/>
      <c r="AI132" s="745"/>
      <c r="AJ132" s="746"/>
      <c r="AK132" s="747">
        <v>8.1276999280000002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8.1</v>
      </c>
      <c r="AB133" s="724"/>
      <c r="AC133" s="724"/>
      <c r="AD133" s="724"/>
      <c r="AE133" s="725"/>
      <c r="AF133" s="723">
        <v>7.9</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ECquPd17RxXSfRbIrqk5qq1/m5x05oL2di1TlAyrcMHIf3op5c9ERHO83ceGRlU/JvIr30ToJ0AqMXiag+7mw==" saltValue="HCpNFLFA4WVlFSEEiBwS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1vIIDlniOGpnpZ85cTbDhDtfJ7emRbnIVyMRbU+QhNs1K3yCQoxAAj+Jpc1+tlKUJZg6QAZn131McXzh9+Knw==" saltValue="7lOuJhS17G2T4MXE3pU4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5inz5JXN/KH+HSNv+SwNCIvDNZJs+Bt3UElaI59hMkrw3sueFiEwRdzxs9MAEaySdS21u8+p65J0vqZsSKSQ==" saltValue="cLhBRB/nJVjwEsJkYJ3V7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2168185</v>
      </c>
      <c r="AP9" s="281">
        <v>72971</v>
      </c>
      <c r="AQ9" s="282">
        <v>97843</v>
      </c>
      <c r="AR9" s="283">
        <v>-25.4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587437</v>
      </c>
      <c r="AP10" s="284">
        <v>19770</v>
      </c>
      <c r="AQ10" s="285">
        <v>9606</v>
      </c>
      <c r="AR10" s="286">
        <v>105.8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1489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32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95112</v>
      </c>
      <c r="AP13" s="284">
        <v>3201</v>
      </c>
      <c r="AQ13" s="285">
        <v>3914</v>
      </c>
      <c r="AR13" s="286">
        <v>-18.2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84888</v>
      </c>
      <c r="AP14" s="284">
        <v>2857</v>
      </c>
      <c r="AQ14" s="285">
        <v>2436</v>
      </c>
      <c r="AR14" s="286">
        <v>17.3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-168951</v>
      </c>
      <c r="AP15" s="284">
        <v>-5686</v>
      </c>
      <c r="AQ15" s="285">
        <v>-5849</v>
      </c>
      <c r="AR15" s="286">
        <v>-2.8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2766671</v>
      </c>
      <c r="AP16" s="284">
        <v>93113</v>
      </c>
      <c r="AQ16" s="285">
        <v>109470</v>
      </c>
      <c r="AR16" s="286">
        <v>-14.9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8.65</v>
      </c>
      <c r="AP21" s="298">
        <v>10.17</v>
      </c>
      <c r="AQ21" s="299">
        <v>-1.52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95.3</v>
      </c>
      <c r="AP22" s="303">
        <v>97.1</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2109764</v>
      </c>
      <c r="AP32" s="312">
        <v>71005</v>
      </c>
      <c r="AQ32" s="313">
        <v>69401</v>
      </c>
      <c r="AR32" s="314">
        <v>2.2999999999999998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9</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431018</v>
      </c>
      <c r="AP35" s="312">
        <v>14506</v>
      </c>
      <c r="AQ35" s="313">
        <v>18088</v>
      </c>
      <c r="AR35" s="314">
        <v>-19.8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107622</v>
      </c>
      <c r="AP36" s="312">
        <v>3622</v>
      </c>
      <c r="AQ36" s="313">
        <v>3145</v>
      </c>
      <c r="AR36" s="314">
        <v>15.2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239</v>
      </c>
      <c r="AP37" s="312">
        <v>8</v>
      </c>
      <c r="AQ37" s="313">
        <v>424</v>
      </c>
      <c r="AR37" s="314">
        <v>-98.1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3</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-70070</v>
      </c>
      <c r="AP39" s="312">
        <v>-2358</v>
      </c>
      <c r="AQ39" s="313">
        <v>-2976</v>
      </c>
      <c r="AR39" s="314">
        <v>-20.8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-1850654</v>
      </c>
      <c r="AP40" s="312">
        <v>-62284</v>
      </c>
      <c r="AQ40" s="313">
        <v>-62148</v>
      </c>
      <c r="AR40" s="314">
        <v>0.2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727919</v>
      </c>
      <c r="AP41" s="312">
        <v>24498</v>
      </c>
      <c r="AQ41" s="313">
        <v>25946</v>
      </c>
      <c r="AR41" s="314">
        <v>-5.6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5752236</v>
      </c>
      <c r="AN51" s="334">
        <v>184888</v>
      </c>
      <c r="AO51" s="335">
        <v>35.5</v>
      </c>
      <c r="AP51" s="336">
        <v>132981</v>
      </c>
      <c r="AQ51" s="337">
        <v>58.7</v>
      </c>
      <c r="AR51" s="338">
        <v>-23.2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5200204</v>
      </c>
      <c r="AN52" s="342">
        <v>167145</v>
      </c>
      <c r="AO52" s="343">
        <v>84.2</v>
      </c>
      <c r="AP52" s="344">
        <v>56973</v>
      </c>
      <c r="AQ52" s="345">
        <v>9.1999999999999993</v>
      </c>
      <c r="AR52" s="346">
        <v>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2797889</v>
      </c>
      <c r="AN53" s="334">
        <v>91113</v>
      </c>
      <c r="AO53" s="335">
        <v>-50.7</v>
      </c>
      <c r="AP53" s="336">
        <v>128523</v>
      </c>
      <c r="AQ53" s="337">
        <v>-3.4</v>
      </c>
      <c r="AR53" s="338">
        <v>-47.3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2177858</v>
      </c>
      <c r="AN54" s="342">
        <v>70922</v>
      </c>
      <c r="AO54" s="343">
        <v>-57.6</v>
      </c>
      <c r="AP54" s="344">
        <v>56792</v>
      </c>
      <c r="AQ54" s="345">
        <v>-0.3</v>
      </c>
      <c r="AR54" s="346">
        <v>-57.3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3784791</v>
      </c>
      <c r="AN55" s="334">
        <v>124071</v>
      </c>
      <c r="AO55" s="335">
        <v>36.200000000000003</v>
      </c>
      <c r="AP55" s="336">
        <v>92919</v>
      </c>
      <c r="AQ55" s="337">
        <v>-27.7</v>
      </c>
      <c r="AR55" s="338">
        <v>63.9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2081511</v>
      </c>
      <c r="AN56" s="342">
        <v>68235</v>
      </c>
      <c r="AO56" s="343">
        <v>-3.8</v>
      </c>
      <c r="AP56" s="344">
        <v>54128</v>
      </c>
      <c r="AQ56" s="345">
        <v>-4.7</v>
      </c>
      <c r="AR56" s="346">
        <v>0.9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7108866</v>
      </c>
      <c r="AN57" s="334">
        <v>235971</v>
      </c>
      <c r="AO57" s="335">
        <v>90.2</v>
      </c>
      <c r="AP57" s="336">
        <v>103663</v>
      </c>
      <c r="AQ57" s="337">
        <v>11.6</v>
      </c>
      <c r="AR57" s="338">
        <v>78.599999999999994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5986583</v>
      </c>
      <c r="AN58" s="342">
        <v>198718</v>
      </c>
      <c r="AO58" s="343">
        <v>191.2</v>
      </c>
      <c r="AP58" s="344">
        <v>64346</v>
      </c>
      <c r="AQ58" s="345">
        <v>18.899999999999999</v>
      </c>
      <c r="AR58" s="346">
        <v>172.3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3290434</v>
      </c>
      <c r="AN59" s="334">
        <v>110741</v>
      </c>
      <c r="AO59" s="335">
        <v>-53.1</v>
      </c>
      <c r="AP59" s="336">
        <v>92012</v>
      </c>
      <c r="AQ59" s="337">
        <v>-11.2</v>
      </c>
      <c r="AR59" s="338">
        <v>-41.9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2532422</v>
      </c>
      <c r="AN60" s="342">
        <v>85229</v>
      </c>
      <c r="AO60" s="343">
        <v>-57.1</v>
      </c>
      <c r="AP60" s="344">
        <v>61382</v>
      </c>
      <c r="AQ60" s="345">
        <v>-4.5999999999999996</v>
      </c>
      <c r="AR60" s="346">
        <v>-52.5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4546843</v>
      </c>
      <c r="AN61" s="349">
        <v>149357</v>
      </c>
      <c r="AO61" s="350">
        <v>11.6</v>
      </c>
      <c r="AP61" s="351">
        <v>110020</v>
      </c>
      <c r="AQ61" s="352">
        <v>5.6</v>
      </c>
      <c r="AR61" s="338">
        <v>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3595716</v>
      </c>
      <c r="AN62" s="342">
        <v>118050</v>
      </c>
      <c r="AO62" s="343">
        <v>31.4</v>
      </c>
      <c r="AP62" s="344">
        <v>58724</v>
      </c>
      <c r="AQ62" s="345">
        <v>3.7</v>
      </c>
      <c r="AR62" s="346">
        <v>27.7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wb4LTwSTyFcPmQdzeW9yGxqA98VAWc3oPWySL+hPNUBf23dDFwNFrq+Qlf0vEQF/7rTaGrpHO6lBcb2DZO6aA==" saltValue="8IKMfaXu5jmt6El7tC2/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YVdd3FOm0g1suEf0rDWDlJia1ZLkye/4kEL31dvp0HLAjRH6YSJzRGN/rXs+Z4c7VvwDu7tZvPP5KN2UqDZykQ==" saltValue="ieQjv21NODmeEXycegUEkA=="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LMWTNjpBLE3tCj7STeZp/d4Guidc2IUo7xftVeoFdIwj8JqMMfpFIZwDsfGv2eJzW4w0wWEqTgcHwd6lW/cg1w==" saltValue="+P0p019MHs0t+2JHdxIKAw=="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24.19</v>
      </c>
      <c r="G47" s="12">
        <v>26.85</v>
      </c>
      <c r="H47" s="12">
        <v>25.38</v>
      </c>
      <c r="I47" s="12">
        <v>25.6</v>
      </c>
      <c r="J47" s="13">
        <v>25.06</v>
      </c>
    </row>
    <row r="48" spans="2:10" ht="57.75" customHeight="1" x14ac:dyDescent="0.15">
      <c r="B48" s="14"/>
      <c r="C48" s="1141" t="s">
        <v>4</v>
      </c>
      <c r="D48" s="1141"/>
      <c r="E48" s="1142"/>
      <c r="F48" s="15">
        <v>5.29</v>
      </c>
      <c r="G48" s="16">
        <v>5.42</v>
      </c>
      <c r="H48" s="16">
        <v>4.99</v>
      </c>
      <c r="I48" s="16">
        <v>6.1</v>
      </c>
      <c r="J48" s="17">
        <v>4.7</v>
      </c>
    </row>
    <row r="49" spans="2:10" ht="57.75" customHeight="1" thickBot="1" x14ac:dyDescent="0.2">
      <c r="B49" s="18"/>
      <c r="C49" s="1143" t="s">
        <v>5</v>
      </c>
      <c r="D49" s="1143"/>
      <c r="E49" s="1144"/>
      <c r="F49" s="19" t="s">
        <v>531</v>
      </c>
      <c r="G49" s="20" t="s">
        <v>532</v>
      </c>
      <c r="H49" s="20" t="s">
        <v>533</v>
      </c>
      <c r="I49" s="20" t="s">
        <v>534</v>
      </c>
      <c r="J49" s="21" t="s">
        <v>535</v>
      </c>
    </row>
    <row r="50" spans="2:10" x14ac:dyDescent="0.15"/>
  </sheetData>
  <sheetProtection algorithmName="SHA-512" hashValue="DE3WAFdQ3VXcQf7EILkkh/v9eXB2MaeknOUNOucvx7OB+QVLHmwLB0RBVprKztWDT0NJ/woJgs6If4wjVWF7ZQ==" saltValue="ovO5o0fFNRGBZDjJh1lScg=="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3"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536</v>
      </c>
      <c r="D34" s="1151"/>
      <c r="E34" s="1152"/>
      <c r="F34" s="32">
        <v>9.31</v>
      </c>
      <c r="G34" s="33">
        <v>10.72</v>
      </c>
      <c r="H34" s="33">
        <v>11.97</v>
      </c>
      <c r="I34" s="33">
        <v>14.16</v>
      </c>
      <c r="J34" s="34">
        <v>15.4</v>
      </c>
      <c r="K34" s="22"/>
      <c r="L34" s="22"/>
      <c r="M34" s="22"/>
      <c r="N34" s="22"/>
      <c r="O34" s="22"/>
      <c r="P34" s="22"/>
    </row>
    <row r="35" spans="1:16" ht="39" customHeight="1" x14ac:dyDescent="0.15">
      <c r="A35" s="22"/>
      <c r="B35" s="35"/>
      <c r="C35" s="1145" t="s">
        <v>537</v>
      </c>
      <c r="D35" s="1146"/>
      <c r="E35" s="1147"/>
      <c r="F35" s="36">
        <v>5.28</v>
      </c>
      <c r="G35" s="37">
        <v>5.38</v>
      </c>
      <c r="H35" s="37">
        <v>4.97</v>
      </c>
      <c r="I35" s="37">
        <v>6.08</v>
      </c>
      <c r="J35" s="38">
        <v>4.68</v>
      </c>
      <c r="K35" s="22"/>
      <c r="L35" s="22"/>
      <c r="M35" s="22"/>
      <c r="N35" s="22"/>
      <c r="O35" s="22"/>
      <c r="P35" s="22"/>
    </row>
    <row r="36" spans="1:16" ht="39" customHeight="1" x14ac:dyDescent="0.15">
      <c r="A36" s="22"/>
      <c r="B36" s="35"/>
      <c r="C36" s="1145" t="s">
        <v>538</v>
      </c>
      <c r="D36" s="1146"/>
      <c r="E36" s="1147"/>
      <c r="F36" s="36">
        <v>1.3</v>
      </c>
      <c r="G36" s="37">
        <v>1.04</v>
      </c>
      <c r="H36" s="37">
        <v>1.42</v>
      </c>
      <c r="I36" s="37">
        <v>1.87</v>
      </c>
      <c r="J36" s="38">
        <v>2.0699999999999998</v>
      </c>
      <c r="K36" s="22"/>
      <c r="L36" s="22"/>
      <c r="M36" s="22"/>
      <c r="N36" s="22"/>
      <c r="O36" s="22"/>
      <c r="P36" s="22"/>
    </row>
    <row r="37" spans="1:16" ht="39" customHeight="1" x14ac:dyDescent="0.15">
      <c r="A37" s="22"/>
      <c r="B37" s="35"/>
      <c r="C37" s="1145" t="s">
        <v>539</v>
      </c>
      <c r="D37" s="1146"/>
      <c r="E37" s="1147"/>
      <c r="F37" s="36">
        <v>0.28000000000000003</v>
      </c>
      <c r="G37" s="37">
        <v>0.44</v>
      </c>
      <c r="H37" s="37">
        <v>1.1200000000000001</v>
      </c>
      <c r="I37" s="37">
        <v>0.78</v>
      </c>
      <c r="J37" s="38">
        <v>1.6</v>
      </c>
      <c r="K37" s="22"/>
      <c r="L37" s="22"/>
      <c r="M37" s="22"/>
      <c r="N37" s="22"/>
      <c r="O37" s="22"/>
      <c r="P37" s="22"/>
    </row>
    <row r="38" spans="1:16" ht="39" customHeight="1" x14ac:dyDescent="0.15">
      <c r="A38" s="22"/>
      <c r="B38" s="35"/>
      <c r="C38" s="1145" t="s">
        <v>540</v>
      </c>
      <c r="D38" s="1146"/>
      <c r="E38" s="1147"/>
      <c r="F38" s="36">
        <v>0</v>
      </c>
      <c r="G38" s="37">
        <v>0.45</v>
      </c>
      <c r="H38" s="37">
        <v>1.41</v>
      </c>
      <c r="I38" s="37">
        <v>1.66</v>
      </c>
      <c r="J38" s="38">
        <v>1.0900000000000001</v>
      </c>
      <c r="K38" s="22"/>
      <c r="L38" s="22"/>
      <c r="M38" s="22"/>
      <c r="N38" s="22"/>
      <c r="O38" s="22"/>
      <c r="P38" s="22"/>
    </row>
    <row r="39" spans="1:16" ht="39" customHeight="1" x14ac:dyDescent="0.15">
      <c r="A39" s="22"/>
      <c r="B39" s="35"/>
      <c r="C39" s="1145" t="s">
        <v>541</v>
      </c>
      <c r="D39" s="1146"/>
      <c r="E39" s="1147"/>
      <c r="F39" s="36">
        <v>0.04</v>
      </c>
      <c r="G39" s="37">
        <v>0.05</v>
      </c>
      <c r="H39" s="37">
        <v>7.0000000000000007E-2</v>
      </c>
      <c r="I39" s="37">
        <v>0.08</v>
      </c>
      <c r="J39" s="38">
        <v>0.1</v>
      </c>
      <c r="K39" s="22"/>
      <c r="L39" s="22"/>
      <c r="M39" s="22"/>
      <c r="N39" s="22"/>
      <c r="O39" s="22"/>
      <c r="P39" s="22"/>
    </row>
    <row r="40" spans="1:16" ht="39" customHeight="1" x14ac:dyDescent="0.15">
      <c r="A40" s="22"/>
      <c r="B40" s="35"/>
      <c r="C40" s="1145" t="s">
        <v>542</v>
      </c>
      <c r="D40" s="1146"/>
      <c r="E40" s="1147"/>
      <c r="F40" s="36">
        <v>0</v>
      </c>
      <c r="G40" s="37">
        <v>0.03</v>
      </c>
      <c r="H40" s="37">
        <v>0.01</v>
      </c>
      <c r="I40" s="37">
        <v>0.01</v>
      </c>
      <c r="J40" s="38">
        <v>0.01</v>
      </c>
      <c r="K40" s="22"/>
      <c r="L40" s="22"/>
      <c r="M40" s="22"/>
      <c r="N40" s="22"/>
      <c r="O40" s="22"/>
      <c r="P40" s="22"/>
    </row>
    <row r="41" spans="1:16" ht="39" customHeight="1" x14ac:dyDescent="0.15">
      <c r="A41" s="22"/>
      <c r="B41" s="35"/>
      <c r="C41" s="1145" t="s">
        <v>543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544</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545</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IzsL46vHv0NjFV3/Ct+KTaXDSXuznlxdbrgP6XGzVVhInNs2W370oUjOed7oPD9sk1l0goB31DtLxyoVhhJXw==" saltValue="DOJ7XvgqHQ0kat20aBBw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1962</v>
      </c>
      <c r="L45" s="60">
        <v>2001</v>
      </c>
      <c r="M45" s="60">
        <v>1913</v>
      </c>
      <c r="N45" s="60">
        <v>1964</v>
      </c>
      <c r="O45" s="61">
        <v>2110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465</v>
      </c>
      <c r="L48" s="64">
        <v>404</v>
      </c>
      <c r="M48" s="64">
        <v>500</v>
      </c>
      <c r="N48" s="64">
        <v>442</v>
      </c>
      <c r="O48" s="65">
        <v>431</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102</v>
      </c>
      <c r="L49" s="64">
        <v>104</v>
      </c>
      <c r="M49" s="64">
        <v>103</v>
      </c>
      <c r="N49" s="64">
        <v>99</v>
      </c>
      <c r="O49" s="65">
        <v>108</v>
      </c>
      <c r="P49" s="48"/>
      <c r="Q49" s="48"/>
      <c r="R49" s="48"/>
      <c r="S49" s="48"/>
      <c r="T49" s="48"/>
      <c r="U49" s="48"/>
    </row>
    <row r="50" spans="1:21" ht="30.75" customHeight="1" x14ac:dyDescent="0.15">
      <c r="A50" s="48"/>
      <c r="B50" s="1178"/>
      <c r="C50" s="1179"/>
      <c r="D50" s="62"/>
      <c r="E50" s="1155" t="s">
        <v>15</v>
      </c>
      <c r="F50" s="1155"/>
      <c r="G50" s="1155"/>
      <c r="H50" s="1155"/>
      <c r="I50" s="1155"/>
      <c r="J50" s="1156"/>
      <c r="K50" s="63">
        <v>5</v>
      </c>
      <c r="L50" s="64">
        <v>3</v>
      </c>
      <c r="M50" s="64">
        <v>0</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1853</v>
      </c>
      <c r="L52" s="64">
        <v>1837</v>
      </c>
      <c r="M52" s="64">
        <v>1760</v>
      </c>
      <c r="N52" s="64">
        <v>1832</v>
      </c>
      <c r="O52" s="65">
        <v>1920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681</v>
      </c>
      <c r="L53" s="69">
        <v>675</v>
      </c>
      <c r="M53" s="69">
        <v>756</v>
      </c>
      <c r="N53" s="69">
        <v>673</v>
      </c>
      <c r="O53" s="70">
        <v>729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Tye3meIG8c/PWYiI3/0mm4kdI+P6QmHePVC5zijpw4r7HbTJr0ms+LdYky8mZPIQmakEC0T+VdbbQVQ85kvAg==" saltValue="fLQsFuSj0vBgsCtVJ0d/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 bottom="0" header="0" footer="0"/>
  <pageSetup paperSize="9" scale="53"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15958</v>
      </c>
      <c r="J41" s="356">
        <v>15763</v>
      </c>
      <c r="K41" s="356">
        <v>15862</v>
      </c>
      <c r="L41" s="356">
        <v>19384</v>
      </c>
      <c r="M41" s="357">
        <v>19433</v>
      </c>
    </row>
    <row r="42" spans="2:13" ht="27.75" customHeight="1" x14ac:dyDescent="0.15">
      <c r="B42" s="1186"/>
      <c r="C42" s="1187"/>
      <c r="D42" s="106"/>
      <c r="E42" s="1190" t="s">
        <v>32</v>
      </c>
      <c r="F42" s="1190"/>
      <c r="G42" s="1190"/>
      <c r="H42" s="1191"/>
      <c r="I42" s="358">
        <v>3</v>
      </c>
      <c r="J42" s="359" t="s">
        <v>487</v>
      </c>
      <c r="K42" s="359">
        <v>89</v>
      </c>
      <c r="L42" s="359">
        <v>86</v>
      </c>
      <c r="M42" s="360">
        <v>87</v>
      </c>
    </row>
    <row r="43" spans="2:13" ht="27.75" customHeight="1" x14ac:dyDescent="0.15">
      <c r="B43" s="1186"/>
      <c r="C43" s="1187"/>
      <c r="D43" s="106"/>
      <c r="E43" s="1190" t="s">
        <v>33</v>
      </c>
      <c r="F43" s="1190"/>
      <c r="G43" s="1190"/>
      <c r="H43" s="1191"/>
      <c r="I43" s="358">
        <v>3298</v>
      </c>
      <c r="J43" s="359">
        <v>2829</v>
      </c>
      <c r="K43" s="359">
        <v>2608</v>
      </c>
      <c r="L43" s="359">
        <v>2338</v>
      </c>
      <c r="M43" s="360">
        <v>2175</v>
      </c>
    </row>
    <row r="44" spans="2:13" ht="27.75" customHeight="1" x14ac:dyDescent="0.15">
      <c r="B44" s="1186"/>
      <c r="C44" s="1187"/>
      <c r="D44" s="106"/>
      <c r="E44" s="1190" t="s">
        <v>34</v>
      </c>
      <c r="F44" s="1190"/>
      <c r="G44" s="1190"/>
      <c r="H44" s="1191"/>
      <c r="I44" s="358">
        <v>676</v>
      </c>
      <c r="J44" s="359">
        <v>628</v>
      </c>
      <c r="K44" s="359">
        <v>564</v>
      </c>
      <c r="L44" s="359">
        <v>468</v>
      </c>
      <c r="M44" s="360">
        <v>374</v>
      </c>
    </row>
    <row r="45" spans="2:13" ht="27.75" customHeight="1" x14ac:dyDescent="0.15">
      <c r="B45" s="1186"/>
      <c r="C45" s="1187"/>
      <c r="D45" s="106"/>
      <c r="E45" s="1190" t="s">
        <v>35</v>
      </c>
      <c r="F45" s="1190"/>
      <c r="G45" s="1190"/>
      <c r="H45" s="1191"/>
      <c r="I45" s="358">
        <v>2238</v>
      </c>
      <c r="J45" s="359">
        <v>2068</v>
      </c>
      <c r="K45" s="359">
        <v>1992</v>
      </c>
      <c r="L45" s="359">
        <v>1931</v>
      </c>
      <c r="M45" s="360">
        <v>1898</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8722</v>
      </c>
      <c r="J50" s="359">
        <v>8618</v>
      </c>
      <c r="K50" s="359">
        <v>9743</v>
      </c>
      <c r="L50" s="359">
        <v>10021</v>
      </c>
      <c r="M50" s="360">
        <v>12873</v>
      </c>
    </row>
    <row r="51" spans="2:13" ht="27.75" customHeight="1" x14ac:dyDescent="0.15">
      <c r="B51" s="1186"/>
      <c r="C51" s="1187"/>
      <c r="D51" s="106"/>
      <c r="E51" s="1190" t="s">
        <v>42</v>
      </c>
      <c r="F51" s="1190"/>
      <c r="G51" s="1190"/>
      <c r="H51" s="1191"/>
      <c r="I51" s="358">
        <v>718</v>
      </c>
      <c r="J51" s="359">
        <v>648</v>
      </c>
      <c r="K51" s="359">
        <v>578</v>
      </c>
      <c r="L51" s="359">
        <v>508</v>
      </c>
      <c r="M51" s="360">
        <v>438</v>
      </c>
    </row>
    <row r="52" spans="2:13" ht="27.75" customHeight="1" x14ac:dyDescent="0.15">
      <c r="B52" s="1188"/>
      <c r="C52" s="1189"/>
      <c r="D52" s="106"/>
      <c r="E52" s="1190" t="s">
        <v>43</v>
      </c>
      <c r="F52" s="1190"/>
      <c r="G52" s="1190"/>
      <c r="H52" s="1191"/>
      <c r="I52" s="358">
        <v>18949</v>
      </c>
      <c r="J52" s="359">
        <v>18640</v>
      </c>
      <c r="K52" s="359">
        <v>18919</v>
      </c>
      <c r="L52" s="359">
        <v>19630</v>
      </c>
      <c r="M52" s="360">
        <v>19965</v>
      </c>
    </row>
    <row r="53" spans="2:13" ht="27.75" customHeight="1" thickBot="1" x14ac:dyDescent="0.2">
      <c r="B53" s="1192" t="s">
        <v>19</v>
      </c>
      <c r="C53" s="1193"/>
      <c r="D53" s="110"/>
      <c r="E53" s="1194" t="s">
        <v>44</v>
      </c>
      <c r="F53" s="1194"/>
      <c r="G53" s="1194"/>
      <c r="H53" s="1195"/>
      <c r="I53" s="361">
        <v>-6216</v>
      </c>
      <c r="J53" s="362">
        <v>-6617</v>
      </c>
      <c r="K53" s="362">
        <v>-8126</v>
      </c>
      <c r="L53" s="362">
        <v>-5952</v>
      </c>
      <c r="M53" s="363">
        <v>-9308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b+/NDz3aF22f3RrlUV9mgF3jg+RP5USD9kvW1Gm+G3FPK6MfggV0XfbixO3OhI6VOc9cWwpjzfwXs1shY2O8g==" saltValue="AAsgByXBbrApN+havaCS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2706</v>
      </c>
      <c r="G55" s="122">
        <v>2705</v>
      </c>
      <c r="H55" s="123">
        <v>2709</v>
      </c>
    </row>
    <row r="56" spans="2:8" ht="52.5" customHeight="1" x14ac:dyDescent="0.15">
      <c r="B56" s="124"/>
      <c r="C56" s="1213" t="s">
        <v>47</v>
      </c>
      <c r="D56" s="1213"/>
      <c r="E56" s="1214"/>
      <c r="F56" s="125">
        <v>1871</v>
      </c>
      <c r="G56" s="125">
        <v>1873</v>
      </c>
      <c r="H56" s="126">
        <v>2377</v>
      </c>
    </row>
    <row r="57" spans="2:8" ht="53.25" customHeight="1" x14ac:dyDescent="0.15">
      <c r="B57" s="124"/>
      <c r="C57" s="1215" t="s">
        <v>48</v>
      </c>
      <c r="D57" s="1215"/>
      <c r="E57" s="1216"/>
      <c r="F57" s="127">
        <v>7846</v>
      </c>
      <c r="G57" s="127">
        <v>8010</v>
      </c>
      <c r="H57" s="128">
        <v>7980</v>
      </c>
    </row>
    <row r="58" spans="2:8" ht="45.75" customHeight="1" x14ac:dyDescent="0.15">
      <c r="B58" s="129"/>
      <c r="C58" s="1203" t="s">
        <v>568</v>
      </c>
      <c r="D58" s="1204"/>
      <c r="E58" s="1205"/>
      <c r="F58" s="130">
        <v>5959</v>
      </c>
      <c r="G58" s="130">
        <v>6117</v>
      </c>
      <c r="H58" s="131">
        <v>6077</v>
      </c>
    </row>
    <row r="59" spans="2:8" ht="45.75" customHeight="1" x14ac:dyDescent="0.15">
      <c r="B59" s="129"/>
      <c r="C59" s="1203" t="s">
        <v>569</v>
      </c>
      <c r="D59" s="1204"/>
      <c r="E59" s="1205"/>
      <c r="F59" s="130">
        <v>1827</v>
      </c>
      <c r="G59" s="130">
        <v>1827</v>
      </c>
      <c r="H59" s="131">
        <v>1827</v>
      </c>
    </row>
    <row r="60" spans="2:8" ht="45.75" customHeight="1" x14ac:dyDescent="0.15">
      <c r="B60" s="129"/>
      <c r="C60" s="1203" t="s">
        <v>570</v>
      </c>
      <c r="D60" s="1204"/>
      <c r="E60" s="1205"/>
      <c r="F60" s="130">
        <v>47</v>
      </c>
      <c r="G60" s="130">
        <v>48</v>
      </c>
      <c r="H60" s="131">
        <v>50</v>
      </c>
    </row>
    <row r="61" spans="2:8" ht="45.75" customHeight="1" x14ac:dyDescent="0.15">
      <c r="B61" s="129"/>
      <c r="C61" s="1203" t="s">
        <v>571</v>
      </c>
      <c r="D61" s="1204"/>
      <c r="E61" s="1205"/>
      <c r="F61" s="130">
        <v>13</v>
      </c>
      <c r="G61" s="130">
        <v>17</v>
      </c>
      <c r="H61" s="131">
        <v>25</v>
      </c>
    </row>
    <row r="62" spans="2:8" ht="45.75" customHeight="1" thickBot="1" x14ac:dyDescent="0.2">
      <c r="B62" s="132"/>
      <c r="C62" s="1206"/>
      <c r="D62" s="1207"/>
      <c r="E62" s="1208"/>
      <c r="F62" s="133"/>
      <c r="G62" s="133"/>
      <c r="H62" s="134"/>
    </row>
    <row r="63" spans="2:8" ht="52.5" customHeight="1" thickBot="1" x14ac:dyDescent="0.2">
      <c r="B63" s="135"/>
      <c r="C63" s="1209" t="s">
        <v>49</v>
      </c>
      <c r="D63" s="1209"/>
      <c r="E63" s="1210"/>
      <c r="F63" s="136">
        <v>12423</v>
      </c>
      <c r="G63" s="136">
        <v>12587</v>
      </c>
      <c r="H63" s="137">
        <v>13066</v>
      </c>
    </row>
    <row r="64" spans="2:8" x14ac:dyDescent="0.15"/>
  </sheetData>
  <sheetProtection algorithmName="SHA-512" hashValue="ceXWF7HzivzfmHIzP/Hx/8hws3/OLmzi9Zm22kGeZn+RaysXyAX6n8pnmI8lA0gSJEKT9Z8ZbPLBiEi16uulpw==" saltValue="3R/d8B+p4RlDLVXigK4Y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184888</v>
      </c>
      <c r="E3" s="156"/>
      <c r="F3" s="157">
        <v>132981</v>
      </c>
      <c r="G3" s="158"/>
      <c r="H3" s="159"/>
    </row>
    <row r="4" spans="1:8" x14ac:dyDescent="0.15">
      <c r="A4" s="160"/>
      <c r="B4" s="161"/>
      <c r="C4" s="162"/>
      <c r="D4" s="163">
        <v>167145</v>
      </c>
      <c r="E4" s="164"/>
      <c r="F4" s="165">
        <v>56973</v>
      </c>
      <c r="G4" s="166"/>
      <c r="H4" s="167"/>
    </row>
    <row r="5" spans="1:8" x14ac:dyDescent="0.15">
      <c r="A5" s="148" t="s">
        <v>520</v>
      </c>
      <c r="B5" s="153"/>
      <c r="C5" s="154"/>
      <c r="D5" s="155">
        <v>91113</v>
      </c>
      <c r="E5" s="156"/>
      <c r="F5" s="157">
        <v>128523</v>
      </c>
      <c r="G5" s="158"/>
      <c r="H5" s="159"/>
    </row>
    <row r="6" spans="1:8" x14ac:dyDescent="0.15">
      <c r="A6" s="160"/>
      <c r="B6" s="161"/>
      <c r="C6" s="162"/>
      <c r="D6" s="163">
        <v>70922</v>
      </c>
      <c r="E6" s="164"/>
      <c r="F6" s="165">
        <v>56792</v>
      </c>
      <c r="G6" s="166"/>
      <c r="H6" s="167"/>
    </row>
    <row r="7" spans="1:8" x14ac:dyDescent="0.15">
      <c r="A7" s="148" t="s">
        <v>521</v>
      </c>
      <c r="B7" s="153"/>
      <c r="C7" s="154"/>
      <c r="D7" s="155">
        <v>124071</v>
      </c>
      <c r="E7" s="156"/>
      <c r="F7" s="157">
        <v>92919</v>
      </c>
      <c r="G7" s="158"/>
      <c r="H7" s="159"/>
    </row>
    <row r="8" spans="1:8" x14ac:dyDescent="0.15">
      <c r="A8" s="160"/>
      <c r="B8" s="161"/>
      <c r="C8" s="162"/>
      <c r="D8" s="163">
        <v>68235</v>
      </c>
      <c r="E8" s="164"/>
      <c r="F8" s="165">
        <v>54128</v>
      </c>
      <c r="G8" s="166"/>
      <c r="H8" s="167"/>
    </row>
    <row r="9" spans="1:8" x14ac:dyDescent="0.15">
      <c r="A9" s="148" t="s">
        <v>522</v>
      </c>
      <c r="B9" s="153"/>
      <c r="C9" s="154"/>
      <c r="D9" s="155">
        <v>235971</v>
      </c>
      <c r="E9" s="156"/>
      <c r="F9" s="157">
        <v>103663</v>
      </c>
      <c r="G9" s="158"/>
      <c r="H9" s="159"/>
    </row>
    <row r="10" spans="1:8" x14ac:dyDescent="0.15">
      <c r="A10" s="160"/>
      <c r="B10" s="161"/>
      <c r="C10" s="162"/>
      <c r="D10" s="163">
        <v>198718</v>
      </c>
      <c r="E10" s="164"/>
      <c r="F10" s="165">
        <v>64346</v>
      </c>
      <c r="G10" s="166"/>
      <c r="H10" s="167"/>
    </row>
    <row r="11" spans="1:8" x14ac:dyDescent="0.15">
      <c r="A11" s="148" t="s">
        <v>523</v>
      </c>
      <c r="B11" s="153"/>
      <c r="C11" s="154"/>
      <c r="D11" s="155">
        <v>110741</v>
      </c>
      <c r="E11" s="156"/>
      <c r="F11" s="157">
        <v>92012</v>
      </c>
      <c r="G11" s="158"/>
      <c r="H11" s="159"/>
    </row>
    <row r="12" spans="1:8" x14ac:dyDescent="0.15">
      <c r="A12" s="160"/>
      <c r="B12" s="161"/>
      <c r="C12" s="168"/>
      <c r="D12" s="163">
        <v>85229</v>
      </c>
      <c r="E12" s="164"/>
      <c r="F12" s="165">
        <v>61382</v>
      </c>
      <c r="G12" s="166"/>
      <c r="H12" s="167"/>
    </row>
    <row r="13" spans="1:8" x14ac:dyDescent="0.15">
      <c r="A13" s="148"/>
      <c r="B13" s="153"/>
      <c r="C13" s="169"/>
      <c r="D13" s="170">
        <v>149357</v>
      </c>
      <c r="E13" s="171"/>
      <c r="F13" s="172">
        <v>110020</v>
      </c>
      <c r="G13" s="173"/>
      <c r="H13" s="159"/>
    </row>
    <row r="14" spans="1:8" x14ac:dyDescent="0.15">
      <c r="A14" s="160"/>
      <c r="B14" s="161"/>
      <c r="C14" s="162"/>
      <c r="D14" s="163">
        <v>118050</v>
      </c>
      <c r="E14" s="164"/>
      <c r="F14" s="165">
        <v>58724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5.29</v>
      </c>
      <c r="C19" s="174">
        <f>ROUND(VALUE(SUBSTITUTE(実質収支比率等に係る経年分析!G$48,"▲","-")),2)</f>
        <v>5.42</v>
      </c>
      <c r="D19" s="174">
        <f>ROUND(VALUE(SUBSTITUTE(実質収支比率等に係る経年分析!H$48,"▲","-")),2)</f>
        <v>4.99</v>
      </c>
      <c r="E19" s="174">
        <f>ROUND(VALUE(SUBSTITUTE(実質収支比率等に係る経年分析!I$48,"▲","-")),2)</f>
        <v>6.1</v>
      </c>
      <c r="F19" s="174">
        <f>ROUND(VALUE(SUBSTITUTE(実質収支比率等に係る経年分析!J$48,"▲","-")),2)</f>
        <v>4.7</v>
      </c>
    </row>
    <row r="20" spans="1:11" x14ac:dyDescent="0.15">
      <c r="A20" s="174" t="s">
        <v>53</v>
      </c>
      <c r="B20" s="174">
        <f>ROUND(VALUE(SUBSTITUTE(実質収支比率等に係る経年分析!F$47,"▲","-")),2)</f>
        <v>24.19</v>
      </c>
      <c r="C20" s="174">
        <f>ROUND(VALUE(SUBSTITUTE(実質収支比率等に係る経年分析!G$47,"▲","-")),2)</f>
        <v>26.85</v>
      </c>
      <c r="D20" s="174">
        <f>ROUND(VALUE(SUBSTITUTE(実質収支比率等に係る経年分析!H$47,"▲","-")),2)</f>
        <v>25.38</v>
      </c>
      <c r="E20" s="174">
        <f>ROUND(VALUE(SUBSTITUTE(実質収支比率等に係る経年分析!I$47,"▲","-")),2)</f>
        <v>25.6</v>
      </c>
      <c r="F20" s="174">
        <f>ROUND(VALUE(SUBSTITUTE(実質収支比率等に係る経年分析!J$47,"▲","-")),2)</f>
        <v>25.06</v>
      </c>
    </row>
    <row r="21" spans="1:11" x14ac:dyDescent="0.15">
      <c r="A21" s="174" t="s">
        <v>54</v>
      </c>
      <c r="B21" s="174">
        <f>IF(ISNUMBER(VALUE(SUBSTITUTE(実質収支比率等に係る経年分析!F$49,"▲","-"))),ROUND(VALUE(SUBSTITUTE(実質収支比率等に係る経年分析!F$49,"▲","-")),2),NA())</f>
        <v>-4.84</v>
      </c>
      <c r="C21" s="174">
        <f>IF(ISNUMBER(VALUE(SUBSTITUTE(実質収支比率等に係る経年分析!G$49,"▲","-"))),ROUND(VALUE(SUBSTITUTE(実質収支比率等に係る経年分析!G$49,"▲","-")),2),NA())</f>
        <v>-0.82</v>
      </c>
      <c r="D21" s="174">
        <f>IF(ISNUMBER(VALUE(SUBSTITUTE(実質収支比率等に係る経年分析!H$49,"▲","-"))),ROUND(VALUE(SUBSTITUTE(実質収支比率等に係る経年分析!H$49,"▲","-")),2),NA())</f>
        <v>-5.72</v>
      </c>
      <c r="E21" s="174">
        <f>IF(ISNUMBER(VALUE(SUBSTITUTE(実質収支比率等に係る経年分析!I$49,"▲","-"))),ROUND(VALUE(SUBSTITUTE(実質収支比率等に係る経年分析!I$49,"▲","-")),2),NA())</f>
        <v>-3.68</v>
      </c>
      <c r="F21" s="174">
        <f>IF(ISNUMBER(VALUE(SUBSTITUTE(実質収支比率等に係る経年分析!J$49,"▲","-"))),ROUND(VALUE(SUBSTITUTE(実質収支比率等に係る経年分析!J$49,"▲","-")),2),NA())</f>
        <v>-2.42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学校給食センター特別会計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尾上地区住宅団地温泉事業特別会計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1.0900000000000001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v>
      </c>
    </row>
    <row r="34" spans="1:16" x14ac:dyDescent="0.15">
      <c r="A34" s="175" t="str">
        <f>IF(連結実質赤字比率に係る赤字・黒字の構成分析!C$36="",NA(),連結実質赤字比率に係る赤字・黒字の構成分析!C$36)</f>
        <v>平川市下水道事業会計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2.0699999999999998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4.68</v>
      </c>
    </row>
    <row r="36" spans="1:16" x14ac:dyDescent="0.15">
      <c r="A36" s="175" t="str">
        <f>IF(連結実質赤字比率に係る赤字・黒字の構成分析!C$34="",NA(),連結実質赤字比率に係る赤字・黒字の構成分析!C$34)</f>
        <v>平川市水道事業会計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1853</v>
      </c>
      <c r="E42" s="176"/>
      <c r="F42" s="176"/>
      <c r="G42" s="176">
        <f>'実質公債費比率（分子）の構造'!L$52</f>
        <v>1837</v>
      </c>
      <c r="H42" s="176"/>
      <c r="I42" s="176"/>
      <c r="J42" s="176">
        <f>'実質公債費比率（分子）の構造'!M$52</f>
        <v>1760</v>
      </c>
      <c r="K42" s="176"/>
      <c r="L42" s="176"/>
      <c r="M42" s="176">
        <f>'実質公債費比率（分子）の構造'!N$52</f>
        <v>1832</v>
      </c>
      <c r="N42" s="176"/>
      <c r="O42" s="176"/>
      <c r="P42" s="176">
        <f>'実質公債費比率（分子）の構造'!O$52</f>
        <v>1920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v>
      </c>
      <c r="C44" s="176"/>
      <c r="D44" s="176"/>
      <c r="E44" s="176">
        <f>'実質公債費比率（分子）の構造'!L$50</f>
        <v>3</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102</v>
      </c>
      <c r="C45" s="176"/>
      <c r="D45" s="176"/>
      <c r="E45" s="176">
        <f>'実質公債費比率（分子）の構造'!L$49</f>
        <v>104</v>
      </c>
      <c r="F45" s="176"/>
      <c r="G45" s="176"/>
      <c r="H45" s="176">
        <f>'実質公債費比率（分子）の構造'!M$49</f>
        <v>103</v>
      </c>
      <c r="I45" s="176"/>
      <c r="J45" s="176"/>
      <c r="K45" s="176">
        <f>'実質公債費比率（分子）の構造'!N$49</f>
        <v>99</v>
      </c>
      <c r="L45" s="176"/>
      <c r="M45" s="176"/>
      <c r="N45" s="176">
        <f>'実質公債費比率（分子）の構造'!O$49</f>
        <v>108</v>
      </c>
      <c r="O45" s="176"/>
      <c r="P45" s="176"/>
    </row>
    <row r="46" spans="1:16" x14ac:dyDescent="0.15">
      <c r="A46" s="176" t="s">
        <v>64</v>
      </c>
      <c r="B46" s="176">
        <f>'実質公債費比率（分子）の構造'!K$48</f>
        <v>465</v>
      </c>
      <c r="C46" s="176"/>
      <c r="D46" s="176"/>
      <c r="E46" s="176">
        <f>'実質公債費比率（分子）の構造'!L$48</f>
        <v>404</v>
      </c>
      <c r="F46" s="176"/>
      <c r="G46" s="176"/>
      <c r="H46" s="176">
        <f>'実質公債費比率（分子）の構造'!M$48</f>
        <v>500</v>
      </c>
      <c r="I46" s="176"/>
      <c r="J46" s="176"/>
      <c r="K46" s="176">
        <f>'実質公債費比率（分子）の構造'!N$48</f>
        <v>442</v>
      </c>
      <c r="L46" s="176"/>
      <c r="M46" s="176"/>
      <c r="N46" s="176">
        <f>'実質公債費比率（分子）の構造'!O$48</f>
        <v>431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1962</v>
      </c>
      <c r="C49" s="176"/>
      <c r="D49" s="176"/>
      <c r="E49" s="176">
        <f>'実質公債費比率（分子）の構造'!L$45</f>
        <v>2001</v>
      </c>
      <c r="F49" s="176"/>
      <c r="G49" s="176"/>
      <c r="H49" s="176">
        <f>'実質公債費比率（分子）の構造'!M$45</f>
        <v>1913</v>
      </c>
      <c r="I49" s="176"/>
      <c r="J49" s="176"/>
      <c r="K49" s="176">
        <f>'実質公債費比率（分子）の構造'!N$45</f>
        <v>1964</v>
      </c>
      <c r="L49" s="176"/>
      <c r="M49" s="176"/>
      <c r="N49" s="176">
        <f>'実質公債費比率（分子）の構造'!O$45</f>
        <v>2110</v>
      </c>
      <c r="O49" s="176"/>
      <c r="P49" s="176"/>
    </row>
    <row r="50" spans="1:16" x14ac:dyDescent="0.15">
      <c r="A50" s="176" t="s">
        <v>67</v>
      </c>
      <c r="B50" s="176" t="e">
        <f>NA()</f>
        <v>#N/A</v>
      </c>
      <c r="C50" s="176">
        <f>IF(ISNUMBER('実質公債費比率（分子）の構造'!K$53),'実質公債費比率（分子）の構造'!K$53,NA())</f>
        <v>681</v>
      </c>
      <c r="D50" s="176" t="e">
        <f>NA()</f>
        <v>#N/A</v>
      </c>
      <c r="E50" s="176" t="e">
        <f>NA()</f>
        <v>#N/A</v>
      </c>
      <c r="F50" s="176">
        <f>IF(ISNUMBER('実質公債費比率（分子）の構造'!L$53),'実質公債費比率（分子）の構造'!L$53,NA())</f>
        <v>675</v>
      </c>
      <c r="G50" s="176" t="e">
        <f>NA()</f>
        <v>#N/A</v>
      </c>
      <c r="H50" s="176" t="e">
        <f>NA()</f>
        <v>#N/A</v>
      </c>
      <c r="I50" s="176">
        <f>IF(ISNUMBER('実質公債費比率（分子）の構造'!M$53),'実質公債費比率（分子）の構造'!M$53,NA())</f>
        <v>756</v>
      </c>
      <c r="J50" s="176" t="e">
        <f>NA()</f>
        <v>#N/A</v>
      </c>
      <c r="K50" s="176" t="e">
        <f>NA()</f>
        <v>#N/A</v>
      </c>
      <c r="L50" s="176">
        <f>IF(ISNUMBER('実質公債費比率（分子）の構造'!N$53),'実質公債費比率（分子）の構造'!N$53,NA())</f>
        <v>673</v>
      </c>
      <c r="M50" s="176" t="e">
        <f>NA()</f>
        <v>#N/A</v>
      </c>
      <c r="N50" s="176" t="e">
        <f>NA()</f>
        <v>#N/A</v>
      </c>
      <c r="O50" s="176">
        <f>IF(ISNUMBER('実質公債費比率（分子）の構造'!O$53),'実質公債費比率（分子）の構造'!O$53,NA())</f>
        <v>729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18949</v>
      </c>
      <c r="E56" s="175"/>
      <c r="F56" s="175"/>
      <c r="G56" s="175">
        <f>'将来負担比率（分子）の構造'!J$52</f>
        <v>18640</v>
      </c>
      <c r="H56" s="175"/>
      <c r="I56" s="175"/>
      <c r="J56" s="175">
        <f>'将来負担比率（分子）の構造'!K$52</f>
        <v>18919</v>
      </c>
      <c r="K56" s="175"/>
      <c r="L56" s="175"/>
      <c r="M56" s="175">
        <f>'将来負担比率（分子）の構造'!L$52</f>
        <v>19630</v>
      </c>
      <c r="N56" s="175"/>
      <c r="O56" s="175"/>
      <c r="P56" s="175">
        <f>'将来負担比率（分子）の構造'!M$52</f>
        <v>19965</v>
      </c>
    </row>
    <row r="57" spans="1:16" x14ac:dyDescent="0.15">
      <c r="A57" s="175" t="s">
        <v>42</v>
      </c>
      <c r="B57" s="175"/>
      <c r="C57" s="175"/>
      <c r="D57" s="175">
        <f>'将来負担比率（分子）の構造'!I$51</f>
        <v>718</v>
      </c>
      <c r="E57" s="175"/>
      <c r="F57" s="175"/>
      <c r="G57" s="175">
        <f>'将来負担比率（分子）の構造'!J$51</f>
        <v>648</v>
      </c>
      <c r="H57" s="175"/>
      <c r="I57" s="175"/>
      <c r="J57" s="175">
        <f>'将来負担比率（分子）の構造'!K$51</f>
        <v>578</v>
      </c>
      <c r="K57" s="175"/>
      <c r="L57" s="175"/>
      <c r="M57" s="175">
        <f>'将来負担比率（分子）の構造'!L$51</f>
        <v>508</v>
      </c>
      <c r="N57" s="175"/>
      <c r="O57" s="175"/>
      <c r="P57" s="175">
        <f>'将来負担比率（分子）の構造'!M$51</f>
        <v>438</v>
      </c>
    </row>
    <row r="58" spans="1:16" x14ac:dyDescent="0.15">
      <c r="A58" s="175" t="s">
        <v>41</v>
      </c>
      <c r="B58" s="175"/>
      <c r="C58" s="175"/>
      <c r="D58" s="175">
        <f>'将来負担比率（分子）の構造'!I$50</f>
        <v>8722</v>
      </c>
      <c r="E58" s="175"/>
      <c r="F58" s="175"/>
      <c r="G58" s="175">
        <f>'将来負担比率（分子）の構造'!J$50</f>
        <v>8618</v>
      </c>
      <c r="H58" s="175"/>
      <c r="I58" s="175"/>
      <c r="J58" s="175">
        <f>'将来負担比率（分子）の構造'!K$50</f>
        <v>9743</v>
      </c>
      <c r="K58" s="175"/>
      <c r="L58" s="175"/>
      <c r="M58" s="175">
        <f>'将来負担比率（分子）の構造'!L$50</f>
        <v>10021</v>
      </c>
      <c r="N58" s="175"/>
      <c r="O58" s="175"/>
      <c r="P58" s="175">
        <f>'将来負担比率（分子）の構造'!M$50</f>
        <v>12873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2238</v>
      </c>
      <c r="C62" s="175"/>
      <c r="D62" s="175"/>
      <c r="E62" s="175">
        <f>'将来負担比率（分子）の構造'!J$45</f>
        <v>2068</v>
      </c>
      <c r="F62" s="175"/>
      <c r="G62" s="175"/>
      <c r="H62" s="175">
        <f>'将来負担比率（分子）の構造'!K$45</f>
        <v>1992</v>
      </c>
      <c r="I62" s="175"/>
      <c r="J62" s="175"/>
      <c r="K62" s="175">
        <f>'将来負担比率（分子）の構造'!L$45</f>
        <v>1931</v>
      </c>
      <c r="L62" s="175"/>
      <c r="M62" s="175"/>
      <c r="N62" s="175">
        <f>'将来負担比率（分子）の構造'!M$45</f>
        <v>1898</v>
      </c>
      <c r="O62" s="175"/>
      <c r="P62" s="175"/>
    </row>
    <row r="63" spans="1:16" x14ac:dyDescent="0.15">
      <c r="A63" s="175" t="s">
        <v>34</v>
      </c>
      <c r="B63" s="175">
        <f>'将来負担比率（分子）の構造'!I$44</f>
        <v>676</v>
      </c>
      <c r="C63" s="175"/>
      <c r="D63" s="175"/>
      <c r="E63" s="175">
        <f>'将来負担比率（分子）の構造'!J$44</f>
        <v>628</v>
      </c>
      <c r="F63" s="175"/>
      <c r="G63" s="175"/>
      <c r="H63" s="175">
        <f>'将来負担比率（分子）の構造'!K$44</f>
        <v>564</v>
      </c>
      <c r="I63" s="175"/>
      <c r="J63" s="175"/>
      <c r="K63" s="175">
        <f>'将来負担比率（分子）の構造'!L$44</f>
        <v>468</v>
      </c>
      <c r="L63" s="175"/>
      <c r="M63" s="175"/>
      <c r="N63" s="175">
        <f>'将来負担比率（分子）の構造'!M$44</f>
        <v>374</v>
      </c>
      <c r="O63" s="175"/>
      <c r="P63" s="175"/>
    </row>
    <row r="64" spans="1:16" x14ac:dyDescent="0.15">
      <c r="A64" s="175" t="s">
        <v>33</v>
      </c>
      <c r="B64" s="175">
        <f>'将来負担比率（分子）の構造'!I$43</f>
        <v>3298</v>
      </c>
      <c r="C64" s="175"/>
      <c r="D64" s="175"/>
      <c r="E64" s="175">
        <f>'将来負担比率（分子）の構造'!J$43</f>
        <v>2829</v>
      </c>
      <c r="F64" s="175"/>
      <c r="G64" s="175"/>
      <c r="H64" s="175">
        <f>'将来負担比率（分子）の構造'!K$43</f>
        <v>2608</v>
      </c>
      <c r="I64" s="175"/>
      <c r="J64" s="175"/>
      <c r="K64" s="175">
        <f>'将来負担比率（分子）の構造'!L$43</f>
        <v>2338</v>
      </c>
      <c r="L64" s="175"/>
      <c r="M64" s="175"/>
      <c r="N64" s="175">
        <f>'将来負担比率（分子）の構造'!M$43</f>
        <v>2175</v>
      </c>
      <c r="O64" s="175"/>
      <c r="P64" s="175"/>
    </row>
    <row r="65" spans="1:16" x14ac:dyDescent="0.15">
      <c r="A65" s="175" t="s">
        <v>32</v>
      </c>
      <c r="B65" s="175">
        <f>'将来負担比率（分子）の構造'!I$42</f>
        <v>3</v>
      </c>
      <c r="C65" s="175"/>
      <c r="D65" s="175"/>
      <c r="E65" s="175" t="str">
        <f>'将来負担比率（分子）の構造'!J$42</f>
        <v>-</v>
      </c>
      <c r="F65" s="175"/>
      <c r="G65" s="175"/>
      <c r="H65" s="175">
        <f>'将来負担比率（分子）の構造'!K$42</f>
        <v>89</v>
      </c>
      <c r="I65" s="175"/>
      <c r="J65" s="175"/>
      <c r="K65" s="175">
        <f>'将来負担比率（分子）の構造'!L$42</f>
        <v>86</v>
      </c>
      <c r="L65" s="175"/>
      <c r="M65" s="175"/>
      <c r="N65" s="175">
        <f>'将来負担比率（分子）の構造'!M$42</f>
        <v>87</v>
      </c>
      <c r="O65" s="175"/>
      <c r="P65" s="175"/>
    </row>
    <row r="66" spans="1:16" x14ac:dyDescent="0.15">
      <c r="A66" s="175" t="s">
        <v>31</v>
      </c>
      <c r="B66" s="175">
        <f>'将来負担比率（分子）の構造'!I$41</f>
        <v>15958</v>
      </c>
      <c r="C66" s="175"/>
      <c r="D66" s="175"/>
      <c r="E66" s="175">
        <f>'将来負担比率（分子）の構造'!J$41</f>
        <v>15763</v>
      </c>
      <c r="F66" s="175"/>
      <c r="G66" s="175"/>
      <c r="H66" s="175">
        <f>'将来負担比率（分子）の構造'!K$41</f>
        <v>15862</v>
      </c>
      <c r="I66" s="175"/>
      <c r="J66" s="175"/>
      <c r="K66" s="175">
        <f>'将来負担比率（分子）の構造'!L$41</f>
        <v>19384</v>
      </c>
      <c r="L66" s="175"/>
      <c r="M66" s="175"/>
      <c r="N66" s="175">
        <f>'将来負担比率（分子）の構造'!M$41</f>
        <v>19433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2706</v>
      </c>
      <c r="C72" s="179">
        <f>基金残高に係る経年分析!G55</f>
        <v>2705</v>
      </c>
      <c r="D72" s="179">
        <f>基金残高に係る経年分析!H55</f>
        <v>2709</v>
      </c>
    </row>
    <row r="73" spans="1:16" x14ac:dyDescent="0.15">
      <c r="A73" s="178" t="s">
        <v>74</v>
      </c>
      <c r="B73" s="179">
        <f>基金残高に係る経年分析!F56</f>
        <v>1871</v>
      </c>
      <c r="C73" s="179">
        <f>基金残高に係る経年分析!G56</f>
        <v>1873</v>
      </c>
      <c r="D73" s="179">
        <f>基金残高に係る経年分析!H56</f>
        <v>2377</v>
      </c>
    </row>
    <row r="74" spans="1:16" x14ac:dyDescent="0.15">
      <c r="A74" s="178" t="s">
        <v>75</v>
      </c>
      <c r="B74" s="179">
        <f>基金残高に係る経年分析!F57</f>
        <v>7846</v>
      </c>
      <c r="C74" s="179">
        <f>基金残高に係る経年分析!G57</f>
        <v>8010</v>
      </c>
      <c r="D74" s="179">
        <f>基金残高に係る経年分析!H57</f>
        <v>7980</v>
      </c>
    </row>
  </sheetData>
  <sheetProtection algorithmName="SHA-512" hashValue="AQ+VargQp1vaBnne/Q/MVnoHEeVks4DaAAb8AJYTi7MUff2VismpWueeJoyVFD6UJ6OAen6Fjoqy1/wb+9E0Sw==" saltValue="2CtpCehMGnb7TxRMBCq6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2025-03-11T08:52:26Z</cp:lastPrinted>
  <dcterms:created xsi:type="dcterms:W3CDTF">2025-02-19T00:27:19Z</dcterms:created>
  <dcterms:modified xsi:type="dcterms:W3CDTF">2025-03-24T00:17:27Z</dcterms:modified>
  <cp:category/>
</cp:coreProperties>
</file>