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75" windowWidth="14940" windowHeight="7860"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alcChain>
</file>

<file path=xl/sharedStrings.xml><?xml version="1.0" encoding="utf-8"?>
<sst xmlns="http://schemas.openxmlformats.org/spreadsheetml/2006/main" count="1020" uniqueCount="548">
  <si>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</si>
  <si>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</si>
  <si>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</si>
  <si>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</si>
  <si>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</si>
  <si>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</si>
  <si>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</si>
  <si>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</si>
  <si>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</si>
  <si>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</si>
  <si>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</si>
  <si>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</si>
  <si>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</si>
  <si>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</si>
  <si>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</si>
  <si>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</si>
  <si>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</si>
  <si>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</si>
  <si>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</si>
  <si>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</si>
  <si>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</si>
  <si>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</si>
  <si>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</si>
  <si>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</si>
  <si>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</si>
  <si>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</si>
  <si>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</si>
  <si>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</si>
  <si>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</si>
  <si>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</si>
  <si>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</si>
  <si>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</si>
  <si>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</si>
  <si>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</si>
  <si>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</si>
  <si>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</si>
  <si>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</si>
  <si>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</si>
  <si>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</si>
  <si>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</si>
  <si>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</si>
  <si>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</si>
  <si>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</si>
  <si>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</si>
  <si>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</si>
  <si>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</si>
  <si>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</si>
  <si>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</si>
  <si>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</si>
  <si>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</si>
  <si>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</si>
  <si>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</si>
  <si>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</si>
  <si>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</si>
  <si>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</si>
  <si>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</si>
  <si>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</si>
  <si>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</si>
  <si>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</si>
  <si>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</si>
  <si>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</si>
  <si>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</si>
  <si>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</si>
  <si>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</si>
  <si>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</si>
  <si>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</si>
  <si>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</si>
  <si>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</si>
  <si>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</si>
  <si>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</si>
  <si>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</si>
  <si>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</si>
  <si>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</si>
  <si>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</si>
  <si>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</si>
  <si>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</si>
  <si>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</si>
  <si>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</si>
  <si>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</si>
  <si>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</si>
  <si>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</si>
  <si>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</si>
  <si>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</si>
  <si>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</si>
  <si>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</si>
  <si>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</si>
  <si>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</si>
  <si>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</si>
  <si>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</si>
  <si>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</si>
  <si>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</si>
  <si>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</si>
  <si>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</si>
  <si>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</si>
  <si>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</si>
  <si>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</si>
  <si>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</si>
  <si>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</si>
  <si>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</si>
  <si>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</si>
  <si>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</si>
  <si>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</si>
  <si>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</si>
  <si>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</si>
  <si>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</si>
  <si>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</si>
  <si>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</si>
  <si>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</si>
  <si>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</si>
  <si>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</si>
  <si>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</si>
  <si>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</si>
  <si>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</si>
  <si>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</si>
  <si>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</si>
  <si>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</si>
  <si>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</si>
  <si>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</si>
  <si>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</si>
  <si>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</si>
  <si>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</si>
  <si>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</si>
  <si>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</si>
  <si>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</si>
  <si>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</si>
  <si>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</si>
  <si>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</si>
  <si>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</si>
  <si>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</si>
  <si>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</si>
  <si>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</si>
  <si>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</si>
  <si>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</si>
  <si>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</si>
  <si>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</si>
  <si>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</si>
  <si>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</si>
  <si>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</si>
  <si>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</si>
  <si>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</si>
  <si>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</si>
  <si>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</si>
  <si>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</si>
  <si>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</si>
  <si>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</si>
  <si>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</si>
  <si>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</si>
  <si>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</si>
  <si>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</si>
  <si>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</si>
  <si>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</si>
  <si>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</si>
  <si>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</si>
  <si>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</si>
  <si>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</si>
  <si>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</si>
  <si>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</si>
  <si>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</si>
  <si>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</si>
  <si>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</si>
  <si>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</si>
  <si>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</si>
  <si>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</si>
  <si>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</si>
  <si>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</si>
  <si>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</si>
  <si>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</si>
  <si>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</si>
  <si>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</si>
  <si>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</si>
  <si>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</si>
  <si>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</si>
  <si>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</si>
  <si>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</si>
  <si>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</si>
  <si>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</si>
  <si>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</si>
  <si>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</si>
  <si>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</si>
  <si>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</si>
  <si>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</si>
  <si>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</si>
  <si>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</si>
  <si>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</si>
  <si>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</si>
  <si>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</si>
  <si>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</si>
  <si>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</si>
  <si>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</si>
  <si>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</si>
  <si>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</si>
  <si>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</si>
  <si>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</si>
  <si>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</si>
  <si>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</si>
  <si>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</si>
  <si>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青森県今別町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</si>
  <si>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</si>
  <si>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</si>
  <si>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</si>
  <si>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</si>
  <si>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</si>
  <si>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</si>
  <si>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</si>
  <si>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</si>
  <si>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</si>
  <si>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</si>
  <si>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</si>
  <si>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</si>
  <si>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</si>
  <si>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</si>
  <si>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</si>
  <si>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</si>
  <si>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</si>
  <si>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</si>
  <si>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</si>
  <si>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</si>
  <si>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</si>
  <si>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</si>
  <si>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</si>
  <si>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</si>
  <si>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</si>
  <si>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</si>
  <si>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</si>
  <si>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</si>
  <si>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</si>
  <si>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</si>
  <si>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</si>
  <si>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</si>
  <si>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</si>
  <si>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</si>
  <si>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</si>
  <si>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</si>
  <si>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</si>
  <si>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</si>
  <si>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</si>
  <si>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</si>
  <si>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</si>
  <si>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</si>
  <si>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</si>
  <si>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</si>
  <si>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</si>
  <si>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</si>
  <si>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</si>
  <si>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</si>
  <si>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</si>
  <si>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</si>
  <si>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</si>
  <si>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</si>
  <si>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</si>
  <si>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</si>
  <si>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</si>
  <si>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</si>
  <si>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</si>
  <si>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</si>
  <si>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</si>
  <si>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</si>
  <si>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</si>
  <si>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</si>
  <si>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</si>
  <si>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</si>
  <si>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</si>
  <si>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</si>
  <si>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</si>
  <si>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</si>
  <si>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</si>
  <si>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</si>
  <si>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</si>
  <si>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</si>
  <si>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</si>
  <si>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</si>
  <si>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</si>
  <si>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</si>
  <si>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</si>
  <si>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</si>
  <si>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</si>
  <si>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</si>
  <si>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</si>
  <si>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</si>
  <si>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</si>
  <si>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</si>
  <si>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</si>
  <si>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</si>
  <si>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</si>
  <si>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</si>
  <si>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</si>
  <si>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</si>
  <si>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</si>
  <si>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</si>
  <si>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</si>
  <si>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</si>
  <si>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</si>
  <si>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</si>
  <si>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</si>
  <si>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</si>
  <si>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</si>
  <si>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</si>
  <si>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</si>
  <si>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</si>
  <si>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</si>
  <si>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</si>
  <si>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</si>
  <si>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</si>
  <si>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</si>
  <si>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</si>
  <si>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</si>
  <si>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</si>
  <si>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</si>
  <si>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</si>
  <si>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</si>
  <si>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</si>
  <si>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</si>
  <si>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</si>
  <si>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</si>
  <si>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</si>
  <si>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</si>
  <si>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</si>
  <si>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</si>
  <si>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</si>
  <si>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</si>
  <si>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</si>
  <si>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</si>
  <si>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</si>
  <si>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</si>
  <si>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</si>
  <si>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</si>
  <si>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</si>
  <si>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</si>
  <si>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</si>
  <si>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</si>
  <si>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</si>
  <si>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</si>
  <si>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</si>
  <si>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</si>
  <si>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</si>
  <si>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</si>
  <si>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</si>
  <si>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</si>
  <si>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</si>
  <si>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</si>
  <si>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</si>
  <si>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</si>
  <si>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</si>
  <si>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</si>
  <si>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</si>
  <si>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</si>
  <si>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</si>
  <si>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青森県今別町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</si>
  <si>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</si>
  <si>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</si>
  <si>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</si>
  <si>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</si>
  <si>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</si>
  <si>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</si>
  <si>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</si>
  <si>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</si>
  <si>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</si>
  <si>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</si>
  <si>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</si>
  <si>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</si>
  <si>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</si>
  <si>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</si>
  <si>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</si>
  <si>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</si>
  <si>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</si>
  <si>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</si>
  <si>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</si>
  <si>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</si>
  <si>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</si>
  <si>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</si>
  <si>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</si>
  <si>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</si>
  <si>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</si>
  <si>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</si>
  <si>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</si>
  <si>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</si>
  <si>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</si>
  <si>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</si>
  <si>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</si>
  <si>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</si>
  <si>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</si>
  <si>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</si>
  <si>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</si>
  <si>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</si>
  <si>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</si>
  <si>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</si>
  <si>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今別地区簡易水道特別会計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</si>
  <si>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</si>
  <si>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</si>
  <si>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</si>
  <si>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</si>
  <si>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</si>
  <si>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</si>
  <si>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</si>
  <si>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</si>
  <si>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</si>
  <si>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</si>
  <si>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</si>
  <si>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</si>
  <si>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</si>
  <si>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</si>
  <si>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</si>
  <si>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</si>
  <si>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</si>
  <si>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</si>
  <si>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</si>
  <si>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</si>
  <si>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</si>
  <si>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</si>
  <si>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</si>
  <si>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</si>
  <si>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</si>
  <si>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</si>
  <si>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</si>
  <si>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</si>
  <si>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</si>
  <si>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</si>
  <si>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</si>
  <si>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</si>
  <si>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</si>
  <si>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</si>
  <si>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</si>
  <si>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</si>
  <si>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</si>
  <si>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</si>
  <si>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</si>
  <si>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</si>
  <si>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</si>
  <si>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</si>
  <si>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</si>
  <si>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</si>
  <si>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</si>
  <si>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</si>
  <si>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</si>
  <si>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</si>
  <si>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</si>
  <si>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</si>
  <si>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</si>
  <si>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</si>
  <si>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</si>
  <si>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</si>
  <si>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</si>
  <si>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</si>
  <si>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</si>
  <si>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</si>
  <si>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</si>
  <si>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</si>
  <si>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</si>
  <si>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</si>
  <si>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</si>
  <si>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</si>
  <si>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</si>
  <si>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</si>
  <si>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</si>
  <si>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</si>
  <si>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</si>
  <si>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</si>
  <si>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</si>
  <si>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</si>
  <si>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</si>
  <si>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</si>
  <si>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</si>
  <si>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</si>
  <si>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</si>
  <si>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</si>
  <si>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</si>
  <si>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</si>
  <si>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</si>
  <si>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</si>
  <si>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</si>
  <si>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</si>
  <si>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</si>
  <si>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</si>
  <si>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</si>
  <si>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</si>
  <si>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</si>
  <si>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</si>
  <si>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</si>
  <si>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</si>
  <si>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</si>
  <si>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</si>
  <si>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</si>
  <si>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</si>
  <si>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</si>
  <si>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</si>
  <si>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</si>
  <si>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</si>
  <si>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</si>
  <si>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</si>
  <si>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</si>
  <si>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</si>
  <si>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</si>
  <si>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</si>
  <si>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</si>
  <si>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</si>
  <si>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</si>
  <si>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</si>
  <si>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</si>
  <si>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</si>
  <si>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</si>
  <si>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</si>
  <si>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</si>
  <si>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</si>
  <si>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</si>
  <si>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</si>
  <si>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</si>
  <si>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</si>
  <si>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</si>
  <si>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</si>
  <si>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</si>
  <si>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</si>
  <si>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</si>
  <si>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</si>
  <si>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</si>
  <si>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</si>
  <si>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</si>
  <si>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</si>
  <si>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</si>
  <si>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</si>
  <si>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</si>
  <si>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</si>
  <si>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0.92</t>
  </si>
  <si>
    <t>▲ 5.10</t>
  </si>
  <si>
    <t>▲ 2.08</t>
  </si>
  <si>
    <t>一般会計</t>
  </si>
  <si>
    <t>国民健康保険特別会計（事業勘定）</t>
  </si>
  <si>
    <t>国民健康保険特別会計（診療施設会計）</t>
  </si>
  <si>
    <t>介護保険特別会計（保険事業勘定）</t>
  </si>
  <si>
    <t>介護保険特別会計（サービス事業勘定）</t>
  </si>
  <si>
    <t>今別地区簡易水道特別会計</t>
  </si>
  <si>
    <t>後期高齢者医療特別会計</t>
  </si>
  <si>
    <t>その他会計（赤字）</t>
  </si>
  <si>
    <t>その他会計（黒字）</t>
  </si>
  <si>
    <t>青森地域広域事務組合</t>
    <rPh sb="0" eb="2">
      <t>アオモリ</t>
    </rPh>
    <rPh sb="2" eb="4">
      <t>チイキ</t>
    </rPh>
    <rPh sb="4" eb="6">
      <t>コウイキ</t>
    </rPh>
    <rPh sb="6" eb="8">
      <t>ジム</t>
    </rPh>
    <rPh sb="8" eb="10">
      <t>クミアイ</t>
    </rPh>
    <phoneticPr fontId="2"/>
  </si>
  <si>
    <t>青森地域広域消防事務組合</t>
    <rPh sb="0" eb="2">
      <t>アオモリ</t>
    </rPh>
    <rPh sb="2" eb="4">
      <t>チイキ</t>
    </rPh>
    <rPh sb="4" eb="6">
      <t>コウイキ</t>
    </rPh>
    <rPh sb="6" eb="8">
      <t>ショウボウ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</si>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</sst>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201428</c:v>
                </c:pt>
                <c:pt idx="3">
                  <c:v>221823</c:v>
                </c:pt>
                <c:pt idx="4">
                  <c:v>263041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127334</c:v>
                </c:pt>
                <c:pt idx="1">
                  <c:v>149780</c:v>
                </c:pt>
                <c:pt idx="2">
                  <c:v>92450</c:v>
                </c:pt>
                <c:pt idx="3">
                  <c:v>107102</c:v>
                </c:pt>
                <c:pt idx="4">
                  <c:v>238274</c:v>
                </c:pt>
              </c:numCache>
            </c:numRef>
          </c:val>
          <c:smooth val="0"/>
        </c:ser>
        <c:dLbls>
          <c:showLegendKey val="0"/>
          <c:showVal val="0"/>
          <c:showCatName val="0"/>
          <c:showSerName val="0"/>
          <c:showPercent val="0"/>
          <c:showBubbleSize val="0"/>
        </c:dLbls>
        <c:marker val="1"/>
        <c:smooth val="0"/>
        <c:axId val="426475624"/>
        <c:axId val="426476016"/>
      </c:lineChart>
      <c:catAx>
        <c:axId val="426475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476016"/>
        <c:crosses val="autoZero"/>
        <c:auto val="1"/>
        <c:lblAlgn val="ctr"/>
        <c:lblOffset val="100"/>
        <c:tickLblSkip val="1"/>
        <c:tickMarkSkip val="1"/>
        <c:noMultiLvlLbl val="0"/>
      </c:catAx>
      <c:valAx>
        <c:axId val="42647601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475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4.58</c:v>
                </c:pt>
                <c:pt idx="1">
                  <c:v>10.95</c:v>
                </c:pt>
                <c:pt idx="2">
                  <c:v>11.46</c:v>
                </c:pt>
                <c:pt idx="3">
                  <c:v>8.51</c:v>
                </c:pt>
                <c:pt idx="4">
                  <c:v>8.49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10.6</c:v>
                </c:pt>
                <c:pt idx="1">
                  <c:v>12.09</c:v>
                </c:pt>
                <c:pt idx="2">
                  <c:v>12.41</c:v>
                </c:pt>
                <c:pt idx="3">
                  <c:v>10.11</c:v>
                </c:pt>
                <c:pt idx="4">
                  <c:v>10.18</c:v>
                </c:pt>
              </c:numCache>
            </c:numRef>
          </c:val>
        </c:ser>
        <c:dLbls>
          <c:showLegendKey val="0"/>
          <c:showVal val="0"/>
          <c:showCatName val="0"/>
          <c:showSerName val="0"/>
          <c:showPercent val="0"/>
          <c:showBubbleSize val="0"/>
        </c:dLbls>
        <c:gapWidth val="250"/>
        <c:overlap val="100"/>
        <c:axId val="426476800"/>
        <c:axId val="426477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4.26</c:v>
                </c:pt>
                <c:pt idx="1">
                  <c:v>7.97</c:v>
                </c:pt>
                <c:pt idx="2">
                  <c:v>-0.92</c:v>
                </c:pt>
                <c:pt idx="3">
                  <c:v>-5.0999999999999996</c:v>
                </c:pt>
                <c:pt idx="4">
                  <c:v>-2.08</c:v>
                </c:pt>
              </c:numCache>
            </c:numRef>
          </c:val>
          <c:smooth val="0"/>
        </c:ser>
        <c:dLbls>
          <c:showLegendKey val="0"/>
          <c:showVal val="0"/>
          <c:showCatName val="0"/>
          <c:showSerName val="0"/>
          <c:showPercent val="0"/>
          <c:showBubbleSize val="0"/>
        </c:dLbls>
        <c:marker val="1"/>
        <c:smooth val="0"/>
        <c:axId val="426476800"/>
        <c:axId val="426477192"/>
      </c:lineChart>
      <c:catAx>
        <c:axId val="4264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477192"/>
        <c:crosses val="autoZero"/>
        <c:auto val="1"/>
        <c:lblAlgn val="ctr"/>
        <c:lblOffset val="100"/>
        <c:tickLblSkip val="1"/>
        <c:tickMarkSkip val="1"/>
        <c:noMultiLvlLbl val="0"/>
      </c:catAx>
      <c:valAx>
        <c:axId val="426477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4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c:v>
                </c:pt>
                <c:pt idx="2">
                  <c:v>#N/A</c:v>
                </c:pt>
                <c:pt idx="3">
                  <c:v>0.05</c:v>
                </c:pt>
                <c:pt idx="4">
                  <c:v>#N/A</c:v>
                </c:pt>
                <c:pt idx="5">
                  <c:v>0.05</c:v>
                </c:pt>
                <c:pt idx="6">
                  <c:v>#N/A</c:v>
                </c:pt>
                <c:pt idx="7">
                  <c:v>0.04</c:v>
                </c:pt>
                <c:pt idx="8">
                  <c:v>#N/A</c:v>
                </c:pt>
                <c:pt idx="9">
                  <c:v>0.05</c:v>
                </c:pt>
              </c:numCache>
            </c:numRef>
          </c:val>
        </c:ser>
        <c:ser>
          <c:idx val="4"/>
          <c:order val="4"/>
          <c:tx>
            <c:strRef>
              <c:f>データシート!$A$31</c:f>
              <c:strCache>
                <c:ptCount val="1"/>
                <c:pt idx="0">
                  <c:v>今別地区簡易水道特別会計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0.28999999999999998</c:v>
                </c:pt>
                <c:pt idx="4">
                  <c:v>#N/A</c:v>
                </c:pt>
                <c:pt idx="5">
                  <c:v>0.35</c:v>
                </c:pt>
                <c:pt idx="6">
                  <c:v>#N/A</c:v>
                </c:pt>
                <c:pt idx="7">
                  <c:v>0.35</c:v>
                </c:pt>
                <c:pt idx="8">
                  <c:v>#N/A</c:v>
                </c:pt>
                <c:pt idx="9">
                  <c:v>0.36</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1.68</c:v>
                </c:pt>
                <c:pt idx="2">
                  <c:v>#N/A</c:v>
                </c:pt>
                <c:pt idx="3">
                  <c:v>1.06</c:v>
                </c:pt>
                <c:pt idx="4">
                  <c:v>#N/A</c:v>
                </c:pt>
                <c:pt idx="5">
                  <c:v>1.18</c:v>
                </c:pt>
                <c:pt idx="6">
                  <c:v>#N/A</c:v>
                </c:pt>
                <c:pt idx="7">
                  <c:v>0.93</c:v>
                </c:pt>
                <c:pt idx="8">
                  <c:v>#N/A</c:v>
                </c:pt>
                <c:pt idx="9">
                  <c:v>0.61</c:v>
                </c:pt>
              </c:numCache>
            </c:numRef>
          </c:val>
        </c:ser>
        <c:ser>
          <c:idx val="7"/>
          <c:order val="7"/>
          <c:tx>
            <c:strRef>
              <c:f>データシート!$A$34</c:f>
              <c:strCache>
                <c:ptCount val="1"/>
                <c:pt idx="0">
                  <c:v>国民健康保険特別会計（診療施設会計）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c:v>
                </c:pt>
                <c:pt idx="2">
                  <c:v>#N/A</c:v>
                </c:pt>
                <c:pt idx="3">
                  <c:v>0.32</c:v>
                </c:pt>
                <c:pt idx="4">
                  <c:v>#N/A</c:v>
                </c:pt>
                <c:pt idx="5">
                  <c:v>0.5</c:v>
                </c:pt>
                <c:pt idx="6">
                  <c:v>#N/A</c:v>
                </c:pt>
                <c:pt idx="7">
                  <c:v>0.28000000000000003</c:v>
                </c:pt>
                <c:pt idx="8">
                  <c:v>#N/A</c:v>
                </c:pt>
                <c:pt idx="9">
                  <c:v>0.74</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1.48</c:v>
                </c:pt>
                <c:pt idx="2">
                  <c:v>#N/A</c:v>
                </c:pt>
                <c:pt idx="3">
                  <c:v>1</c:v>
                </c:pt>
                <c:pt idx="4">
                  <c:v>#N/A</c:v>
                </c:pt>
                <c:pt idx="5">
                  <c:v>0.9</c:v>
                </c:pt>
                <c:pt idx="6">
                  <c:v>#N/A</c:v>
                </c:pt>
                <c:pt idx="7">
                  <c:v>1.98</c:v>
                </c:pt>
                <c:pt idx="8">
                  <c:v>#N/A</c:v>
                </c:pt>
                <c:pt idx="9">
                  <c:v>1.62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4.58</c:v>
                </c:pt>
                <c:pt idx="2">
                  <c:v>#N/A</c:v>
                </c:pt>
                <c:pt idx="3">
                  <c:v>10.95</c:v>
                </c:pt>
                <c:pt idx="4">
                  <c:v>#N/A</c:v>
                </c:pt>
                <c:pt idx="5">
                  <c:v>11.46</c:v>
                </c:pt>
                <c:pt idx="6">
                  <c:v>#N/A</c:v>
                </c:pt>
                <c:pt idx="7">
                  <c:v>8.51</c:v>
                </c:pt>
                <c:pt idx="8">
                  <c:v>#N/A</c:v>
                </c:pt>
                <c:pt idx="9">
                  <c:v>8.49</c:v>
                </c:pt>
              </c:numCache>
            </c:numRef>
          </c:val>
        </c:ser>
        <c:dLbls>
          <c:showLegendKey val="0"/>
          <c:showVal val="0"/>
          <c:showCatName val="0"/>
          <c:showSerName val="0"/>
          <c:showPercent val="0"/>
          <c:showBubbleSize val="0"/>
        </c:dLbls>
        <c:gapWidth val="150"/>
        <c:overlap val="100"/>
        <c:axId val="426477976"/>
        <c:axId val="426478368"/>
      </c:barChart>
      <c:catAx>
        <c:axId val="42647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478368"/>
        <c:crosses val="autoZero"/>
        <c:auto val="1"/>
        <c:lblAlgn val="ctr"/>
        <c:lblOffset val="100"/>
        <c:tickLblSkip val="1"/>
        <c:tickMarkSkip val="1"/>
        <c:noMultiLvlLbl val="0"/>
      </c:catAx>
      <c:valAx>
        <c:axId val="4264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477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241</c:v>
                </c:pt>
                <c:pt idx="5">
                  <c:v>227</c:v>
                </c:pt>
                <c:pt idx="8">
                  <c:v>225</c:v>
                </c:pt>
                <c:pt idx="11">
                  <c:v>221</c:v>
                </c:pt>
                <c:pt idx="14">
                  <c:v>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66</c:v>
                </c:pt>
                <c:pt idx="3">
                  <c:v>67</c:v>
                </c:pt>
                <c:pt idx="6">
                  <c:v>65</c:v>
                </c:pt>
                <c:pt idx="9">
                  <c:v>64</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c:v>
                </c:pt>
                <c:pt idx="3">
                  <c:v>29</c:v>
                </c:pt>
                <c:pt idx="6">
                  <c:v>27</c:v>
                </c:pt>
                <c:pt idx="9">
                  <c:v>26</c:v>
                </c:pt>
                <c:pt idx="12">
                  <c:v>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291</c:v>
                </c:pt>
                <c:pt idx="3">
                  <c:v>296</c:v>
                </c:pt>
                <c:pt idx="6">
                  <c:v>431</c:v>
                </c:pt>
                <c:pt idx="9">
                  <c:v>422</c:v>
                </c:pt>
                <c:pt idx="12">
                  <c:v>391</c:v>
                </c:pt>
              </c:numCache>
            </c:numRef>
          </c:val>
        </c:ser>
        <c:dLbls>
          <c:showLegendKey val="0"/>
          <c:showVal val="0"/>
          <c:showCatName val="0"/>
          <c:showSerName val="0"/>
          <c:showPercent val="0"/>
          <c:showBubbleSize val="0"/>
        </c:dLbls>
        <c:gapWidth val="100"/>
        <c:overlap val="100"/>
        <c:axId val="197717776"/>
        <c:axId val="197718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169</c:v>
                </c:pt>
                <c:pt idx="2">
                  <c:v>#N/A</c:v>
                </c:pt>
                <c:pt idx="3">
                  <c:v>#N/A</c:v>
                </c:pt>
                <c:pt idx="4">
                  <c:v>165</c:v>
                </c:pt>
                <c:pt idx="5">
                  <c:v>#N/A</c:v>
                </c:pt>
                <c:pt idx="6">
                  <c:v>#N/A</c:v>
                </c:pt>
                <c:pt idx="7">
                  <c:v>298</c:v>
                </c:pt>
                <c:pt idx="8">
                  <c:v>#N/A</c:v>
                </c:pt>
                <c:pt idx="9">
                  <c:v>#N/A</c:v>
                </c:pt>
                <c:pt idx="10">
                  <c:v>291</c:v>
                </c:pt>
                <c:pt idx="11">
                  <c:v>#N/A</c:v>
                </c:pt>
                <c:pt idx="12">
                  <c:v>#N/A</c:v>
                </c:pt>
                <c:pt idx="13">
                  <c:v>260</c:v>
                </c:pt>
                <c:pt idx="14">
                  <c:v>#N/A</c:v>
                </c:pt>
              </c:numCache>
            </c:numRef>
          </c:val>
          <c:smooth val="0"/>
        </c:ser>
        <c:dLbls>
          <c:showLegendKey val="0"/>
          <c:showVal val="0"/>
          <c:showCatName val="0"/>
          <c:showSerName val="0"/>
          <c:showPercent val="0"/>
          <c:showBubbleSize val="0"/>
        </c:dLbls>
        <c:marker val="1"/>
        <c:smooth val="0"/>
        <c:axId val="197717776"/>
        <c:axId val="197718168"/>
      </c:lineChart>
      <c:catAx>
        <c:axId val="19771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718168"/>
        <c:crosses val="autoZero"/>
        <c:auto val="1"/>
        <c:lblAlgn val="ctr"/>
        <c:lblOffset val="100"/>
        <c:tickLblSkip val="1"/>
        <c:tickMarkSkip val="1"/>
        <c:noMultiLvlLbl val="0"/>
      </c:catAx>
      <c:valAx>
        <c:axId val="19771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1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2078</c:v>
                </c:pt>
                <c:pt idx="5">
                  <c:v>2085</c:v>
                </c:pt>
                <c:pt idx="8">
                  <c:v>2020</c:v>
                </c:pt>
                <c:pt idx="11">
                  <c:v>1995</c:v>
                </c:pt>
                <c:pt idx="14">
                  <c:v>2174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368</c:v>
                </c:pt>
                <c:pt idx="5">
                  <c:v>382</c:v>
                </c:pt>
                <c:pt idx="8">
                  <c:v>421</c:v>
                </c:pt>
                <c:pt idx="11">
                  <c:v>435</c:v>
                </c:pt>
                <c:pt idx="14">
                  <c:v>403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1083</c:v>
                </c:pt>
                <c:pt idx="3">
                  <c:v>1004</c:v>
                </c:pt>
                <c:pt idx="6">
                  <c:v>934</c:v>
                </c:pt>
                <c:pt idx="9">
                  <c:v>885</c:v>
                </c:pt>
                <c:pt idx="12">
                  <c:v>782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281</c:v>
                </c:pt>
                <c:pt idx="3">
                  <c:v>220</c:v>
                </c:pt>
                <c:pt idx="6">
                  <c:v>159</c:v>
                </c:pt>
                <c:pt idx="9">
                  <c:v>105</c:v>
                </c:pt>
                <c:pt idx="12">
                  <c:v>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487</c:v>
                </c:pt>
                <c:pt idx="3">
                  <c:v>400</c:v>
                </c:pt>
                <c:pt idx="6">
                  <c:v>323</c:v>
                </c:pt>
                <c:pt idx="9">
                  <c:v>306</c:v>
                </c:pt>
                <c:pt idx="12">
                  <c:v>264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2901</c:v>
                </c:pt>
                <c:pt idx="3">
                  <c:v>2942</c:v>
                </c:pt>
                <c:pt idx="6">
                  <c:v>2745</c:v>
                </c:pt>
                <c:pt idx="9">
                  <c:v>2624</c:v>
                </c:pt>
                <c:pt idx="12">
                  <c:v>2553</c:v>
                </c:pt>
              </c:numCache>
            </c:numRef>
          </c:val>
        </c:ser>
        <c:dLbls>
          <c:showLegendKey val="0"/>
          <c:showVal val="0"/>
          <c:showCatName val="0"/>
          <c:showSerName val="0"/>
          <c:showPercent val="0"/>
          <c:showBubbleSize val="0"/>
        </c:dLbls>
        <c:gapWidth val="100"/>
        <c:overlap val="100"/>
        <c:axId val="428164976"/>
        <c:axId val="428165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2305</c:v>
                </c:pt>
                <c:pt idx="2">
                  <c:v>#N/A</c:v>
                </c:pt>
                <c:pt idx="3">
                  <c:v>#N/A</c:v>
                </c:pt>
                <c:pt idx="4">
                  <c:v>2100</c:v>
                </c:pt>
                <c:pt idx="5">
                  <c:v>#N/A</c:v>
                </c:pt>
                <c:pt idx="6">
                  <c:v>#N/A</c:v>
                </c:pt>
                <c:pt idx="7">
                  <c:v>1720</c:v>
                </c:pt>
                <c:pt idx="8">
                  <c:v>#N/A</c:v>
                </c:pt>
                <c:pt idx="9">
                  <c:v>#N/A</c:v>
                </c:pt>
                <c:pt idx="10">
                  <c:v>1489</c:v>
                </c:pt>
                <c:pt idx="11">
                  <c:v>#N/A</c:v>
                </c:pt>
                <c:pt idx="12">
                  <c:v>#N/A</c:v>
                </c:pt>
                <c:pt idx="13">
                  <c:v>1071</c:v>
                </c:pt>
                <c:pt idx="14">
                  <c:v>#N/A</c:v>
                </c:pt>
              </c:numCache>
            </c:numRef>
          </c:val>
          <c:smooth val="0"/>
        </c:ser>
        <c:dLbls>
          <c:showLegendKey val="0"/>
          <c:showVal val="0"/>
          <c:showCatName val="0"/>
          <c:showSerName val="0"/>
          <c:showPercent val="0"/>
          <c:showBubbleSize val="0"/>
        </c:dLbls>
        <c:marker val="1"/>
        <c:smooth val="0"/>
        <c:axId val="428164976"/>
        <c:axId val="428165368"/>
      </c:lineChart>
      <c:catAx>
        <c:axId val="42816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165368"/>
        <c:crosses val="autoZero"/>
        <c:auto val="1"/>
        <c:lblAlgn val="ctr"/>
        <c:lblOffset val="100"/>
        <c:tickLblSkip val="1"/>
        <c:tickMarkSkip val="1"/>
        <c:noMultiLvlLbl val="0"/>
      </c:catAx>
      <c:valAx>
        <c:axId val="42816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16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3,105
125.28
3,150,639
2,999,749
143,021
1,684,449
2,552,801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19.6
72.7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人口の減少や全国平均を上回る高齢化率（４８．４０％平成２７年度２月</a:t>
          </a:r>
          <a:r>
            <a:rPr kumimoji="1" lang="en-US" altLang="ja-JP" sz="1300">
              <a:latin typeface="ＭＳ Ｐゴシック"/>
            </a:rPr>
            <a:t>1</a:t>
          </a:r>
          <a:r>
            <a:rPr kumimoji="1" lang="ja-JP" altLang="en-US" sz="1300">
              <a:latin typeface="ＭＳ Ｐゴシック"/>
            </a:rPr>
            <a:t>日現在）に加え、町内に中心となる産業がないこと等により、財政基盤が類似団体平均より下回っている。定員適正化計画に沿った計画採用、地方税徴収率向上対策及び歳出予算抑制に努め、活力ある町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130628</xdr:rowOff>
    </xdr:from>
    <xdr:to>
      <xdr:col>7</xdr:col>
      <xdr:colOff>152400</xdr:colOff>
      <xdr:row>44</xdr:row>
      <xdr:rowOff>142119</xdr:rowOff>
    </xdr:to>
    <xdr:cxnSp macro="">
      <xdr:nvCxnSpPr>
        <xdr:cNvPr id="69" name="直線コネクタ 68"/>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38903</xdr:rowOff>
    </xdr:from>
    <xdr:ext cx="762000" cy="259045"/>
    <xdr:sp macro="" textlink="">
      <xdr:nvSpPr>
        <xdr:cNvPr id="70" name="財政力平均値テキスト"/>
        <xdr:cNvSpPr txBox="1"/>
      </xdr:nvSpPr>
      <xdr:spPr>
        <a:xfrm>
          <a:off x="5041900" y="7411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71" name="フローチャート : 判断 70"/>
        <xdr:cNvSpPr/>
      </xdr:nvSpPr>
      <xdr:spPr>
        <a:xfrm>
          <a:off x="49022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2" name="直線コネクタ 71"/>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10885</xdr:rowOff>
    </xdr:from>
    <xdr:to>
      <xdr:col>6</xdr:col>
      <xdr:colOff>50800</xdr:colOff>
      <xdr:row>44</xdr:row>
      <xdr:rowOff>112485</xdr:rowOff>
    </xdr:to>
    <xdr:sp macro="" textlink="">
      <xdr:nvSpPr>
        <xdr:cNvPr id="73" name="フローチャート : 判断 72"/>
        <xdr:cNvSpPr/>
      </xdr:nvSpPr>
      <xdr:spPr>
        <a:xfrm>
          <a:off x="4064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122662</xdr:rowOff>
    </xdr:from>
    <xdr:ext cx="736600" cy="259045"/>
    <xdr:sp macro="" textlink="">
      <xdr:nvSpPr>
        <xdr:cNvPr id="74" name="テキスト ボックス 73"/>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130628</xdr:rowOff>
    </xdr:to>
    <xdr:cxnSp macro="">
      <xdr:nvCxnSpPr>
        <xdr:cNvPr id="75" name="直線コネクタ 74"/>
        <xdr:cNvCxnSpPr/>
      </xdr:nvCxnSpPr>
      <xdr:spPr>
        <a:xfrm>
          <a:off x="2336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170845</xdr:rowOff>
    </xdr:from>
    <xdr:to>
      <xdr:col>4</xdr:col>
      <xdr:colOff>533400</xdr:colOff>
      <xdr:row>44</xdr:row>
      <xdr:rowOff>100995</xdr:rowOff>
    </xdr:to>
    <xdr:sp macro="" textlink="">
      <xdr:nvSpPr>
        <xdr:cNvPr id="76" name="フローチャート : 判断 75"/>
        <xdr:cNvSpPr/>
      </xdr:nvSpPr>
      <xdr:spPr>
        <a:xfrm>
          <a:off x="3175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111172</xdr:rowOff>
    </xdr:from>
    <xdr:ext cx="762000" cy="259045"/>
    <xdr:sp macro="" textlink="">
      <xdr:nvSpPr>
        <xdr:cNvPr id="77" name="テキスト ボックス 76"/>
        <xdr:cNvSpPr txBox="1"/>
      </xdr:nvSpPr>
      <xdr:spPr>
        <a:xfrm>
          <a:off x="2844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119138</xdr:rowOff>
    </xdr:to>
    <xdr:cxnSp macro="">
      <xdr:nvCxnSpPr>
        <xdr:cNvPr id="78" name="直線コネクタ 77"/>
        <xdr:cNvCxnSpPr/>
      </xdr:nvCxnSpPr>
      <xdr:spPr>
        <a:xfrm>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91319</xdr:rowOff>
    </xdr:from>
    <xdr:to>
      <xdr:col>7</xdr:col>
      <xdr:colOff>203200</xdr:colOff>
      <xdr:row>45</xdr:row>
      <xdr:rowOff>21469</xdr:rowOff>
    </xdr:to>
    <xdr:sp macro="" textlink="">
      <xdr:nvSpPr>
        <xdr:cNvPr id="88" name="円/楕円 87"/>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158646</xdr:rowOff>
    </xdr:from>
    <xdr:ext cx="762000" cy="259045"/>
    <xdr:sp macro="" textlink="">
      <xdr:nvSpPr>
        <xdr:cNvPr id="89" name="財政力該当値テキスト"/>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90" name="円/楕円 89"/>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91" name="テキスト ボックス 90"/>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68338</xdr:rowOff>
    </xdr:from>
    <xdr:to>
      <xdr:col>3</xdr:col>
      <xdr:colOff>330200</xdr:colOff>
      <xdr:row>44</xdr:row>
      <xdr:rowOff>169938</xdr:rowOff>
    </xdr:to>
    <xdr:sp macro="" textlink="">
      <xdr:nvSpPr>
        <xdr:cNvPr id="94" name="円/楕円 93"/>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154715</xdr:rowOff>
    </xdr:from>
    <xdr:ext cx="762000" cy="259045"/>
    <xdr:sp macro="" textlink="">
      <xdr:nvSpPr>
        <xdr:cNvPr id="95" name="テキスト ボックス 94"/>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及び公債費の影響で類似団体平均より大きく上回っている。人件費については、職員平均年齢構成の高年齢化、また、公債費については、据え置き期間終了による元金償還が始まったことが要因である。しかし、近年の職員平均年齢構成の適正化及び計画的な繰上償還を行った結果、徐々に改善傾向にある。今後も継続し事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66</xdr:row>
      <xdr:rowOff>141151</xdr:rowOff>
    </xdr:to>
    <xdr:cxnSp macro="">
      <xdr:nvCxnSpPr>
        <xdr:cNvPr id="129" name="直線コネクタ 128"/>
        <xdr:cNvCxnSpPr/>
      </xdr:nvCxnSpPr>
      <xdr:spPr>
        <a:xfrm flipV="1">
          <a:off x="4953000" y="10157278"/>
          <a:ext cx="0" cy="1299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113228</xdr:rowOff>
    </xdr:from>
    <xdr:ext cx="762000" cy="259045"/>
    <xdr:sp macro="" textlink="">
      <xdr:nvSpPr>
        <xdr:cNvPr id="130" name="財政構造の弾力性最小値テキスト"/>
        <xdr:cNvSpPr txBox="1"/>
      </xdr:nvSpPr>
      <xdr:spPr>
        <a:xfrm>
          <a:off x="5041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66</xdr:row>
      <xdr:rowOff>141151</xdr:rowOff>
    </xdr:from>
    <xdr:to>
      <xdr:col>7</xdr:col>
      <xdr:colOff>241300</xdr:colOff>
      <xdr:row>66</xdr:row>
      <xdr:rowOff>141151</xdr:rowOff>
    </xdr:to>
    <xdr:cxnSp macro="">
      <xdr:nvCxnSpPr>
        <xdr:cNvPr id="131" name="直線コネクタ 130"/>
        <xdr:cNvCxnSpPr/>
      </xdr:nvCxnSpPr>
      <xdr:spPr>
        <a:xfrm>
          <a:off x="4864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32"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33" name="直線コネクタ 132"/>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120469</xdr:rowOff>
    </xdr:from>
    <xdr:to>
      <xdr:col>7</xdr:col>
      <xdr:colOff>152400</xdr:colOff>
      <xdr:row>67</xdr:row>
      <xdr:rowOff>111034</xdr:rowOff>
    </xdr:to>
    <xdr:cxnSp macro="">
      <xdr:nvCxnSpPr>
        <xdr:cNvPr id="134" name="直線コネクタ 133"/>
        <xdr:cNvCxnSpPr/>
      </xdr:nvCxnSpPr>
      <xdr:spPr>
        <a:xfrm flipV="1">
          <a:off x="4114800" y="11436169"/>
          <a:ext cx="8382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86921</xdr:rowOff>
    </xdr:from>
    <xdr:ext cx="762000" cy="259045"/>
    <xdr:sp macro="" textlink="">
      <xdr:nvSpPr>
        <xdr:cNvPr id="135" name="財政構造の弾力性平均値テキスト"/>
        <xdr:cNvSpPr txBox="1"/>
      </xdr:nvSpPr>
      <xdr:spPr>
        <a:xfrm>
          <a:off x="5041900" y="1071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70394</xdr:rowOff>
    </xdr:from>
    <xdr:to>
      <xdr:col>7</xdr:col>
      <xdr:colOff>203200</xdr:colOff>
      <xdr:row>64</xdr:row>
      <xdr:rowOff>544</xdr:rowOff>
    </xdr:to>
    <xdr:sp macro="" textlink="">
      <xdr:nvSpPr>
        <xdr:cNvPr id="136" name="フローチャート : 判断 135"/>
        <xdr:cNvSpPr/>
      </xdr:nvSpPr>
      <xdr:spPr>
        <a:xfrm>
          <a:off x="49022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111034</xdr:rowOff>
    </xdr:from>
    <xdr:to>
      <xdr:col>6</xdr:col>
      <xdr:colOff>0</xdr:colOff>
      <xdr:row>67</xdr:row>
      <xdr:rowOff>162741</xdr:rowOff>
    </xdr:to>
    <xdr:cxnSp macro="">
      <xdr:nvCxnSpPr>
        <xdr:cNvPr id="137" name="直線コネクタ 136"/>
        <xdr:cNvCxnSpPr/>
      </xdr:nvCxnSpPr>
      <xdr:spPr>
        <a:xfrm flipV="1">
          <a:off x="3225800" y="115981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128996</xdr:rowOff>
    </xdr:from>
    <xdr:to>
      <xdr:col>6</xdr:col>
      <xdr:colOff>50800</xdr:colOff>
      <xdr:row>64</xdr:row>
      <xdr:rowOff>59146</xdr:rowOff>
    </xdr:to>
    <xdr:sp macro="" textlink="">
      <xdr:nvSpPr>
        <xdr:cNvPr id="138" name="フローチャート : 判断 137"/>
        <xdr:cNvSpPr/>
      </xdr:nvSpPr>
      <xdr:spPr>
        <a:xfrm>
          <a:off x="4064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69323</xdr:rowOff>
    </xdr:from>
    <xdr:ext cx="736600" cy="259045"/>
    <xdr:sp macro="" textlink="">
      <xdr:nvSpPr>
        <xdr:cNvPr id="139" name="テキスト ボックス 138"/>
        <xdr:cNvSpPr txBox="1"/>
      </xdr:nvSpPr>
      <xdr:spPr>
        <a:xfrm>
          <a:off x="3733800" y="106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125549</xdr:rowOff>
    </xdr:from>
    <xdr:to>
      <xdr:col>4</xdr:col>
      <xdr:colOff>482600</xdr:colOff>
      <xdr:row>67</xdr:row>
      <xdr:rowOff>162741</xdr:rowOff>
    </xdr:to>
    <xdr:cxnSp macro="">
      <xdr:nvCxnSpPr>
        <xdr:cNvPr id="140" name="直線コネクタ 139"/>
        <xdr:cNvCxnSpPr/>
      </xdr:nvCxnSpPr>
      <xdr:spPr>
        <a:xfrm>
          <a:off x="2336800" y="11098349"/>
          <a:ext cx="8890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1" name="フローチャート : 判断 140"/>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62428</xdr:rowOff>
    </xdr:from>
    <xdr:ext cx="762000" cy="259045"/>
    <xdr:sp macro="" textlink="">
      <xdr:nvSpPr>
        <xdr:cNvPr id="142" name="テキスト ボックス 141"/>
        <xdr:cNvSpPr txBox="1"/>
      </xdr:nvSpPr>
      <xdr:spPr>
        <a:xfrm>
          <a:off x="2844800" y="1069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125549</xdr:rowOff>
    </xdr:from>
    <xdr:to>
      <xdr:col>3</xdr:col>
      <xdr:colOff>279400</xdr:colOff>
      <xdr:row>65</xdr:row>
      <xdr:rowOff>16147</xdr:rowOff>
    </xdr:to>
    <xdr:cxnSp macro="">
      <xdr:nvCxnSpPr>
        <xdr:cNvPr id="143" name="直線コネクタ 142"/>
        <xdr:cNvCxnSpPr/>
      </xdr:nvCxnSpPr>
      <xdr:spPr>
        <a:xfrm flipV="1">
          <a:off x="1447800" y="110983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73841</xdr:rowOff>
    </xdr:from>
    <xdr:to>
      <xdr:col>3</xdr:col>
      <xdr:colOff>330200</xdr:colOff>
      <xdr:row>64</xdr:row>
      <xdr:rowOff>3991</xdr:rowOff>
    </xdr:to>
    <xdr:sp macro="" textlink="">
      <xdr:nvSpPr>
        <xdr:cNvPr id="144" name="フローチャート : 判断 143"/>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14168</xdr:rowOff>
    </xdr:from>
    <xdr:ext cx="762000" cy="259045"/>
    <xdr:sp macro="" textlink="">
      <xdr:nvSpPr>
        <xdr:cNvPr id="145" name="テキスト ボックス 144"/>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71301</xdr:rowOff>
    </xdr:from>
    <xdr:to>
      <xdr:col>2</xdr:col>
      <xdr:colOff>127000</xdr:colOff>
      <xdr:row>65</xdr:row>
      <xdr:rowOff>1451</xdr:rowOff>
    </xdr:to>
    <xdr:sp macro="" textlink="">
      <xdr:nvSpPr>
        <xdr:cNvPr id="146" name="フローチャート : 判断 145"/>
        <xdr:cNvSpPr/>
      </xdr:nvSpPr>
      <xdr:spPr>
        <a:xfrm>
          <a:off x="1397000" y="1104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11628</xdr:rowOff>
    </xdr:from>
    <xdr:ext cx="762000" cy="259045"/>
    <xdr:sp macro="" textlink="">
      <xdr:nvSpPr>
        <xdr:cNvPr id="147" name="テキスト ボックス 146"/>
        <xdr:cNvSpPr txBox="1"/>
      </xdr:nvSpPr>
      <xdr:spPr>
        <a:xfrm>
          <a:off x="1066800" y="1081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69669</xdr:rowOff>
    </xdr:from>
    <xdr:to>
      <xdr:col>7</xdr:col>
      <xdr:colOff>203200</xdr:colOff>
      <xdr:row>66</xdr:row>
      <xdr:rowOff>171269</xdr:rowOff>
    </xdr:to>
    <xdr:sp macro="" textlink="">
      <xdr:nvSpPr>
        <xdr:cNvPr id="153" name="円/楕円 152"/>
        <xdr:cNvSpPr/>
      </xdr:nvSpPr>
      <xdr:spPr>
        <a:xfrm>
          <a:off x="49022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136996</xdr:rowOff>
    </xdr:from>
    <xdr:ext cx="762000" cy="259045"/>
    <xdr:sp macro="" textlink="">
      <xdr:nvSpPr>
        <xdr:cNvPr id="154" name="財政構造の弾力性該当値テキスト"/>
        <xdr:cNvSpPr txBox="1"/>
      </xdr:nvSpPr>
      <xdr:spPr>
        <a:xfrm>
          <a:off x="5041900" y="1128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60234</xdr:rowOff>
    </xdr:from>
    <xdr:to>
      <xdr:col>6</xdr:col>
      <xdr:colOff>50800</xdr:colOff>
      <xdr:row>67</xdr:row>
      <xdr:rowOff>161834</xdr:rowOff>
    </xdr:to>
    <xdr:sp macro="" textlink="">
      <xdr:nvSpPr>
        <xdr:cNvPr id="155" name="円/楕円 154"/>
        <xdr:cNvSpPr/>
      </xdr:nvSpPr>
      <xdr:spPr>
        <a:xfrm>
          <a:off x="4064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146611</xdr:rowOff>
    </xdr:from>
    <xdr:ext cx="736600" cy="259045"/>
    <xdr:sp macro="" textlink="">
      <xdr:nvSpPr>
        <xdr:cNvPr id="156" name="テキスト ボックス 155"/>
        <xdr:cNvSpPr txBox="1"/>
      </xdr:nvSpPr>
      <xdr:spPr>
        <a:xfrm>
          <a:off x="3733800" y="1163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111941</xdr:rowOff>
    </xdr:from>
    <xdr:to>
      <xdr:col>4</xdr:col>
      <xdr:colOff>533400</xdr:colOff>
      <xdr:row>68</xdr:row>
      <xdr:rowOff>42091</xdr:rowOff>
    </xdr:to>
    <xdr:sp macro="" textlink="">
      <xdr:nvSpPr>
        <xdr:cNvPr id="157" name="円/楕円 156"/>
        <xdr:cNvSpPr/>
      </xdr:nvSpPr>
      <xdr:spPr>
        <a:xfrm>
          <a:off x="3175000" y="115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26868</xdr:rowOff>
    </xdr:from>
    <xdr:ext cx="762000" cy="259045"/>
    <xdr:sp macro="" textlink="">
      <xdr:nvSpPr>
        <xdr:cNvPr id="158" name="テキスト ボックス 157"/>
        <xdr:cNvSpPr txBox="1"/>
      </xdr:nvSpPr>
      <xdr:spPr>
        <a:xfrm>
          <a:off x="2844800" y="116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74749</xdr:rowOff>
    </xdr:from>
    <xdr:to>
      <xdr:col>3</xdr:col>
      <xdr:colOff>330200</xdr:colOff>
      <xdr:row>65</xdr:row>
      <xdr:rowOff>4899</xdr:rowOff>
    </xdr:to>
    <xdr:sp macro="" textlink="">
      <xdr:nvSpPr>
        <xdr:cNvPr id="159" name="円/楕円 158"/>
        <xdr:cNvSpPr/>
      </xdr:nvSpPr>
      <xdr:spPr>
        <a:xfrm>
          <a:off x="2286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161126</xdr:rowOff>
    </xdr:from>
    <xdr:ext cx="762000" cy="259045"/>
    <xdr:sp macro="" textlink="">
      <xdr:nvSpPr>
        <xdr:cNvPr id="160" name="テキスト ボックス 159"/>
        <xdr:cNvSpPr txBox="1"/>
      </xdr:nvSpPr>
      <xdr:spPr>
        <a:xfrm>
          <a:off x="1955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136797</xdr:rowOff>
    </xdr:from>
    <xdr:to>
      <xdr:col>2</xdr:col>
      <xdr:colOff>127000</xdr:colOff>
      <xdr:row>65</xdr:row>
      <xdr:rowOff>66947</xdr:rowOff>
    </xdr:to>
    <xdr:sp macro="" textlink="">
      <xdr:nvSpPr>
        <xdr:cNvPr id="161" name="円/楕円 160"/>
        <xdr:cNvSpPr/>
      </xdr:nvSpPr>
      <xdr:spPr>
        <a:xfrm>
          <a:off x="1397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51724</xdr:rowOff>
    </xdr:from>
    <xdr:ext cx="762000" cy="259045"/>
    <xdr:sp macro="" textlink="">
      <xdr:nvSpPr>
        <xdr:cNvPr id="162" name="テキスト ボックス 161"/>
        <xdr:cNvSpPr txBox="1"/>
      </xdr:nvSpPr>
      <xdr:spPr>
        <a:xfrm>
          <a:off x="1066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類似団体平均を大きく下回っている。主な要因として人件費について退職者補充職員を退職者数より、少ない職員採用に留めている。今後も需用費等の経費節減に努め、事務事業の縮小に努める。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15517</xdr:rowOff>
    </xdr:from>
    <xdr:to>
      <xdr:col>7</xdr:col>
      <xdr:colOff>152400</xdr:colOff>
      <xdr:row>90</xdr:row>
      <xdr:rowOff>11781</xdr:rowOff>
    </xdr:to>
    <xdr:cxnSp macro="">
      <xdr:nvCxnSpPr>
        <xdr:cNvPr id="191" name="直線コネクタ 190"/>
        <xdr:cNvCxnSpPr/>
      </xdr:nvCxnSpPr>
      <xdr:spPr>
        <a:xfrm flipV="1">
          <a:off x="4953000" y="14074417"/>
          <a:ext cx="0" cy="1367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155308</xdr:rowOff>
    </xdr:from>
    <xdr:ext cx="762000" cy="259045"/>
    <xdr:sp macro="" textlink="">
      <xdr:nvSpPr>
        <xdr:cNvPr id="192" name="人件費・物件費等の状況最小値テキスト"/>
        <xdr:cNvSpPr txBox="1"/>
      </xdr:nvSpPr>
      <xdr:spPr>
        <a:xfrm>
          <a:off x="5041900" y="154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1,224,577</a:t>
          </a:r>
          <a:endParaRPr kumimoji="1" lang="ja-JP" altLang="en-US" sz="1000" b="1">
            <a:latin typeface="ＭＳ Ｐゴシック"/>
          </a:endParaRPr>
        </a:p>
      </xdr:txBody>
    </xdr:sp>
    <xdr:clientData/>
  </xdr:oneCellAnchor>
  <xdr:twoCellAnchor>
    <xdr:from>
      <xdr:col>7</xdr:col>
      <xdr:colOff>63500</xdr:colOff>
      <xdr:row>90</xdr:row>
      <xdr:rowOff>11781</xdr:rowOff>
    </xdr:from>
    <xdr:to>
      <xdr:col>7</xdr:col>
      <xdr:colOff>241300</xdr:colOff>
      <xdr:row>90</xdr:row>
      <xdr:rowOff>11781</xdr:rowOff>
    </xdr:to>
    <xdr:cxnSp macro="">
      <xdr:nvCxnSpPr>
        <xdr:cNvPr id="193" name="直線コネクタ 192"/>
        <xdr:cNvCxnSpPr/>
      </xdr:nvCxnSpPr>
      <xdr:spPr>
        <a:xfrm>
          <a:off x="4864100" y="1544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101894</xdr:rowOff>
    </xdr:from>
    <xdr:ext cx="762000" cy="259045"/>
    <xdr:sp macro="" textlink="">
      <xdr:nvSpPr>
        <xdr:cNvPr id="194" name="人件費・物件費等の状況最大値テキスト"/>
        <xdr:cNvSpPr txBox="1"/>
      </xdr:nvSpPr>
      <xdr:spPr>
        <a:xfrm>
          <a:off x="5041900" y="138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204,206</a:t>
          </a:r>
          <a:endParaRPr kumimoji="1" lang="ja-JP" altLang="en-US" sz="1000" b="1">
            <a:latin typeface="ＭＳ Ｐゴシック"/>
          </a:endParaRPr>
        </a:p>
      </xdr:txBody>
    </xdr:sp>
    <xdr:clientData/>
  </xdr:oneCellAnchor>
  <xdr:twoCellAnchor>
    <xdr:from>
      <xdr:col>7</xdr:col>
      <xdr:colOff>63500</xdr:colOff>
      <xdr:row>82</xdr:row>
      <xdr:rowOff>15517</xdr:rowOff>
    </xdr:from>
    <xdr:to>
      <xdr:col>7</xdr:col>
      <xdr:colOff>241300</xdr:colOff>
      <xdr:row>82</xdr:row>
      <xdr:rowOff>15517</xdr:rowOff>
    </xdr:to>
    <xdr:cxnSp macro="">
      <xdr:nvCxnSpPr>
        <xdr:cNvPr id="195" name="直線コネクタ 194"/>
        <xdr:cNvCxnSpPr/>
      </xdr:nvCxnSpPr>
      <xdr:spPr>
        <a:xfrm>
          <a:off x="4864100" y="1407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81223</xdr:rowOff>
    </xdr:from>
    <xdr:to>
      <xdr:col>7</xdr:col>
      <xdr:colOff>152400</xdr:colOff>
      <xdr:row>82</xdr:row>
      <xdr:rowOff>85291</xdr:rowOff>
    </xdr:to>
    <xdr:cxnSp macro="">
      <xdr:nvCxnSpPr>
        <xdr:cNvPr id="196" name="直線コネクタ 195"/>
        <xdr:cNvCxnSpPr/>
      </xdr:nvCxnSpPr>
      <xdr:spPr>
        <a:xfrm flipV="1">
          <a:off x="4114800" y="14140123"/>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150700</xdr:rowOff>
    </xdr:from>
    <xdr:ext cx="762000" cy="259045"/>
    <xdr:sp macro="" textlink="">
      <xdr:nvSpPr>
        <xdr:cNvPr id="197" name="人件費・物件費等の状況平均値テキスト"/>
        <xdr:cNvSpPr txBox="1"/>
      </xdr:nvSpPr>
      <xdr:spPr>
        <a:xfrm>
          <a:off x="5041900" y="14209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7173</xdr:rowOff>
    </xdr:from>
    <xdr:to>
      <xdr:col>7</xdr:col>
      <xdr:colOff>203200</xdr:colOff>
      <xdr:row>83</xdr:row>
      <xdr:rowOff>108773</xdr:rowOff>
    </xdr:to>
    <xdr:sp macro="" textlink="">
      <xdr:nvSpPr>
        <xdr:cNvPr id="198" name="フローチャート : 判断 197"/>
        <xdr:cNvSpPr/>
      </xdr:nvSpPr>
      <xdr:spPr>
        <a:xfrm>
          <a:off x="4902200" y="1423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85291</xdr:rowOff>
    </xdr:from>
    <xdr:to>
      <xdr:col>6</xdr:col>
      <xdr:colOff>0</xdr:colOff>
      <xdr:row>82</xdr:row>
      <xdr:rowOff>90807</xdr:rowOff>
    </xdr:to>
    <xdr:cxnSp macro="">
      <xdr:nvCxnSpPr>
        <xdr:cNvPr id="199" name="直線コネクタ 198"/>
        <xdr:cNvCxnSpPr/>
      </xdr:nvCxnSpPr>
      <xdr:spPr>
        <a:xfrm flipV="1">
          <a:off x="3225800" y="14144191"/>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157057</xdr:rowOff>
    </xdr:from>
    <xdr:to>
      <xdr:col>6</xdr:col>
      <xdr:colOff>50800</xdr:colOff>
      <xdr:row>83</xdr:row>
      <xdr:rowOff>87207</xdr:rowOff>
    </xdr:to>
    <xdr:sp macro="" textlink="">
      <xdr:nvSpPr>
        <xdr:cNvPr id="200" name="フローチャート : 判断 199"/>
        <xdr:cNvSpPr/>
      </xdr:nvSpPr>
      <xdr:spPr>
        <a:xfrm>
          <a:off x="4064000" y="142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71984</xdr:rowOff>
    </xdr:from>
    <xdr:ext cx="736600" cy="259045"/>
    <xdr:sp macro="" textlink="">
      <xdr:nvSpPr>
        <xdr:cNvPr id="201" name="テキスト ボックス 200"/>
        <xdr:cNvSpPr txBox="1"/>
      </xdr:nvSpPr>
      <xdr:spPr>
        <a:xfrm>
          <a:off x="3733800" y="1430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90807</xdr:rowOff>
    </xdr:from>
    <xdr:to>
      <xdr:col>4</xdr:col>
      <xdr:colOff>482600</xdr:colOff>
      <xdr:row>82</xdr:row>
      <xdr:rowOff>92325</xdr:rowOff>
    </xdr:to>
    <xdr:cxnSp macro="">
      <xdr:nvCxnSpPr>
        <xdr:cNvPr id="202" name="直線コネクタ 201"/>
        <xdr:cNvCxnSpPr/>
      </xdr:nvCxnSpPr>
      <xdr:spPr>
        <a:xfrm flipV="1">
          <a:off x="2336800" y="1414970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99154</xdr:rowOff>
    </xdr:from>
    <xdr:to>
      <xdr:col>4</xdr:col>
      <xdr:colOff>533400</xdr:colOff>
      <xdr:row>83</xdr:row>
      <xdr:rowOff>29304</xdr:rowOff>
    </xdr:to>
    <xdr:sp macro="" textlink="">
      <xdr:nvSpPr>
        <xdr:cNvPr id="203" name="フローチャート : 判断 202"/>
        <xdr:cNvSpPr/>
      </xdr:nvSpPr>
      <xdr:spPr>
        <a:xfrm>
          <a:off x="3175000" y="14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14081</xdr:rowOff>
    </xdr:from>
    <xdr:ext cx="762000" cy="259045"/>
    <xdr:sp macro="" textlink="">
      <xdr:nvSpPr>
        <xdr:cNvPr id="204" name="テキスト ボックス 203"/>
        <xdr:cNvSpPr txBox="1"/>
      </xdr:nvSpPr>
      <xdr:spPr>
        <a:xfrm>
          <a:off x="2844800" y="142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63587</xdr:rowOff>
    </xdr:from>
    <xdr:to>
      <xdr:col>3</xdr:col>
      <xdr:colOff>279400</xdr:colOff>
      <xdr:row>82</xdr:row>
      <xdr:rowOff>92325</xdr:rowOff>
    </xdr:to>
    <xdr:cxnSp macro="">
      <xdr:nvCxnSpPr>
        <xdr:cNvPr id="205" name="直線コネクタ 204"/>
        <xdr:cNvCxnSpPr/>
      </xdr:nvCxnSpPr>
      <xdr:spPr>
        <a:xfrm>
          <a:off x="1447800" y="14122487"/>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58493</xdr:rowOff>
    </xdr:from>
    <xdr:to>
      <xdr:col>3</xdr:col>
      <xdr:colOff>330200</xdr:colOff>
      <xdr:row>82</xdr:row>
      <xdr:rowOff>160093</xdr:rowOff>
    </xdr:to>
    <xdr:sp macro="" textlink="">
      <xdr:nvSpPr>
        <xdr:cNvPr id="206" name="フローチャート : 判断 205"/>
        <xdr:cNvSpPr/>
      </xdr:nvSpPr>
      <xdr:spPr>
        <a:xfrm>
          <a:off x="2286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144870</xdr:rowOff>
    </xdr:from>
    <xdr:ext cx="762000" cy="259045"/>
    <xdr:sp macro="" textlink="">
      <xdr:nvSpPr>
        <xdr:cNvPr id="207" name="テキスト ボックス 206"/>
        <xdr:cNvSpPr txBox="1"/>
      </xdr:nvSpPr>
      <xdr:spPr>
        <a:xfrm>
          <a:off x="1955800" y="142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43912</xdr:rowOff>
    </xdr:from>
    <xdr:to>
      <xdr:col>2</xdr:col>
      <xdr:colOff>127000</xdr:colOff>
      <xdr:row>82</xdr:row>
      <xdr:rowOff>145512</xdr:rowOff>
    </xdr:to>
    <xdr:sp macro="" textlink="">
      <xdr:nvSpPr>
        <xdr:cNvPr id="208" name="フローチャート : 判断 207"/>
        <xdr:cNvSpPr/>
      </xdr:nvSpPr>
      <xdr:spPr>
        <a:xfrm>
          <a:off x="1397000" y="141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130289</xdr:rowOff>
    </xdr:from>
    <xdr:ext cx="762000" cy="259045"/>
    <xdr:sp macro="" textlink="">
      <xdr:nvSpPr>
        <xdr:cNvPr id="209" name="テキスト ボックス 208"/>
        <xdr:cNvSpPr txBox="1"/>
      </xdr:nvSpPr>
      <xdr:spPr>
        <a:xfrm>
          <a:off x="1066800" y="1418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30423</xdr:rowOff>
    </xdr:from>
    <xdr:to>
      <xdr:col>7</xdr:col>
      <xdr:colOff>203200</xdr:colOff>
      <xdr:row>82</xdr:row>
      <xdr:rowOff>132023</xdr:rowOff>
    </xdr:to>
    <xdr:sp macro="" textlink="">
      <xdr:nvSpPr>
        <xdr:cNvPr id="215" name="円/楕円 214"/>
        <xdr:cNvSpPr/>
      </xdr:nvSpPr>
      <xdr:spPr>
        <a:xfrm>
          <a:off x="4902200" y="14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123150</xdr:rowOff>
    </xdr:from>
    <xdr:ext cx="762000" cy="259045"/>
    <xdr:sp macro="" textlink="">
      <xdr:nvSpPr>
        <xdr:cNvPr id="216" name="人件費・物件費等の状況該当値テキスト"/>
        <xdr:cNvSpPr txBox="1"/>
      </xdr:nvSpPr>
      <xdr:spPr>
        <a:xfrm>
          <a:off x="5041900" y="1401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253,221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34491</xdr:rowOff>
    </xdr:from>
    <xdr:to>
      <xdr:col>6</xdr:col>
      <xdr:colOff>50800</xdr:colOff>
      <xdr:row>82</xdr:row>
      <xdr:rowOff>136091</xdr:rowOff>
    </xdr:to>
    <xdr:sp macro="" textlink="">
      <xdr:nvSpPr>
        <xdr:cNvPr id="217" name="円/楕円 216"/>
        <xdr:cNvSpPr/>
      </xdr:nvSpPr>
      <xdr:spPr>
        <a:xfrm>
          <a:off x="4064000" y="140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146268</xdr:rowOff>
    </xdr:from>
    <xdr:ext cx="736600" cy="259045"/>
    <xdr:sp macro="" textlink="">
      <xdr:nvSpPr>
        <xdr:cNvPr id="218" name="テキスト ボックス 217"/>
        <xdr:cNvSpPr txBox="1"/>
      </xdr:nvSpPr>
      <xdr:spPr>
        <a:xfrm>
          <a:off x="3733800" y="1386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40007</xdr:rowOff>
    </xdr:from>
    <xdr:to>
      <xdr:col>4</xdr:col>
      <xdr:colOff>533400</xdr:colOff>
      <xdr:row>82</xdr:row>
      <xdr:rowOff>141607</xdr:rowOff>
    </xdr:to>
    <xdr:sp macro="" textlink="">
      <xdr:nvSpPr>
        <xdr:cNvPr id="219" name="円/楕円 218"/>
        <xdr:cNvSpPr/>
      </xdr:nvSpPr>
      <xdr:spPr>
        <a:xfrm>
          <a:off x="3175000" y="14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151784</xdr:rowOff>
    </xdr:from>
    <xdr:ext cx="762000" cy="259045"/>
    <xdr:sp macro="" textlink="">
      <xdr:nvSpPr>
        <xdr:cNvPr id="220" name="テキスト ボックス 219"/>
        <xdr:cNvSpPr txBox="1"/>
      </xdr:nvSpPr>
      <xdr:spPr>
        <a:xfrm>
          <a:off x="2844800" y="1386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260,370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41525</xdr:rowOff>
    </xdr:from>
    <xdr:to>
      <xdr:col>3</xdr:col>
      <xdr:colOff>330200</xdr:colOff>
      <xdr:row>82</xdr:row>
      <xdr:rowOff>143125</xdr:rowOff>
    </xdr:to>
    <xdr:sp macro="" textlink="">
      <xdr:nvSpPr>
        <xdr:cNvPr id="221" name="円/楕円 220"/>
        <xdr:cNvSpPr/>
      </xdr:nvSpPr>
      <xdr:spPr>
        <a:xfrm>
          <a:off x="2286000" y="141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153302</xdr:rowOff>
    </xdr:from>
    <xdr:ext cx="762000" cy="259045"/>
    <xdr:sp macro="" textlink="">
      <xdr:nvSpPr>
        <xdr:cNvPr id="222" name="テキスト ボックス 221"/>
        <xdr:cNvSpPr txBox="1"/>
      </xdr:nvSpPr>
      <xdr:spPr>
        <a:xfrm>
          <a:off x="1955800" y="138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12787</xdr:rowOff>
    </xdr:from>
    <xdr:to>
      <xdr:col>2</xdr:col>
      <xdr:colOff>127000</xdr:colOff>
      <xdr:row>82</xdr:row>
      <xdr:rowOff>114387</xdr:rowOff>
    </xdr:to>
    <xdr:sp macro="" textlink="">
      <xdr:nvSpPr>
        <xdr:cNvPr id="223" name="円/楕円 222"/>
        <xdr:cNvSpPr/>
      </xdr:nvSpPr>
      <xdr:spPr>
        <a:xfrm>
          <a:off x="1397000" y="140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124564</xdr:rowOff>
    </xdr:from>
    <xdr:ext cx="762000" cy="259045"/>
    <xdr:sp macro="" textlink="">
      <xdr:nvSpPr>
        <xdr:cNvPr id="224" name="テキスト ボックス 223"/>
        <xdr:cNvSpPr txBox="1"/>
      </xdr:nvSpPr>
      <xdr:spPr>
        <a:xfrm>
          <a:off x="1066800" y="1384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類似団体平均より、４．０％上回っている。これは職員の平均年齢が高いことが要因であり、今後も給料等の適正化に努める。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132927</xdr:rowOff>
    </xdr:from>
    <xdr:to>
      <xdr:col>24</xdr:col>
      <xdr:colOff>558800</xdr:colOff>
      <xdr:row>87</xdr:row>
      <xdr:rowOff>10584</xdr:rowOff>
    </xdr:to>
    <xdr:cxnSp macro="">
      <xdr:nvCxnSpPr>
        <xdr:cNvPr id="253" name="直線コネクタ 252"/>
        <xdr:cNvCxnSpPr/>
      </xdr:nvCxnSpPr>
      <xdr:spPr>
        <a:xfrm flipV="1">
          <a:off x="17018000" y="1384892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4"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5" name="直線コネクタ 254"/>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47854</xdr:rowOff>
    </xdr:from>
    <xdr:ext cx="762000" cy="259045"/>
    <xdr:sp macro="" textlink="">
      <xdr:nvSpPr>
        <xdr:cNvPr id="256"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24</xdr:col>
      <xdr:colOff>469900</xdr:colOff>
      <xdr:row>80</xdr:row>
      <xdr:rowOff>132927</xdr:rowOff>
    </xdr:from>
    <xdr:to>
      <xdr:col>24</xdr:col>
      <xdr:colOff>647700</xdr:colOff>
      <xdr:row>80</xdr:row>
      <xdr:rowOff>132927</xdr:rowOff>
    </xdr:to>
    <xdr:cxnSp macro="">
      <xdr:nvCxnSpPr>
        <xdr:cNvPr id="257" name="直線コネクタ 256"/>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89</xdr:row>
      <xdr:rowOff>37677</xdr:rowOff>
    </xdr:to>
    <xdr:cxnSp macro="">
      <xdr:nvCxnSpPr>
        <xdr:cNvPr id="258" name="直線コネクタ 257"/>
        <xdr:cNvCxnSpPr/>
      </xdr:nvCxnSpPr>
      <xdr:spPr>
        <a:xfrm flipV="1">
          <a:off x="16179800" y="14822170"/>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9"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60" name="フローチャート : 判断 259"/>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5504</xdr:rowOff>
    </xdr:from>
    <xdr:to>
      <xdr:col>23</xdr:col>
      <xdr:colOff>406400</xdr:colOff>
      <xdr:row>89</xdr:row>
      <xdr:rowOff>37677</xdr:rowOff>
    </xdr:to>
    <xdr:cxnSp macro="">
      <xdr:nvCxnSpPr>
        <xdr:cNvPr id="261" name="直線コネクタ 260"/>
        <xdr:cNvCxnSpPr/>
      </xdr:nvCxnSpPr>
      <xdr:spPr>
        <a:xfrm>
          <a:off x="15290800" y="152645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160866</xdr:rowOff>
    </xdr:from>
    <xdr:to>
      <xdr:col>23</xdr:col>
      <xdr:colOff>457200</xdr:colOff>
      <xdr:row>88</xdr:row>
      <xdr:rowOff>91016</xdr:rowOff>
    </xdr:to>
    <xdr:sp macro="" textlink="">
      <xdr:nvSpPr>
        <xdr:cNvPr id="262" name="フローチャート : 判断 261"/>
        <xdr:cNvSpPr/>
      </xdr:nvSpPr>
      <xdr:spPr>
        <a:xfrm>
          <a:off x="16129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101193</xdr:rowOff>
    </xdr:from>
    <xdr:ext cx="736600" cy="259045"/>
    <xdr:sp macro="" textlink="">
      <xdr:nvSpPr>
        <xdr:cNvPr id="263" name="テキスト ボックス 262"/>
        <xdr:cNvSpPr txBox="1"/>
      </xdr:nvSpPr>
      <xdr:spPr>
        <a:xfrm>
          <a:off x="15798800" y="1484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89</xdr:row>
      <xdr:rowOff>5504</xdr:rowOff>
    </xdr:to>
    <xdr:cxnSp macro="">
      <xdr:nvCxnSpPr>
        <xdr:cNvPr id="264" name="直線コネクタ 263"/>
        <xdr:cNvCxnSpPr/>
      </xdr:nvCxnSpPr>
      <xdr:spPr>
        <a:xfrm>
          <a:off x="14401800" y="1472565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5" name="フローチャート : 判断 264"/>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66" name="テキスト ボックス 265"/>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117263</xdr:rowOff>
    </xdr:from>
    <xdr:to>
      <xdr:col>21</xdr:col>
      <xdr:colOff>0</xdr:colOff>
      <xdr:row>85</xdr:row>
      <xdr:rowOff>152400</xdr:rowOff>
    </xdr:to>
    <xdr:cxnSp macro="">
      <xdr:nvCxnSpPr>
        <xdr:cNvPr id="267" name="直線コネクタ 266"/>
        <xdr:cNvCxnSpPr/>
      </xdr:nvCxnSpPr>
      <xdr:spPr>
        <a:xfrm>
          <a:off x="13512800" y="1434761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138854</xdr:rowOff>
    </xdr:from>
    <xdr:to>
      <xdr:col>21</xdr:col>
      <xdr:colOff>50800</xdr:colOff>
      <xdr:row>84</xdr:row>
      <xdr:rowOff>69004</xdr:rowOff>
    </xdr:to>
    <xdr:sp macro="" textlink="">
      <xdr:nvSpPr>
        <xdr:cNvPr id="268" name="フローチャート : 判断 267"/>
        <xdr:cNvSpPr/>
      </xdr:nvSpPr>
      <xdr:spPr>
        <a:xfrm>
          <a:off x="14351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79181</xdr:rowOff>
    </xdr:from>
    <xdr:ext cx="762000" cy="259045"/>
    <xdr:sp macro="" textlink="">
      <xdr:nvSpPr>
        <xdr:cNvPr id="269" name="テキスト ボックス 268"/>
        <xdr:cNvSpPr txBox="1"/>
      </xdr:nvSpPr>
      <xdr:spPr>
        <a:xfrm>
          <a:off x="14020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106680</xdr:rowOff>
    </xdr:from>
    <xdr:to>
      <xdr:col>19</xdr:col>
      <xdr:colOff>533400</xdr:colOff>
      <xdr:row>84</xdr:row>
      <xdr:rowOff>36830</xdr:rowOff>
    </xdr:to>
    <xdr:sp macro="" textlink="">
      <xdr:nvSpPr>
        <xdr:cNvPr id="270" name="フローチャート : 判断 269"/>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21607</xdr:rowOff>
    </xdr:from>
    <xdr:ext cx="762000" cy="259045"/>
    <xdr:sp macro="" textlink="">
      <xdr:nvSpPr>
        <xdr:cNvPr id="271" name="テキスト ボックス 270"/>
        <xdr:cNvSpPr txBox="1"/>
      </xdr:nvSpPr>
      <xdr:spPr>
        <a:xfrm>
          <a:off x="13131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7" name="円/楕円 276"/>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8"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158327</xdr:rowOff>
    </xdr:from>
    <xdr:to>
      <xdr:col>23</xdr:col>
      <xdr:colOff>457200</xdr:colOff>
      <xdr:row>89</xdr:row>
      <xdr:rowOff>88477</xdr:rowOff>
    </xdr:to>
    <xdr:sp macro="" textlink="">
      <xdr:nvSpPr>
        <xdr:cNvPr id="279" name="円/楕円 278"/>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73254</xdr:rowOff>
    </xdr:from>
    <xdr:ext cx="736600" cy="259045"/>
    <xdr:sp macro="" textlink="">
      <xdr:nvSpPr>
        <xdr:cNvPr id="280" name="テキスト ボックス 279"/>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81" name="円/楕円 280"/>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82" name="テキスト ボックス 281"/>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3" name="円/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4" name="テキスト ボックス 283"/>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66463</xdr:rowOff>
    </xdr:from>
    <xdr:to>
      <xdr:col>19</xdr:col>
      <xdr:colOff>533400</xdr:colOff>
      <xdr:row>83</xdr:row>
      <xdr:rowOff>168063</xdr:rowOff>
    </xdr:to>
    <xdr:sp macro="" textlink="">
      <xdr:nvSpPr>
        <xdr:cNvPr id="285" name="円/楕円 284"/>
        <xdr:cNvSpPr/>
      </xdr:nvSpPr>
      <xdr:spPr>
        <a:xfrm>
          <a:off x="13462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6790</xdr:rowOff>
    </xdr:from>
    <xdr:ext cx="762000" cy="259045"/>
    <xdr:sp macro="" textlink="">
      <xdr:nvSpPr>
        <xdr:cNvPr id="286" name="テキスト ボックス 285"/>
        <xdr:cNvSpPr txBox="1"/>
      </xdr:nvSpPr>
      <xdr:spPr>
        <a:xfrm>
          <a:off x="13131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類似団体平均より、１．６３人下回っている。今後は退職者補充については、計画的に新規職員を採用し、定員管理に努め、事務事業の整理合理化を図っていく。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59034</xdr:rowOff>
    </xdr:from>
    <xdr:to>
      <xdr:col>24</xdr:col>
      <xdr:colOff>558800</xdr:colOff>
      <xdr:row>68</xdr:row>
      <xdr:rowOff>19960</xdr:rowOff>
    </xdr:to>
    <xdr:cxnSp macro="">
      <xdr:nvCxnSpPr>
        <xdr:cNvPr id="316" name="直線コネクタ 315"/>
        <xdr:cNvCxnSpPr/>
      </xdr:nvCxnSpPr>
      <xdr:spPr>
        <a:xfrm flipV="1">
          <a:off x="17018000" y="10003134"/>
          <a:ext cx="0" cy="1675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163487</xdr:rowOff>
    </xdr:from>
    <xdr:ext cx="762000" cy="259045"/>
    <xdr:sp macro="" textlink="">
      <xdr:nvSpPr>
        <xdr:cNvPr id="317" name="定員管理の状況最小値テキスト"/>
        <xdr:cNvSpPr txBox="1"/>
      </xdr:nvSpPr>
      <xdr:spPr>
        <a:xfrm>
          <a:off x="17106900" y="11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51.97</a:t>
          </a:r>
          <a:endParaRPr kumimoji="1" lang="ja-JP" altLang="en-US" sz="1000" b="1">
            <a:latin typeface="ＭＳ Ｐゴシック"/>
          </a:endParaRPr>
        </a:p>
      </xdr:txBody>
    </xdr:sp>
    <xdr:clientData/>
  </xdr:oneCellAnchor>
  <xdr:twoCellAnchor>
    <xdr:from>
      <xdr:col>24</xdr:col>
      <xdr:colOff>469900</xdr:colOff>
      <xdr:row>68</xdr:row>
      <xdr:rowOff>19960</xdr:rowOff>
    </xdr:from>
    <xdr:to>
      <xdr:col>24</xdr:col>
      <xdr:colOff>647700</xdr:colOff>
      <xdr:row>68</xdr:row>
      <xdr:rowOff>19960</xdr:rowOff>
    </xdr:to>
    <xdr:cxnSp macro="">
      <xdr:nvCxnSpPr>
        <xdr:cNvPr id="318" name="直線コネクタ 317"/>
        <xdr:cNvCxnSpPr/>
      </xdr:nvCxnSpPr>
      <xdr:spPr>
        <a:xfrm>
          <a:off x="16929100" y="1167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145411</xdr:rowOff>
    </xdr:from>
    <xdr:ext cx="762000" cy="259045"/>
    <xdr:sp macro="" textlink="">
      <xdr:nvSpPr>
        <xdr:cNvPr id="319" name="定員管理の状況最大値テキスト"/>
        <xdr:cNvSpPr txBox="1"/>
      </xdr:nvSpPr>
      <xdr:spPr>
        <a:xfrm>
          <a:off x="17106900" y="97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58</xdr:row>
      <xdr:rowOff>59034</xdr:rowOff>
    </xdr:from>
    <xdr:to>
      <xdr:col>24</xdr:col>
      <xdr:colOff>647700</xdr:colOff>
      <xdr:row>58</xdr:row>
      <xdr:rowOff>59034</xdr:rowOff>
    </xdr:to>
    <xdr:cxnSp macro="">
      <xdr:nvCxnSpPr>
        <xdr:cNvPr id="320" name="直線コネクタ 319"/>
        <xdr:cNvCxnSpPr/>
      </xdr:nvCxnSpPr>
      <xdr:spPr>
        <a:xfrm>
          <a:off x="16929100" y="1000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106765</xdr:rowOff>
    </xdr:from>
    <xdr:to>
      <xdr:col>24</xdr:col>
      <xdr:colOff>558800</xdr:colOff>
      <xdr:row>59</xdr:row>
      <xdr:rowOff>119634</xdr:rowOff>
    </xdr:to>
    <xdr:cxnSp macro="">
      <xdr:nvCxnSpPr>
        <xdr:cNvPr id="321" name="直線コネクタ 320"/>
        <xdr:cNvCxnSpPr/>
      </xdr:nvCxnSpPr>
      <xdr:spPr>
        <a:xfrm flipV="1">
          <a:off x="16179800" y="10222315"/>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93595</xdr:rowOff>
    </xdr:from>
    <xdr:ext cx="762000" cy="259045"/>
    <xdr:sp macro="" textlink="">
      <xdr:nvSpPr>
        <xdr:cNvPr id="322" name="定員管理の状況平均値テキスト"/>
        <xdr:cNvSpPr txBox="1"/>
      </xdr:nvSpPr>
      <xdr:spPr>
        <a:xfrm>
          <a:off x="17106900" y="1020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121518</xdr:rowOff>
    </xdr:from>
    <xdr:to>
      <xdr:col>24</xdr:col>
      <xdr:colOff>609600</xdr:colOff>
      <xdr:row>60</xdr:row>
      <xdr:rowOff>51668</xdr:rowOff>
    </xdr:to>
    <xdr:sp macro="" textlink="">
      <xdr:nvSpPr>
        <xdr:cNvPr id="323" name="フローチャート : 判断 322"/>
        <xdr:cNvSpPr/>
      </xdr:nvSpPr>
      <xdr:spPr>
        <a:xfrm>
          <a:off x="16967200" y="102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119634</xdr:rowOff>
    </xdr:from>
    <xdr:to>
      <xdr:col>23</xdr:col>
      <xdr:colOff>406400</xdr:colOff>
      <xdr:row>59</xdr:row>
      <xdr:rowOff>121243</xdr:rowOff>
    </xdr:to>
    <xdr:cxnSp macro="">
      <xdr:nvCxnSpPr>
        <xdr:cNvPr id="324" name="直線コネクタ 323"/>
        <xdr:cNvCxnSpPr/>
      </xdr:nvCxnSpPr>
      <xdr:spPr>
        <a:xfrm flipV="1">
          <a:off x="15290800" y="1023518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115485</xdr:rowOff>
    </xdr:from>
    <xdr:to>
      <xdr:col>23</xdr:col>
      <xdr:colOff>457200</xdr:colOff>
      <xdr:row>60</xdr:row>
      <xdr:rowOff>45635</xdr:rowOff>
    </xdr:to>
    <xdr:sp macro="" textlink="">
      <xdr:nvSpPr>
        <xdr:cNvPr id="325" name="フローチャート : 判断 324"/>
        <xdr:cNvSpPr/>
      </xdr:nvSpPr>
      <xdr:spPr>
        <a:xfrm>
          <a:off x="16129000" y="102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30412</xdr:rowOff>
    </xdr:from>
    <xdr:ext cx="736600" cy="259045"/>
    <xdr:sp macro="" textlink="">
      <xdr:nvSpPr>
        <xdr:cNvPr id="326" name="テキスト ボックス 325"/>
        <xdr:cNvSpPr txBox="1"/>
      </xdr:nvSpPr>
      <xdr:spPr>
        <a:xfrm>
          <a:off x="15798800" y="1031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121243</xdr:rowOff>
    </xdr:from>
    <xdr:to>
      <xdr:col>22</xdr:col>
      <xdr:colOff>203200</xdr:colOff>
      <xdr:row>59</xdr:row>
      <xdr:rowOff>146579</xdr:rowOff>
    </xdr:to>
    <xdr:cxnSp macro="">
      <xdr:nvCxnSpPr>
        <xdr:cNvPr id="327" name="直線コネクタ 326"/>
        <xdr:cNvCxnSpPr/>
      </xdr:nvCxnSpPr>
      <xdr:spPr>
        <a:xfrm flipV="1">
          <a:off x="14401800" y="10236793"/>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107442</xdr:rowOff>
    </xdr:from>
    <xdr:to>
      <xdr:col>22</xdr:col>
      <xdr:colOff>254000</xdr:colOff>
      <xdr:row>60</xdr:row>
      <xdr:rowOff>37592</xdr:rowOff>
    </xdr:to>
    <xdr:sp macro="" textlink="">
      <xdr:nvSpPr>
        <xdr:cNvPr id="328" name="フローチャート : 判断 327"/>
        <xdr:cNvSpPr/>
      </xdr:nvSpPr>
      <xdr:spPr>
        <a:xfrm>
          <a:off x="15240000" y="1022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22369</xdr:rowOff>
    </xdr:from>
    <xdr:ext cx="762000" cy="259045"/>
    <xdr:sp macro="" textlink="">
      <xdr:nvSpPr>
        <xdr:cNvPr id="329" name="テキスト ボックス 328"/>
        <xdr:cNvSpPr txBox="1"/>
      </xdr:nvSpPr>
      <xdr:spPr>
        <a:xfrm>
          <a:off x="149098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146579</xdr:rowOff>
    </xdr:from>
    <xdr:to>
      <xdr:col>21</xdr:col>
      <xdr:colOff>0</xdr:colOff>
      <xdr:row>60</xdr:row>
      <xdr:rowOff>14542</xdr:rowOff>
    </xdr:to>
    <xdr:cxnSp macro="">
      <xdr:nvCxnSpPr>
        <xdr:cNvPr id="330" name="直線コネクタ 329"/>
        <xdr:cNvCxnSpPr/>
      </xdr:nvCxnSpPr>
      <xdr:spPr>
        <a:xfrm flipV="1">
          <a:off x="13512800" y="10262129"/>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75671</xdr:rowOff>
    </xdr:from>
    <xdr:to>
      <xdr:col>21</xdr:col>
      <xdr:colOff>50800</xdr:colOff>
      <xdr:row>60</xdr:row>
      <xdr:rowOff>5821</xdr:rowOff>
    </xdr:to>
    <xdr:sp macro="" textlink="">
      <xdr:nvSpPr>
        <xdr:cNvPr id="331" name="フローチャート : 判断 330"/>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15998</xdr:rowOff>
    </xdr:from>
    <xdr:ext cx="762000" cy="259045"/>
    <xdr:sp macro="" textlink="">
      <xdr:nvSpPr>
        <xdr:cNvPr id="332" name="テキスト ボックス 331"/>
        <xdr:cNvSpPr txBox="1"/>
      </xdr:nvSpPr>
      <xdr:spPr>
        <a:xfrm>
          <a:off x="14020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80497</xdr:rowOff>
    </xdr:from>
    <xdr:to>
      <xdr:col>19</xdr:col>
      <xdr:colOff>533400</xdr:colOff>
      <xdr:row>60</xdr:row>
      <xdr:rowOff>10647</xdr:rowOff>
    </xdr:to>
    <xdr:sp macro="" textlink="">
      <xdr:nvSpPr>
        <xdr:cNvPr id="333" name="フローチャート : 判断 332"/>
        <xdr:cNvSpPr/>
      </xdr:nvSpPr>
      <xdr:spPr>
        <a:xfrm>
          <a:off x="13462000" y="10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20824</xdr:rowOff>
    </xdr:from>
    <xdr:ext cx="762000" cy="259045"/>
    <xdr:sp macro="" textlink="">
      <xdr:nvSpPr>
        <xdr:cNvPr id="334" name="テキスト ボックス 333"/>
        <xdr:cNvSpPr txBox="1"/>
      </xdr:nvSpPr>
      <xdr:spPr>
        <a:xfrm>
          <a:off x="13131800" y="996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55965</xdr:rowOff>
    </xdr:from>
    <xdr:to>
      <xdr:col>24</xdr:col>
      <xdr:colOff>609600</xdr:colOff>
      <xdr:row>59</xdr:row>
      <xdr:rowOff>157565</xdr:rowOff>
    </xdr:to>
    <xdr:sp macro="" textlink="">
      <xdr:nvSpPr>
        <xdr:cNvPr id="340" name="円/楕円 339"/>
        <xdr:cNvSpPr/>
      </xdr:nvSpPr>
      <xdr:spPr>
        <a:xfrm>
          <a:off x="16967200" y="10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72492</xdr:rowOff>
    </xdr:from>
    <xdr:ext cx="762000" cy="259045"/>
    <xdr:sp macro="" textlink="">
      <xdr:nvSpPr>
        <xdr:cNvPr id="341" name="定員管理の状況該当値テキスト"/>
        <xdr:cNvSpPr txBox="1"/>
      </xdr:nvSpPr>
      <xdr:spPr>
        <a:xfrm>
          <a:off x="17106900" y="100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68834</xdr:rowOff>
    </xdr:from>
    <xdr:to>
      <xdr:col>23</xdr:col>
      <xdr:colOff>457200</xdr:colOff>
      <xdr:row>59</xdr:row>
      <xdr:rowOff>170434</xdr:rowOff>
    </xdr:to>
    <xdr:sp macro="" textlink="">
      <xdr:nvSpPr>
        <xdr:cNvPr id="342" name="円/楕円 341"/>
        <xdr:cNvSpPr/>
      </xdr:nvSpPr>
      <xdr:spPr>
        <a:xfrm>
          <a:off x="16129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9161</xdr:rowOff>
    </xdr:from>
    <xdr:ext cx="736600" cy="259045"/>
    <xdr:sp macro="" textlink="">
      <xdr:nvSpPr>
        <xdr:cNvPr id="343" name="テキスト ボックス 342"/>
        <xdr:cNvSpPr txBox="1"/>
      </xdr:nvSpPr>
      <xdr:spPr>
        <a:xfrm>
          <a:off x="15798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70443</xdr:rowOff>
    </xdr:from>
    <xdr:to>
      <xdr:col>22</xdr:col>
      <xdr:colOff>254000</xdr:colOff>
      <xdr:row>60</xdr:row>
      <xdr:rowOff>593</xdr:rowOff>
    </xdr:to>
    <xdr:sp macro="" textlink="">
      <xdr:nvSpPr>
        <xdr:cNvPr id="344" name="円/楕円 343"/>
        <xdr:cNvSpPr/>
      </xdr:nvSpPr>
      <xdr:spPr>
        <a:xfrm>
          <a:off x="15240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10770</xdr:rowOff>
    </xdr:from>
    <xdr:ext cx="762000" cy="259045"/>
    <xdr:sp macro="" textlink="">
      <xdr:nvSpPr>
        <xdr:cNvPr id="345" name="テキスト ボックス 344"/>
        <xdr:cNvSpPr txBox="1"/>
      </xdr:nvSpPr>
      <xdr:spPr>
        <a:xfrm>
          <a:off x="14909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95779</xdr:rowOff>
    </xdr:from>
    <xdr:to>
      <xdr:col>21</xdr:col>
      <xdr:colOff>50800</xdr:colOff>
      <xdr:row>60</xdr:row>
      <xdr:rowOff>25929</xdr:rowOff>
    </xdr:to>
    <xdr:sp macro="" textlink="">
      <xdr:nvSpPr>
        <xdr:cNvPr id="346" name="円/楕円 345"/>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10706</xdr:rowOff>
    </xdr:from>
    <xdr:ext cx="762000" cy="259045"/>
    <xdr:sp macro="" textlink="">
      <xdr:nvSpPr>
        <xdr:cNvPr id="347" name="テキスト ボックス 346"/>
        <xdr:cNvSpPr txBox="1"/>
      </xdr:nvSpPr>
      <xdr:spPr>
        <a:xfrm>
          <a:off x="14020800" y="102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135192</xdr:rowOff>
    </xdr:from>
    <xdr:to>
      <xdr:col>19</xdr:col>
      <xdr:colOff>533400</xdr:colOff>
      <xdr:row>60</xdr:row>
      <xdr:rowOff>65342</xdr:rowOff>
    </xdr:to>
    <xdr:sp macro="" textlink="">
      <xdr:nvSpPr>
        <xdr:cNvPr id="348" name="円/楕円 347"/>
        <xdr:cNvSpPr/>
      </xdr:nvSpPr>
      <xdr:spPr>
        <a:xfrm>
          <a:off x="13462000" y="102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50119</xdr:rowOff>
    </xdr:from>
    <xdr:ext cx="762000" cy="259045"/>
    <xdr:sp macro="" textlink="">
      <xdr:nvSpPr>
        <xdr:cNvPr id="349" name="テキスト ボックス 348"/>
        <xdr:cNvSpPr txBox="1"/>
      </xdr:nvSpPr>
      <xdr:spPr>
        <a:xfrm>
          <a:off x="13131800" y="1033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１１．７％上回り前年度より、２．１％増加した。要因としては、据え置き期間が終了し、元金償還が始まったことが挙げられる。実質公債費比率のピークは平成２５年度で単年度でみると数値が減少し始めている。今後も繰上償還の継続、緊急度・住民ニーズを的確に把握した事業の実施と普通交付税算入のある地方債を発行するなど、比率抑制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100965</xdr:rowOff>
    </xdr:from>
    <xdr:to>
      <xdr:col>24</xdr:col>
      <xdr:colOff>558800</xdr:colOff>
      <xdr:row>44</xdr:row>
      <xdr:rowOff>20320</xdr:rowOff>
    </xdr:to>
    <xdr:cxnSp macro="">
      <xdr:nvCxnSpPr>
        <xdr:cNvPr id="374" name="直線コネクタ 373"/>
        <xdr:cNvCxnSpPr/>
      </xdr:nvCxnSpPr>
      <xdr:spPr>
        <a:xfrm flipV="1">
          <a:off x="17018000" y="627316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5"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76" name="直線コネクタ 375"/>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15892</xdr:rowOff>
    </xdr:from>
    <xdr:ext cx="762000" cy="259045"/>
    <xdr:sp macro="" textlink="">
      <xdr:nvSpPr>
        <xdr:cNvPr id="377" name="公債費負担の状況最大値テキスト"/>
        <xdr:cNvSpPr txBox="1"/>
      </xdr:nvSpPr>
      <xdr:spPr>
        <a:xfrm>
          <a:off x="17106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24</xdr:col>
      <xdr:colOff>469900</xdr:colOff>
      <xdr:row>36</xdr:row>
      <xdr:rowOff>100965</xdr:rowOff>
    </xdr:from>
    <xdr:to>
      <xdr:col>24</xdr:col>
      <xdr:colOff>647700</xdr:colOff>
      <xdr:row>36</xdr:row>
      <xdr:rowOff>100965</xdr:rowOff>
    </xdr:to>
    <xdr:cxnSp macro="">
      <xdr:nvCxnSpPr>
        <xdr:cNvPr id="378" name="直線コネクタ 377"/>
        <xdr:cNvCxnSpPr/>
      </xdr:nvCxnSpPr>
      <xdr:spPr>
        <a:xfrm>
          <a:off x="16929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65088</xdr:rowOff>
    </xdr:from>
    <xdr:to>
      <xdr:col>24</xdr:col>
      <xdr:colOff>558800</xdr:colOff>
      <xdr:row>44</xdr:row>
      <xdr:rowOff>20320</xdr:rowOff>
    </xdr:to>
    <xdr:cxnSp macro="">
      <xdr:nvCxnSpPr>
        <xdr:cNvPr id="379" name="直線コネクタ 378"/>
        <xdr:cNvCxnSpPr/>
      </xdr:nvCxnSpPr>
      <xdr:spPr>
        <a:xfrm>
          <a:off x="16179800" y="743743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137495</xdr:rowOff>
    </xdr:from>
    <xdr:ext cx="762000" cy="259045"/>
    <xdr:sp macro="" textlink="">
      <xdr:nvSpPr>
        <xdr:cNvPr id="380" name="公債費負担の状況平均値テキスト"/>
        <xdr:cNvSpPr txBox="1"/>
      </xdr:nvSpPr>
      <xdr:spPr>
        <a:xfrm>
          <a:off x="17106900" y="665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120968</xdr:rowOff>
    </xdr:from>
    <xdr:to>
      <xdr:col>24</xdr:col>
      <xdr:colOff>609600</xdr:colOff>
      <xdr:row>40</xdr:row>
      <xdr:rowOff>51118</xdr:rowOff>
    </xdr:to>
    <xdr:sp macro="" textlink="">
      <xdr:nvSpPr>
        <xdr:cNvPr id="381" name="フローチャート : 判断 380"/>
        <xdr:cNvSpPr/>
      </xdr:nvSpPr>
      <xdr:spPr>
        <a:xfrm>
          <a:off x="169672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67628</xdr:rowOff>
    </xdr:from>
    <xdr:to>
      <xdr:col>23</xdr:col>
      <xdr:colOff>406400</xdr:colOff>
      <xdr:row>43</xdr:row>
      <xdr:rowOff>65088</xdr:rowOff>
    </xdr:to>
    <xdr:cxnSp macro="">
      <xdr:nvCxnSpPr>
        <xdr:cNvPr id="382" name="直線コネクタ 381"/>
        <xdr:cNvCxnSpPr/>
      </xdr:nvCxnSpPr>
      <xdr:spPr>
        <a:xfrm>
          <a:off x="15290800" y="72685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42</xdr:row>
      <xdr:rowOff>67628</xdr:rowOff>
    </xdr:to>
    <xdr:cxnSp macro="">
      <xdr:nvCxnSpPr>
        <xdr:cNvPr id="385" name="直線コネクタ 384"/>
        <xdr:cNvCxnSpPr/>
      </xdr:nvCxnSpPr>
      <xdr:spPr>
        <a:xfrm>
          <a:off x="14401800" y="714184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40005</xdr:rowOff>
    </xdr:from>
    <xdr:to>
      <xdr:col>22</xdr:col>
      <xdr:colOff>254000</xdr:colOff>
      <xdr:row>40</xdr:row>
      <xdr:rowOff>141605</xdr:rowOff>
    </xdr:to>
    <xdr:sp macro="" textlink="">
      <xdr:nvSpPr>
        <xdr:cNvPr id="386" name="フローチャート : 判断 385"/>
        <xdr:cNvSpPr/>
      </xdr:nvSpPr>
      <xdr:spPr>
        <a:xfrm>
          <a:off x="15240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7" name="テキスト ボックス 386"/>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140018</xdr:rowOff>
    </xdr:to>
    <xdr:cxnSp macro="">
      <xdr:nvCxnSpPr>
        <xdr:cNvPr id="388" name="直線コネクタ 387"/>
        <xdr:cNvCxnSpPr/>
      </xdr:nvCxnSpPr>
      <xdr:spPr>
        <a:xfrm flipV="1">
          <a:off x="13512800" y="714184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160655</xdr:rowOff>
    </xdr:from>
    <xdr:to>
      <xdr:col>21</xdr:col>
      <xdr:colOff>50800</xdr:colOff>
      <xdr:row>41</xdr:row>
      <xdr:rowOff>90805</xdr:rowOff>
    </xdr:to>
    <xdr:sp macro="" textlink="">
      <xdr:nvSpPr>
        <xdr:cNvPr id="389" name="フローチャート : 判断 388"/>
        <xdr:cNvSpPr/>
      </xdr:nvSpPr>
      <xdr:spPr>
        <a:xfrm>
          <a:off x="14351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390" name="テキスト ボックス 389"/>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1" name="フローチャート : 判断 390"/>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92" name="テキスト ボックス 391"/>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140970</xdr:rowOff>
    </xdr:from>
    <xdr:to>
      <xdr:col>24</xdr:col>
      <xdr:colOff>609600</xdr:colOff>
      <xdr:row>44</xdr:row>
      <xdr:rowOff>71120</xdr:rowOff>
    </xdr:to>
    <xdr:sp macro="" textlink="">
      <xdr:nvSpPr>
        <xdr:cNvPr id="398" name="円/楕円 397"/>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36847</xdr:rowOff>
    </xdr:from>
    <xdr:ext cx="762000" cy="259045"/>
    <xdr:sp macro="" textlink="">
      <xdr:nvSpPr>
        <xdr:cNvPr id="399"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14288</xdr:rowOff>
    </xdr:from>
    <xdr:to>
      <xdr:col>23</xdr:col>
      <xdr:colOff>457200</xdr:colOff>
      <xdr:row>43</xdr:row>
      <xdr:rowOff>115888</xdr:rowOff>
    </xdr:to>
    <xdr:sp macro="" textlink="">
      <xdr:nvSpPr>
        <xdr:cNvPr id="400" name="円/楕円 399"/>
        <xdr:cNvSpPr/>
      </xdr:nvSpPr>
      <xdr:spPr>
        <a:xfrm>
          <a:off x="16129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100665</xdr:rowOff>
    </xdr:from>
    <xdr:ext cx="736600" cy="259045"/>
    <xdr:sp macro="" textlink="">
      <xdr:nvSpPr>
        <xdr:cNvPr id="401" name="テキスト ボックス 400"/>
        <xdr:cNvSpPr txBox="1"/>
      </xdr:nvSpPr>
      <xdr:spPr>
        <a:xfrm>
          <a:off x="15798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16828</xdr:rowOff>
    </xdr:from>
    <xdr:to>
      <xdr:col>22</xdr:col>
      <xdr:colOff>254000</xdr:colOff>
      <xdr:row>42</xdr:row>
      <xdr:rowOff>118428</xdr:rowOff>
    </xdr:to>
    <xdr:sp macro="" textlink="">
      <xdr:nvSpPr>
        <xdr:cNvPr id="402" name="円/楕円 401"/>
        <xdr:cNvSpPr/>
      </xdr:nvSpPr>
      <xdr:spPr>
        <a:xfrm>
          <a:off x="15240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103205</xdr:rowOff>
    </xdr:from>
    <xdr:ext cx="762000" cy="259045"/>
    <xdr:sp macro="" textlink="">
      <xdr:nvSpPr>
        <xdr:cNvPr id="403" name="テキスト ボックス 402"/>
        <xdr:cNvSpPr txBox="1"/>
      </xdr:nvSpPr>
      <xdr:spPr>
        <a:xfrm>
          <a:off x="14909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404" name="円/楕円 403"/>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405" name="テキスト ボックス 404"/>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6" name="円/楕円 405"/>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7" name="テキスト ボックス 406"/>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水準となっているが前年度より、３０．２％減少した。比率は大幅に改善しつつあるが、今後、起債残高の増加により上昇することが予想される。そのため一部繰上償還を継続及び充当可能基金の確保に努め、比率の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138633</xdr:rowOff>
    </xdr:from>
    <xdr:to>
      <xdr:col>24</xdr:col>
      <xdr:colOff>558800</xdr:colOff>
      <xdr:row>19</xdr:row>
      <xdr:rowOff>29413</xdr:rowOff>
    </xdr:to>
    <xdr:cxnSp macro="">
      <xdr:nvCxnSpPr>
        <xdr:cNvPr id="434" name="直線コネクタ 433"/>
        <xdr:cNvCxnSpPr/>
      </xdr:nvCxnSpPr>
      <xdr:spPr>
        <a:xfrm flipV="1">
          <a:off x="17018000" y="2538933"/>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1490</xdr:rowOff>
    </xdr:from>
    <xdr:ext cx="762000" cy="259045"/>
    <xdr:sp macro="" textlink="">
      <xdr:nvSpPr>
        <xdr:cNvPr id="435" name="将来負担の状況最小値テキスト"/>
        <xdr:cNvSpPr txBox="1"/>
      </xdr:nvSpPr>
      <xdr:spPr>
        <a:xfrm>
          <a:off x="17106900" y="325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19</xdr:row>
      <xdr:rowOff>29413</xdr:rowOff>
    </xdr:from>
    <xdr:to>
      <xdr:col>24</xdr:col>
      <xdr:colOff>647700</xdr:colOff>
      <xdr:row>19</xdr:row>
      <xdr:rowOff>29413</xdr:rowOff>
    </xdr:to>
    <xdr:cxnSp macro="">
      <xdr:nvCxnSpPr>
        <xdr:cNvPr id="436" name="直線コネクタ 435"/>
        <xdr:cNvCxnSpPr/>
      </xdr:nvCxnSpPr>
      <xdr:spPr>
        <a:xfrm>
          <a:off x="16929100" y="328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9110</xdr:rowOff>
    </xdr:from>
    <xdr:ext cx="762000" cy="259045"/>
    <xdr:sp macro="" textlink="">
      <xdr:nvSpPr>
        <xdr:cNvPr id="437" name="将来負担の状況最大値テキスト"/>
        <xdr:cNvSpPr txBox="1"/>
      </xdr:nvSpPr>
      <xdr:spPr>
        <a:xfrm>
          <a:off x="17106900" y="24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24</xdr:col>
      <xdr:colOff>469900</xdr:colOff>
      <xdr:row>14</xdr:row>
      <xdr:rowOff>138633</xdr:rowOff>
    </xdr:from>
    <xdr:to>
      <xdr:col>24</xdr:col>
      <xdr:colOff>647700</xdr:colOff>
      <xdr:row>14</xdr:row>
      <xdr:rowOff>138633</xdr:rowOff>
    </xdr:to>
    <xdr:cxnSp macro="">
      <xdr:nvCxnSpPr>
        <xdr:cNvPr id="438" name="直線コネクタ 437"/>
        <xdr:cNvCxnSpPr/>
      </xdr:nvCxnSpPr>
      <xdr:spPr>
        <a:xfrm>
          <a:off x="16929100" y="253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66700</xdr:rowOff>
    </xdr:from>
    <xdr:to>
      <xdr:col>24</xdr:col>
      <xdr:colOff>558800</xdr:colOff>
      <xdr:row>20</xdr:row>
      <xdr:rowOff>15291</xdr:rowOff>
    </xdr:to>
    <xdr:cxnSp macro="">
      <xdr:nvCxnSpPr>
        <xdr:cNvPr id="439" name="直線コネクタ 438"/>
        <xdr:cNvCxnSpPr/>
      </xdr:nvCxnSpPr>
      <xdr:spPr>
        <a:xfrm flipV="1">
          <a:off x="16179800" y="3152800"/>
          <a:ext cx="838200" cy="2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0"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1" name="フローチャート :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15291</xdr:rowOff>
    </xdr:from>
    <xdr:to>
      <xdr:col>23</xdr:col>
      <xdr:colOff>406400</xdr:colOff>
      <xdr:row>21</xdr:row>
      <xdr:rowOff>24333</xdr:rowOff>
    </xdr:to>
    <xdr:cxnSp macro="">
      <xdr:nvCxnSpPr>
        <xdr:cNvPr id="442" name="直線コネクタ 441"/>
        <xdr:cNvCxnSpPr/>
      </xdr:nvCxnSpPr>
      <xdr:spPr>
        <a:xfrm flipV="1">
          <a:off x="15290800" y="3444291"/>
          <a:ext cx="889000" cy="1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3" name="フローチャート :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24333</xdr:rowOff>
    </xdr:from>
    <xdr:to>
      <xdr:col>22</xdr:col>
      <xdr:colOff>203200</xdr:colOff>
      <xdr:row>21</xdr:row>
      <xdr:rowOff>167183</xdr:rowOff>
    </xdr:to>
    <xdr:cxnSp macro="">
      <xdr:nvCxnSpPr>
        <xdr:cNvPr id="445" name="直線コネクタ 444"/>
        <xdr:cNvCxnSpPr/>
      </xdr:nvCxnSpPr>
      <xdr:spPr>
        <a:xfrm flipV="1">
          <a:off x="14401800" y="3624783"/>
          <a:ext cx="889000" cy="1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6" name="フローチャート :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167183</xdr:rowOff>
    </xdr:from>
    <xdr:to>
      <xdr:col>21</xdr:col>
      <xdr:colOff>0</xdr:colOff>
      <xdr:row>23</xdr:row>
      <xdr:rowOff>39522</xdr:rowOff>
    </xdr:to>
    <xdr:cxnSp macro="">
      <xdr:nvCxnSpPr>
        <xdr:cNvPr id="448" name="直線コネクタ 447"/>
        <xdr:cNvCxnSpPr/>
      </xdr:nvCxnSpPr>
      <xdr:spPr>
        <a:xfrm flipV="1">
          <a:off x="13512800" y="3767633"/>
          <a:ext cx="889000" cy="2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9" name="フローチャート :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122936</xdr:rowOff>
    </xdr:from>
    <xdr:to>
      <xdr:col>19</xdr:col>
      <xdr:colOff>533400</xdr:colOff>
      <xdr:row>16</xdr:row>
      <xdr:rowOff>53086</xdr:rowOff>
    </xdr:to>
    <xdr:sp macro="" textlink="">
      <xdr:nvSpPr>
        <xdr:cNvPr id="451" name="フローチャート : 判断 450"/>
        <xdr:cNvSpPr/>
      </xdr:nvSpPr>
      <xdr:spPr>
        <a:xfrm>
          <a:off x="13462000" y="26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63263</xdr:rowOff>
    </xdr:from>
    <xdr:ext cx="762000" cy="259045"/>
    <xdr:sp macro="" textlink="">
      <xdr:nvSpPr>
        <xdr:cNvPr id="452" name="テキスト ボックス 451"/>
        <xdr:cNvSpPr txBox="1"/>
      </xdr:nvSpPr>
      <xdr:spPr>
        <a:xfrm>
          <a:off x="13131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15900</xdr:rowOff>
    </xdr:from>
    <xdr:to>
      <xdr:col>24</xdr:col>
      <xdr:colOff>609600</xdr:colOff>
      <xdr:row>18</xdr:row>
      <xdr:rowOff>117500</xdr:rowOff>
    </xdr:to>
    <xdr:sp macro="" textlink="">
      <xdr:nvSpPr>
        <xdr:cNvPr id="458" name="円/楕円 457"/>
        <xdr:cNvSpPr/>
      </xdr:nvSpPr>
      <xdr:spPr>
        <a:xfrm>
          <a:off x="169672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159427</xdr:rowOff>
    </xdr:from>
    <xdr:ext cx="762000" cy="259045"/>
    <xdr:sp macro="" textlink="">
      <xdr:nvSpPr>
        <xdr:cNvPr id="459" name="将来負担の状況該当値テキスト"/>
        <xdr:cNvSpPr txBox="1"/>
      </xdr:nvSpPr>
      <xdr:spPr>
        <a:xfrm>
          <a:off x="17106900" y="30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135941</xdr:rowOff>
    </xdr:from>
    <xdr:to>
      <xdr:col>23</xdr:col>
      <xdr:colOff>457200</xdr:colOff>
      <xdr:row>20</xdr:row>
      <xdr:rowOff>66091</xdr:rowOff>
    </xdr:to>
    <xdr:sp macro="" textlink="">
      <xdr:nvSpPr>
        <xdr:cNvPr id="460" name="円/楕円 459"/>
        <xdr:cNvSpPr/>
      </xdr:nvSpPr>
      <xdr:spPr>
        <a:xfrm>
          <a:off x="16129000" y="33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50868</xdr:rowOff>
    </xdr:from>
    <xdr:ext cx="736600" cy="259045"/>
    <xdr:sp macro="" textlink="">
      <xdr:nvSpPr>
        <xdr:cNvPr id="461" name="テキスト ボックス 460"/>
        <xdr:cNvSpPr txBox="1"/>
      </xdr:nvSpPr>
      <xdr:spPr>
        <a:xfrm>
          <a:off x="15798800" y="347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144983</xdr:rowOff>
    </xdr:from>
    <xdr:to>
      <xdr:col>22</xdr:col>
      <xdr:colOff>254000</xdr:colOff>
      <xdr:row>21</xdr:row>
      <xdr:rowOff>75133</xdr:rowOff>
    </xdr:to>
    <xdr:sp macro="" textlink="">
      <xdr:nvSpPr>
        <xdr:cNvPr id="462" name="円/楕円 461"/>
        <xdr:cNvSpPr/>
      </xdr:nvSpPr>
      <xdr:spPr>
        <a:xfrm>
          <a:off x="15240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59910</xdr:rowOff>
    </xdr:from>
    <xdr:ext cx="762000" cy="259045"/>
    <xdr:sp macro="" textlink="">
      <xdr:nvSpPr>
        <xdr:cNvPr id="463" name="テキスト ボックス 462"/>
        <xdr:cNvSpPr txBox="1"/>
      </xdr:nvSpPr>
      <xdr:spPr>
        <a:xfrm>
          <a:off x="14909800" y="36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116383</xdr:rowOff>
    </xdr:from>
    <xdr:to>
      <xdr:col>21</xdr:col>
      <xdr:colOff>50800</xdr:colOff>
      <xdr:row>22</xdr:row>
      <xdr:rowOff>46533</xdr:rowOff>
    </xdr:to>
    <xdr:sp macro="" textlink="">
      <xdr:nvSpPr>
        <xdr:cNvPr id="464" name="円/楕円 463"/>
        <xdr:cNvSpPr/>
      </xdr:nvSpPr>
      <xdr:spPr>
        <a:xfrm>
          <a:off x="14351000" y="37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31310</xdr:rowOff>
    </xdr:from>
    <xdr:ext cx="762000" cy="259045"/>
    <xdr:sp macro="" textlink="">
      <xdr:nvSpPr>
        <xdr:cNvPr id="465" name="テキスト ボックス 464"/>
        <xdr:cNvSpPr txBox="1"/>
      </xdr:nvSpPr>
      <xdr:spPr>
        <a:xfrm>
          <a:off x="14020800" y="380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160172</xdr:rowOff>
    </xdr:from>
    <xdr:to>
      <xdr:col>19</xdr:col>
      <xdr:colOff>533400</xdr:colOff>
      <xdr:row>23</xdr:row>
      <xdr:rowOff>90322</xdr:rowOff>
    </xdr:to>
    <xdr:sp macro="" textlink="">
      <xdr:nvSpPr>
        <xdr:cNvPr id="466" name="円/楕円 465"/>
        <xdr:cNvSpPr/>
      </xdr:nvSpPr>
      <xdr:spPr>
        <a:xfrm>
          <a:off x="13462000" y="3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75099</xdr:rowOff>
    </xdr:from>
    <xdr:ext cx="762000" cy="259045"/>
    <xdr:sp macro="" textlink="">
      <xdr:nvSpPr>
        <xdr:cNvPr id="467" name="テキスト ボックス 466"/>
        <xdr:cNvSpPr txBox="1"/>
      </xdr:nvSpPr>
      <xdr:spPr>
        <a:xfrm>
          <a:off x="13131800" y="40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3,110
3,105
125.28
3,150,639
2,999,749
143,021
1,684,449
2,552,801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19.6
72.7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水準となっている。これは職員平均年齢が高いことが大きい要因である。今後は給与等の適正化の継続、退職者補充については定員モデル・類似団体との比較により、適正者数採用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0" name="直線コネクタ 59"/>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1"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2" name="直線コネクタ 61"/>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3"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4" name="直線コネクタ 63"/>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41</xdr:row>
      <xdr:rowOff>16510</xdr:rowOff>
    </xdr:to>
    <xdr:cxnSp macro="">
      <xdr:nvCxnSpPr>
        <xdr:cNvPr id="65" name="直線コネクタ 64"/>
        <xdr:cNvCxnSpPr/>
      </xdr:nvCxnSpPr>
      <xdr:spPr>
        <a:xfrm flipV="1">
          <a:off x="3987800" y="67868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6"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67" name="フローチャート : 判断 66"/>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111760</xdr:rowOff>
    </xdr:from>
    <xdr:to>
      <xdr:col>5</xdr:col>
      <xdr:colOff>549275</xdr:colOff>
      <xdr:row>41</xdr:row>
      <xdr:rowOff>16510</xdr:rowOff>
    </xdr:to>
    <xdr:cxnSp macro="">
      <xdr:nvCxnSpPr>
        <xdr:cNvPr id="68" name="直線コネクタ 67"/>
        <xdr:cNvCxnSpPr/>
      </xdr:nvCxnSpPr>
      <xdr:spPr>
        <a:xfrm>
          <a:off x="3098800" y="6969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69" name="フローチャート : 判断 68"/>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0" name="テキスト ボックス 69"/>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40</xdr:row>
      <xdr:rowOff>111760</xdr:rowOff>
    </xdr:to>
    <xdr:cxnSp macro="">
      <xdr:nvCxnSpPr>
        <xdr:cNvPr id="71" name="直線コネクタ 70"/>
        <xdr:cNvCxnSpPr/>
      </xdr:nvCxnSpPr>
      <xdr:spPr>
        <a:xfrm>
          <a:off x="2209800" y="66878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45720</xdr:rowOff>
    </xdr:from>
    <xdr:to>
      <xdr:col>4</xdr:col>
      <xdr:colOff>396875</xdr:colOff>
      <xdr:row>36</xdr:row>
      <xdr:rowOff>147320</xdr:rowOff>
    </xdr:to>
    <xdr:sp macro="" textlink="">
      <xdr:nvSpPr>
        <xdr:cNvPr id="72" name="フローチャート : 判断 71"/>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73" name="テキスト ボックス 72"/>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146050</xdr:rowOff>
    </xdr:to>
    <xdr:cxnSp macro="">
      <xdr:nvCxnSpPr>
        <xdr:cNvPr id="74" name="直線コネクタ 73"/>
        <xdr:cNvCxnSpPr/>
      </xdr:nvCxnSpPr>
      <xdr:spPr>
        <a:xfrm flipV="1">
          <a:off x="1320800" y="6687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0</xdr:rowOff>
    </xdr:from>
    <xdr:to>
      <xdr:col>3</xdr:col>
      <xdr:colOff>193675</xdr:colOff>
      <xdr:row>36</xdr:row>
      <xdr:rowOff>101600</xdr:rowOff>
    </xdr:to>
    <xdr:sp macro="" textlink="">
      <xdr:nvSpPr>
        <xdr:cNvPr id="75" name="フローチャート : 判断 74"/>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76" name="テキスト ボックス 75"/>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7" name="フローチャート : 判断 76"/>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8" name="テキスト ボックス 77"/>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49530</xdr:rowOff>
    </xdr:from>
    <xdr:to>
      <xdr:col>7</xdr:col>
      <xdr:colOff>66675</xdr:colOff>
      <xdr:row>39</xdr:row>
      <xdr:rowOff>151130</xdr:rowOff>
    </xdr:to>
    <xdr:sp macro="" textlink="">
      <xdr:nvSpPr>
        <xdr:cNvPr id="84" name="円/楕円 83"/>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21607</xdr:rowOff>
    </xdr:from>
    <xdr:ext cx="762000" cy="259045"/>
    <xdr:sp macro="" textlink="">
      <xdr:nvSpPr>
        <xdr:cNvPr id="85"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137160</xdr:rowOff>
    </xdr:from>
    <xdr:to>
      <xdr:col>5</xdr:col>
      <xdr:colOff>600075</xdr:colOff>
      <xdr:row>41</xdr:row>
      <xdr:rowOff>67310</xdr:rowOff>
    </xdr:to>
    <xdr:sp macro="" textlink="">
      <xdr:nvSpPr>
        <xdr:cNvPr id="86" name="円/楕円 85"/>
        <xdr:cNvSpPr/>
      </xdr:nvSpPr>
      <xdr:spPr>
        <a:xfrm>
          <a:off x="3937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52087</xdr:rowOff>
    </xdr:from>
    <xdr:ext cx="736600" cy="259045"/>
    <xdr:sp macro="" textlink="">
      <xdr:nvSpPr>
        <xdr:cNvPr id="87" name="テキスト ボックス 86"/>
        <xdr:cNvSpPr txBox="1"/>
      </xdr:nvSpPr>
      <xdr:spPr>
        <a:xfrm>
          <a:off x="3606800" y="708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60960</xdr:rowOff>
    </xdr:from>
    <xdr:to>
      <xdr:col>4</xdr:col>
      <xdr:colOff>396875</xdr:colOff>
      <xdr:row>40</xdr:row>
      <xdr:rowOff>162560</xdr:rowOff>
    </xdr:to>
    <xdr:sp macro="" textlink="">
      <xdr:nvSpPr>
        <xdr:cNvPr id="88" name="円/楕円 87"/>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147337</xdr:rowOff>
    </xdr:from>
    <xdr:ext cx="762000" cy="259045"/>
    <xdr:sp macro="" textlink="">
      <xdr:nvSpPr>
        <xdr:cNvPr id="89" name="テキスト ボックス 88"/>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0" name="円/楕円 89"/>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1" name="テキスト ボックス 90"/>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2" name="円/楕円 91"/>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3" name="テキスト ボックス 92"/>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水準で維持している。これは町財政健全化計画に基づく旅費支給基準の見直しや需用費、役務費等の経費抑制を継続していることが要因である。今後も計画を継続し、同水準の維持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10414</xdr:rowOff>
    </xdr:from>
    <xdr:to>
      <xdr:col>24</xdr:col>
      <xdr:colOff>31750</xdr:colOff>
      <xdr:row>20</xdr:row>
      <xdr:rowOff>149860</xdr:rowOff>
    </xdr:to>
    <xdr:cxnSp macro="">
      <xdr:nvCxnSpPr>
        <xdr:cNvPr id="118" name="直線コネクタ 117"/>
        <xdr:cNvCxnSpPr/>
      </xdr:nvCxnSpPr>
      <xdr:spPr>
        <a:xfrm flipV="1">
          <a:off x="16510000" y="258216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19"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0" name="直線コネクタ 119"/>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96791</xdr:rowOff>
    </xdr:from>
    <xdr:ext cx="762000" cy="259045"/>
    <xdr:sp macro="" textlink="">
      <xdr:nvSpPr>
        <xdr:cNvPr id="121" name="物件費最大値テキスト"/>
        <xdr:cNvSpPr txBox="1"/>
      </xdr:nvSpPr>
      <xdr:spPr>
        <a:xfrm>
          <a:off x="16598900" y="23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15</xdr:row>
      <xdr:rowOff>10414</xdr:rowOff>
    </xdr:from>
    <xdr:to>
      <xdr:col>24</xdr:col>
      <xdr:colOff>120650</xdr:colOff>
      <xdr:row>15</xdr:row>
      <xdr:rowOff>10414</xdr:rowOff>
    </xdr:to>
    <xdr:cxnSp macro="">
      <xdr:nvCxnSpPr>
        <xdr:cNvPr id="122" name="直線コネクタ 121"/>
        <xdr:cNvCxnSpPr/>
      </xdr:nvCxnSpPr>
      <xdr:spPr>
        <a:xfrm>
          <a:off x="16421100" y="25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85852</xdr:rowOff>
    </xdr:to>
    <xdr:cxnSp macro="">
      <xdr:nvCxnSpPr>
        <xdr:cNvPr id="123" name="直線コネクタ 122"/>
        <xdr:cNvCxnSpPr/>
      </xdr:nvCxnSpPr>
      <xdr:spPr>
        <a:xfrm>
          <a:off x="15671800" y="2801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52849</xdr:rowOff>
    </xdr:from>
    <xdr:ext cx="762000" cy="259045"/>
    <xdr:sp macro="" textlink="">
      <xdr:nvSpPr>
        <xdr:cNvPr id="124" name="物件費平均値テキスト"/>
        <xdr:cNvSpPr txBox="1"/>
      </xdr:nvSpPr>
      <xdr:spPr>
        <a:xfrm>
          <a:off x="16598900" y="279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25" name="フローチャート : 判断 124"/>
        <xdr:cNvSpPr/>
      </xdr:nvSpPr>
      <xdr:spPr>
        <a:xfrm>
          <a:off x="164592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85852</xdr:rowOff>
    </xdr:to>
    <xdr:cxnSp macro="">
      <xdr:nvCxnSpPr>
        <xdr:cNvPr id="126" name="直線コネクタ 125"/>
        <xdr:cNvCxnSpPr/>
      </xdr:nvCxnSpPr>
      <xdr:spPr>
        <a:xfrm flipV="1">
          <a:off x="14782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7" name="フローチャート : 判断 126"/>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28" name="テキスト ボックス 127"/>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85852</xdr:rowOff>
    </xdr:to>
    <xdr:cxnSp macro="">
      <xdr:nvCxnSpPr>
        <xdr:cNvPr id="129" name="直線コネクタ 128"/>
        <xdr:cNvCxnSpPr/>
      </xdr:nvCxnSpPr>
      <xdr:spPr>
        <a:xfrm>
          <a:off x="13893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67056</xdr:rowOff>
    </xdr:from>
    <xdr:to>
      <xdr:col>21</xdr:col>
      <xdr:colOff>412750</xdr:colOff>
      <xdr:row>16</xdr:row>
      <xdr:rowOff>168656</xdr:rowOff>
    </xdr:to>
    <xdr:sp macro="" textlink="">
      <xdr:nvSpPr>
        <xdr:cNvPr id="130" name="フローチャート : 判断 129"/>
        <xdr:cNvSpPr/>
      </xdr:nvSpPr>
      <xdr:spPr>
        <a:xfrm>
          <a:off x="14732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31" name="テキスト ボックス 130"/>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30988</xdr:rowOff>
    </xdr:from>
    <xdr:to>
      <xdr:col>20</xdr:col>
      <xdr:colOff>158750</xdr:colOff>
      <xdr:row>16</xdr:row>
      <xdr:rowOff>58420</xdr:rowOff>
    </xdr:to>
    <xdr:cxnSp macro="">
      <xdr:nvCxnSpPr>
        <xdr:cNvPr id="132" name="直線コネクタ 131"/>
        <xdr:cNvCxnSpPr/>
      </xdr:nvCxnSpPr>
      <xdr:spPr>
        <a:xfrm>
          <a:off x="13004800" y="2774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3" name="フローチャート : 判断 132"/>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4" name="テキスト ボックス 133"/>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5" name="フローチャート : 判断 134"/>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6" name="テキスト ボックス 135"/>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42" name="円/楕円 141"/>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51579</xdr:rowOff>
    </xdr:from>
    <xdr:ext cx="762000" cy="259045"/>
    <xdr:sp macro="" textlink="">
      <xdr:nvSpPr>
        <xdr:cNvPr id="143"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4" name="円/楕円 143"/>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5" name="テキスト ボックス 144"/>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35052</xdr:rowOff>
    </xdr:from>
    <xdr:to>
      <xdr:col>21</xdr:col>
      <xdr:colOff>412750</xdr:colOff>
      <xdr:row>16</xdr:row>
      <xdr:rowOff>136652</xdr:rowOff>
    </xdr:to>
    <xdr:sp macro="" textlink="">
      <xdr:nvSpPr>
        <xdr:cNvPr id="146" name="円/楕円 145"/>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146829</xdr:rowOff>
    </xdr:from>
    <xdr:ext cx="762000" cy="259045"/>
    <xdr:sp macro="" textlink="">
      <xdr:nvSpPr>
        <xdr:cNvPr id="147" name="テキスト ボックス 146"/>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8" name="円/楕円 147"/>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49" name="テキスト ボックス 148"/>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50" name="円/楕円 149"/>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51" name="テキスト ボックス 150"/>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類似団体平均より、低い水準で推移している。介護障害者福祉サービス、高齢者数増加に伴う、老人福祉費の増加が見込まれるため、同水準の維持に努める。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76" name="直線コネクタ 175"/>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7"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8" name="直線コネクタ 177"/>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9"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0" name="直線コネクタ 179"/>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46990</xdr:rowOff>
    </xdr:from>
    <xdr:to>
      <xdr:col>7</xdr:col>
      <xdr:colOff>15875</xdr:colOff>
      <xdr:row>57</xdr:row>
      <xdr:rowOff>46990</xdr:rowOff>
    </xdr:to>
    <xdr:cxnSp macro="">
      <xdr:nvCxnSpPr>
        <xdr:cNvPr id="181" name="直線コネクタ 180"/>
        <xdr:cNvCxnSpPr/>
      </xdr:nvCxnSpPr>
      <xdr:spPr>
        <a:xfrm>
          <a:off x="3987800" y="981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2"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3" name="フローチャート : 判断 182"/>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46990</xdr:rowOff>
    </xdr:to>
    <xdr:cxnSp macro="">
      <xdr:nvCxnSpPr>
        <xdr:cNvPr id="184" name="直線コネクタ 183"/>
        <xdr:cNvCxnSpPr/>
      </xdr:nvCxnSpPr>
      <xdr:spPr>
        <a:xfrm>
          <a:off x="3098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5" name="フローチャート : 判断 184"/>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6" name="テキスト ボックス 185"/>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56</xdr:row>
      <xdr:rowOff>149860</xdr:rowOff>
    </xdr:to>
    <xdr:cxnSp macro="">
      <xdr:nvCxnSpPr>
        <xdr:cNvPr id="187" name="直線コネクタ 186"/>
        <xdr:cNvCxnSpPr/>
      </xdr:nvCxnSpPr>
      <xdr:spPr>
        <a:xfrm>
          <a:off x="2209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88" name="フローチャート : 判断 187"/>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89" name="テキスト ボックス 188"/>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81280</xdr:rowOff>
    </xdr:from>
    <xdr:to>
      <xdr:col>3</xdr:col>
      <xdr:colOff>142875</xdr:colOff>
      <xdr:row>56</xdr:row>
      <xdr:rowOff>104140</xdr:rowOff>
    </xdr:to>
    <xdr:cxnSp macro="">
      <xdr:nvCxnSpPr>
        <xdr:cNvPr id="190" name="直線コネクタ 189"/>
        <xdr:cNvCxnSpPr/>
      </xdr:nvCxnSpPr>
      <xdr:spPr>
        <a:xfrm>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121920</xdr:rowOff>
    </xdr:from>
    <xdr:to>
      <xdr:col>3</xdr:col>
      <xdr:colOff>193675</xdr:colOff>
      <xdr:row>57</xdr:row>
      <xdr:rowOff>52070</xdr:rowOff>
    </xdr:to>
    <xdr:sp macro="" textlink="">
      <xdr:nvSpPr>
        <xdr:cNvPr id="191" name="フローチャート : 判断 190"/>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36847</xdr:rowOff>
    </xdr:from>
    <xdr:ext cx="762000" cy="259045"/>
    <xdr:sp macro="" textlink="">
      <xdr:nvSpPr>
        <xdr:cNvPr id="192" name="テキスト ボックス 191"/>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3" name="フローチャート : 判断 192"/>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4" name="テキスト ボックス 19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167640</xdr:rowOff>
    </xdr:from>
    <xdr:to>
      <xdr:col>7</xdr:col>
      <xdr:colOff>66675</xdr:colOff>
      <xdr:row>57</xdr:row>
      <xdr:rowOff>97790</xdr:rowOff>
    </xdr:to>
    <xdr:sp macro="" textlink="">
      <xdr:nvSpPr>
        <xdr:cNvPr id="200" name="円/楕円 199"/>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12717</xdr:rowOff>
    </xdr:from>
    <xdr:ext cx="762000" cy="259045"/>
    <xdr:sp macro="" textlink="">
      <xdr:nvSpPr>
        <xdr:cNvPr id="201"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167640</xdr:rowOff>
    </xdr:from>
    <xdr:to>
      <xdr:col>5</xdr:col>
      <xdr:colOff>600075</xdr:colOff>
      <xdr:row>57</xdr:row>
      <xdr:rowOff>97790</xdr:rowOff>
    </xdr:to>
    <xdr:sp macro="" textlink="">
      <xdr:nvSpPr>
        <xdr:cNvPr id="202" name="円/楕円 201"/>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203" name="テキスト ボックス 202"/>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04" name="円/楕円 203"/>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205" name="テキスト ボックス 20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53340</xdr:rowOff>
    </xdr:from>
    <xdr:to>
      <xdr:col>3</xdr:col>
      <xdr:colOff>193675</xdr:colOff>
      <xdr:row>56</xdr:row>
      <xdr:rowOff>154940</xdr:rowOff>
    </xdr:to>
    <xdr:sp macro="" textlink="">
      <xdr:nvSpPr>
        <xdr:cNvPr id="206" name="円/楕円 205"/>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165117</xdr:rowOff>
    </xdr:from>
    <xdr:ext cx="762000" cy="259045"/>
    <xdr:sp macro="" textlink="">
      <xdr:nvSpPr>
        <xdr:cNvPr id="207" name="テキスト ボックス 206"/>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30480</xdr:rowOff>
    </xdr:from>
    <xdr:to>
      <xdr:col>1</xdr:col>
      <xdr:colOff>676275</xdr:colOff>
      <xdr:row>56</xdr:row>
      <xdr:rowOff>132080</xdr:rowOff>
    </xdr:to>
    <xdr:sp macro="" textlink="">
      <xdr:nvSpPr>
        <xdr:cNvPr id="208" name="円/楕円 207"/>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142257</xdr:rowOff>
    </xdr:from>
    <xdr:ext cx="762000" cy="259045"/>
    <xdr:sp macro="" textlink="">
      <xdr:nvSpPr>
        <xdr:cNvPr id="209" name="テキスト ボックス 208"/>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０．７％上回った。これは、繰出金の増加が要因である。特に簡易水道会計の簡易水道統合事業のための繰出、国民健康保険特別会計等への補填繰出金が多額になっていることが挙げられる。今後は簡易水道会計の料金等収納対策及び全特別会計の経費節減等で一般会計から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104140</xdr:rowOff>
    </xdr:from>
    <xdr:to>
      <xdr:col>24</xdr:col>
      <xdr:colOff>31750</xdr:colOff>
      <xdr:row>61</xdr:row>
      <xdr:rowOff>64135</xdr:rowOff>
    </xdr:to>
    <xdr:cxnSp macro="">
      <xdr:nvCxnSpPr>
        <xdr:cNvPr id="232" name="直線コネクタ 231"/>
        <xdr:cNvCxnSpPr/>
      </xdr:nvCxnSpPr>
      <xdr:spPr>
        <a:xfrm flipV="1">
          <a:off x="16510000" y="936244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36212</xdr:rowOff>
    </xdr:from>
    <xdr:ext cx="762000" cy="259045"/>
    <xdr:sp macro="" textlink="">
      <xdr:nvSpPr>
        <xdr:cNvPr id="233"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64135</xdr:rowOff>
    </xdr:from>
    <xdr:to>
      <xdr:col>24</xdr:col>
      <xdr:colOff>120650</xdr:colOff>
      <xdr:row>61</xdr:row>
      <xdr:rowOff>64135</xdr:rowOff>
    </xdr:to>
    <xdr:cxnSp macro="">
      <xdr:nvCxnSpPr>
        <xdr:cNvPr id="234" name="直線コネクタ 233"/>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19067</xdr:rowOff>
    </xdr:from>
    <xdr:ext cx="762000" cy="259045"/>
    <xdr:sp macro="" textlink="">
      <xdr:nvSpPr>
        <xdr:cNvPr id="235"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628650</xdr:colOff>
      <xdr:row>54</xdr:row>
      <xdr:rowOff>104140</xdr:rowOff>
    </xdr:from>
    <xdr:to>
      <xdr:col>24</xdr:col>
      <xdr:colOff>120650</xdr:colOff>
      <xdr:row>54</xdr:row>
      <xdr:rowOff>104140</xdr:rowOff>
    </xdr:to>
    <xdr:cxnSp macro="">
      <xdr:nvCxnSpPr>
        <xdr:cNvPr id="236" name="直線コネクタ 235"/>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155575</xdr:rowOff>
    </xdr:from>
    <xdr:to>
      <xdr:col>24</xdr:col>
      <xdr:colOff>31750</xdr:colOff>
      <xdr:row>58</xdr:row>
      <xdr:rowOff>46990</xdr:rowOff>
    </xdr:to>
    <xdr:cxnSp macro="">
      <xdr:nvCxnSpPr>
        <xdr:cNvPr id="237" name="直線コネクタ 236"/>
        <xdr:cNvCxnSpPr/>
      </xdr:nvCxnSpPr>
      <xdr:spPr>
        <a:xfrm>
          <a:off x="15671800" y="992822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144162</xdr:rowOff>
    </xdr:from>
    <xdr:ext cx="762000" cy="259045"/>
    <xdr:sp macro="" textlink="">
      <xdr:nvSpPr>
        <xdr:cNvPr id="238" name="その他平均値テキスト"/>
        <xdr:cNvSpPr txBox="1"/>
      </xdr:nvSpPr>
      <xdr:spPr>
        <a:xfrm>
          <a:off x="16598900" y="9745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39" name="フローチャート : 判断 238"/>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132715</xdr:rowOff>
    </xdr:from>
    <xdr:to>
      <xdr:col>22</xdr:col>
      <xdr:colOff>565150</xdr:colOff>
      <xdr:row>57</xdr:row>
      <xdr:rowOff>155575</xdr:rowOff>
    </xdr:to>
    <xdr:cxnSp macro="">
      <xdr:nvCxnSpPr>
        <xdr:cNvPr id="240" name="直線コネクタ 239"/>
        <xdr:cNvCxnSpPr/>
      </xdr:nvCxnSpPr>
      <xdr:spPr>
        <a:xfrm>
          <a:off x="14782800" y="9905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156210</xdr:rowOff>
    </xdr:from>
    <xdr:to>
      <xdr:col>22</xdr:col>
      <xdr:colOff>615950</xdr:colOff>
      <xdr:row>58</xdr:row>
      <xdr:rowOff>86360</xdr:rowOff>
    </xdr:to>
    <xdr:sp macro="" textlink="">
      <xdr:nvSpPr>
        <xdr:cNvPr id="241" name="フローチャート : 判断 240"/>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42" name="テキスト ボックス 241"/>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132715</xdr:rowOff>
    </xdr:from>
    <xdr:to>
      <xdr:col>21</xdr:col>
      <xdr:colOff>361950</xdr:colOff>
      <xdr:row>57</xdr:row>
      <xdr:rowOff>138430</xdr:rowOff>
    </xdr:to>
    <xdr:cxnSp macro="">
      <xdr:nvCxnSpPr>
        <xdr:cNvPr id="243" name="直線コネクタ 242"/>
        <xdr:cNvCxnSpPr/>
      </xdr:nvCxnSpPr>
      <xdr:spPr>
        <a:xfrm flipV="1">
          <a:off x="13893800" y="99053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44" name="フローチャート : 判断 24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45" name="テキスト ボックス 24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86995</xdr:rowOff>
    </xdr:from>
    <xdr:to>
      <xdr:col>20</xdr:col>
      <xdr:colOff>158750</xdr:colOff>
      <xdr:row>57</xdr:row>
      <xdr:rowOff>138430</xdr:rowOff>
    </xdr:to>
    <xdr:cxnSp macro="">
      <xdr:nvCxnSpPr>
        <xdr:cNvPr id="246" name="直線コネクタ 245"/>
        <xdr:cNvCxnSpPr/>
      </xdr:nvCxnSpPr>
      <xdr:spPr>
        <a:xfrm>
          <a:off x="13004800" y="9859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47" name="フローチャート : 判断 24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48" name="テキスト ボックス 247"/>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0" name="テキスト ボックス 24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167640</xdr:rowOff>
    </xdr:from>
    <xdr:to>
      <xdr:col>24</xdr:col>
      <xdr:colOff>82550</xdr:colOff>
      <xdr:row>58</xdr:row>
      <xdr:rowOff>97790</xdr:rowOff>
    </xdr:to>
    <xdr:sp macro="" textlink="">
      <xdr:nvSpPr>
        <xdr:cNvPr id="256" name="円/楕円 255"/>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139717</xdr:rowOff>
    </xdr:from>
    <xdr:ext cx="762000" cy="259045"/>
    <xdr:sp macro="" textlink="">
      <xdr:nvSpPr>
        <xdr:cNvPr id="257" name="その他該当値テキスト"/>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104775</xdr:rowOff>
    </xdr:from>
    <xdr:to>
      <xdr:col>22</xdr:col>
      <xdr:colOff>615950</xdr:colOff>
      <xdr:row>58</xdr:row>
      <xdr:rowOff>34925</xdr:rowOff>
    </xdr:to>
    <xdr:sp macro="" textlink="">
      <xdr:nvSpPr>
        <xdr:cNvPr id="258" name="円/楕円 257"/>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9" name="テキスト ボックス 258"/>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81915</xdr:rowOff>
    </xdr:from>
    <xdr:to>
      <xdr:col>21</xdr:col>
      <xdr:colOff>412750</xdr:colOff>
      <xdr:row>58</xdr:row>
      <xdr:rowOff>12065</xdr:rowOff>
    </xdr:to>
    <xdr:sp macro="" textlink="">
      <xdr:nvSpPr>
        <xdr:cNvPr id="260" name="円/楕円 259"/>
        <xdr:cNvSpPr/>
      </xdr:nvSpPr>
      <xdr:spPr>
        <a:xfrm>
          <a:off x="14732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22242</xdr:rowOff>
    </xdr:from>
    <xdr:ext cx="762000" cy="259045"/>
    <xdr:sp macro="" textlink="">
      <xdr:nvSpPr>
        <xdr:cNvPr id="261" name="テキスト ボックス 260"/>
        <xdr:cNvSpPr txBox="1"/>
      </xdr:nvSpPr>
      <xdr:spPr>
        <a:xfrm>
          <a:off x="14401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62" name="円/楕円 26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63" name="テキスト ボックス 262"/>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36195</xdr:rowOff>
    </xdr:from>
    <xdr:to>
      <xdr:col>19</xdr:col>
      <xdr:colOff>6350</xdr:colOff>
      <xdr:row>57</xdr:row>
      <xdr:rowOff>137795</xdr:rowOff>
    </xdr:to>
    <xdr:sp macro="" textlink="">
      <xdr:nvSpPr>
        <xdr:cNvPr id="264" name="円/楕円 263"/>
        <xdr:cNvSpPr/>
      </xdr:nvSpPr>
      <xdr:spPr>
        <a:xfrm>
          <a:off x="12954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147972</xdr:rowOff>
    </xdr:from>
    <xdr:ext cx="762000" cy="259045"/>
    <xdr:sp macro="" textlink="">
      <xdr:nvSpPr>
        <xdr:cNvPr id="265" name="テキスト ボックス 264"/>
        <xdr:cNvSpPr txBox="1"/>
      </xdr:nvSpPr>
      <xdr:spPr>
        <a:xfrm>
          <a:off x="12623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高い水準であるが、前年度より、０．８％減少した。これは一部事務組合への負担金が要因である。一部事務組合の公債費が減少しているため、比率についても減少の傾向にある。今後も一部事務組合等に経費削減の依頼を継続し、比率の減少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3" name="テキスト ボックス 29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41</xdr:row>
      <xdr:rowOff>37193</xdr:rowOff>
    </xdr:to>
    <xdr:cxnSp macro="">
      <xdr:nvCxnSpPr>
        <xdr:cNvPr id="295" name="直線コネクタ 294"/>
        <xdr:cNvCxnSpPr/>
      </xdr:nvCxnSpPr>
      <xdr:spPr>
        <a:xfrm flipV="1">
          <a:off x="16510000" y="55861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9270</xdr:rowOff>
    </xdr:from>
    <xdr:ext cx="762000" cy="259045"/>
    <xdr:sp macro="" textlink="">
      <xdr:nvSpPr>
        <xdr:cNvPr id="296" name="補助費等最小値テキスト"/>
        <xdr:cNvSpPr txBox="1"/>
      </xdr:nvSpPr>
      <xdr:spPr>
        <a:xfrm>
          <a:off x="16598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41</xdr:row>
      <xdr:rowOff>37193</xdr:rowOff>
    </xdr:from>
    <xdr:to>
      <xdr:col>24</xdr:col>
      <xdr:colOff>120650</xdr:colOff>
      <xdr:row>41</xdr:row>
      <xdr:rowOff>37193</xdr:rowOff>
    </xdr:to>
    <xdr:cxnSp macro="">
      <xdr:nvCxnSpPr>
        <xdr:cNvPr id="297" name="直線コネクタ 296"/>
        <xdr:cNvCxnSpPr/>
      </xdr:nvCxnSpPr>
      <xdr:spPr>
        <a:xfrm>
          <a:off x="16421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29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299" name="直線コネクタ 29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42635</xdr:rowOff>
    </xdr:from>
    <xdr:to>
      <xdr:col>24</xdr:col>
      <xdr:colOff>31750</xdr:colOff>
      <xdr:row>39</xdr:row>
      <xdr:rowOff>129722</xdr:rowOff>
    </xdr:to>
    <xdr:cxnSp macro="">
      <xdr:nvCxnSpPr>
        <xdr:cNvPr id="300" name="直線コネクタ 299"/>
        <xdr:cNvCxnSpPr/>
      </xdr:nvCxnSpPr>
      <xdr:spPr>
        <a:xfrm flipV="1">
          <a:off x="15671800" y="6729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0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02" name="フローチャート : 判断 30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129722</xdr:rowOff>
    </xdr:from>
    <xdr:to>
      <xdr:col>22</xdr:col>
      <xdr:colOff>565150</xdr:colOff>
      <xdr:row>40</xdr:row>
      <xdr:rowOff>143328</xdr:rowOff>
    </xdr:to>
    <xdr:cxnSp macro="">
      <xdr:nvCxnSpPr>
        <xdr:cNvPr id="303" name="直線コネクタ 302"/>
        <xdr:cNvCxnSpPr/>
      </xdr:nvCxnSpPr>
      <xdr:spPr>
        <a:xfrm flipV="1">
          <a:off x="14782800" y="6816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04" name="フローチャート : 判断 30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05" name="テキスト ボックス 30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97065</xdr:rowOff>
    </xdr:from>
    <xdr:to>
      <xdr:col>21</xdr:col>
      <xdr:colOff>361950</xdr:colOff>
      <xdr:row>40</xdr:row>
      <xdr:rowOff>143328</xdr:rowOff>
    </xdr:to>
    <xdr:cxnSp macro="">
      <xdr:nvCxnSpPr>
        <xdr:cNvPr id="306" name="直線コネクタ 305"/>
        <xdr:cNvCxnSpPr/>
      </xdr:nvCxnSpPr>
      <xdr:spPr>
        <a:xfrm>
          <a:off x="13893800" y="67836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62593</xdr:rowOff>
    </xdr:from>
    <xdr:to>
      <xdr:col>21</xdr:col>
      <xdr:colOff>412750</xdr:colOff>
      <xdr:row>37</xdr:row>
      <xdr:rowOff>164193</xdr:rowOff>
    </xdr:to>
    <xdr:sp macro="" textlink="">
      <xdr:nvSpPr>
        <xdr:cNvPr id="307" name="フローチャート : 判断 306"/>
        <xdr:cNvSpPr/>
      </xdr:nvSpPr>
      <xdr:spPr>
        <a:xfrm>
          <a:off x="14732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2920</xdr:rowOff>
    </xdr:from>
    <xdr:ext cx="762000" cy="259045"/>
    <xdr:sp macro="" textlink="">
      <xdr:nvSpPr>
        <xdr:cNvPr id="308" name="テキスト ボックス 307"/>
        <xdr:cNvSpPr txBox="1"/>
      </xdr:nvSpPr>
      <xdr:spPr>
        <a:xfrm>
          <a:off x="14401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97065</xdr:rowOff>
    </xdr:from>
    <xdr:to>
      <xdr:col>20</xdr:col>
      <xdr:colOff>158750</xdr:colOff>
      <xdr:row>40</xdr:row>
      <xdr:rowOff>34472</xdr:rowOff>
    </xdr:to>
    <xdr:cxnSp macro="">
      <xdr:nvCxnSpPr>
        <xdr:cNvPr id="309" name="直線コネクタ 308"/>
        <xdr:cNvCxnSpPr/>
      </xdr:nvCxnSpPr>
      <xdr:spPr>
        <a:xfrm flipV="1">
          <a:off x="13004800" y="6783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40822</xdr:rowOff>
    </xdr:from>
    <xdr:to>
      <xdr:col>20</xdr:col>
      <xdr:colOff>209550</xdr:colOff>
      <xdr:row>37</xdr:row>
      <xdr:rowOff>142422</xdr:rowOff>
    </xdr:to>
    <xdr:sp macro="" textlink="">
      <xdr:nvSpPr>
        <xdr:cNvPr id="310" name="フローチャート : 判断 309"/>
        <xdr:cNvSpPr/>
      </xdr:nvSpPr>
      <xdr:spPr>
        <a:xfrm>
          <a:off x="13843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152599</xdr:rowOff>
    </xdr:from>
    <xdr:ext cx="762000" cy="259045"/>
    <xdr:sp macro="" textlink="">
      <xdr:nvSpPr>
        <xdr:cNvPr id="311" name="テキスト ボックス 310"/>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12" name="フローチャート : 判断 31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57349</xdr:rowOff>
    </xdr:from>
    <xdr:ext cx="762000" cy="259045"/>
    <xdr:sp macro="" textlink="">
      <xdr:nvSpPr>
        <xdr:cNvPr id="313" name="テキスト ボックス 312"/>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163285</xdr:rowOff>
    </xdr:from>
    <xdr:to>
      <xdr:col>24</xdr:col>
      <xdr:colOff>82550</xdr:colOff>
      <xdr:row>39</xdr:row>
      <xdr:rowOff>93435</xdr:rowOff>
    </xdr:to>
    <xdr:sp macro="" textlink="">
      <xdr:nvSpPr>
        <xdr:cNvPr id="319" name="円/楕円 318"/>
        <xdr:cNvSpPr/>
      </xdr:nvSpPr>
      <xdr:spPr>
        <a:xfrm>
          <a:off x="16459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135362</xdr:rowOff>
    </xdr:from>
    <xdr:ext cx="762000" cy="259045"/>
    <xdr:sp macro="" textlink="">
      <xdr:nvSpPr>
        <xdr:cNvPr id="320" name="補助費等該当値テキスト"/>
        <xdr:cNvSpPr txBox="1"/>
      </xdr:nvSpPr>
      <xdr:spPr>
        <a:xfrm>
          <a:off x="16598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78922</xdr:rowOff>
    </xdr:from>
    <xdr:to>
      <xdr:col>22</xdr:col>
      <xdr:colOff>615950</xdr:colOff>
      <xdr:row>40</xdr:row>
      <xdr:rowOff>9072</xdr:rowOff>
    </xdr:to>
    <xdr:sp macro="" textlink="">
      <xdr:nvSpPr>
        <xdr:cNvPr id="321" name="円/楕円 320"/>
        <xdr:cNvSpPr/>
      </xdr:nvSpPr>
      <xdr:spPr>
        <a:xfrm>
          <a:off x="15621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165299</xdr:rowOff>
    </xdr:from>
    <xdr:ext cx="736600" cy="259045"/>
    <xdr:sp macro="" textlink="">
      <xdr:nvSpPr>
        <xdr:cNvPr id="322" name="テキスト ボックス 321"/>
        <xdr:cNvSpPr txBox="1"/>
      </xdr:nvSpPr>
      <xdr:spPr>
        <a:xfrm>
          <a:off x="15290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92528</xdr:rowOff>
    </xdr:from>
    <xdr:to>
      <xdr:col>21</xdr:col>
      <xdr:colOff>412750</xdr:colOff>
      <xdr:row>41</xdr:row>
      <xdr:rowOff>22678</xdr:rowOff>
    </xdr:to>
    <xdr:sp macro="" textlink="">
      <xdr:nvSpPr>
        <xdr:cNvPr id="323" name="円/楕円 322"/>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7455</xdr:rowOff>
    </xdr:from>
    <xdr:ext cx="762000" cy="259045"/>
    <xdr:sp macro="" textlink="">
      <xdr:nvSpPr>
        <xdr:cNvPr id="324" name="テキスト ボックス 323"/>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46265</xdr:rowOff>
    </xdr:from>
    <xdr:to>
      <xdr:col>20</xdr:col>
      <xdr:colOff>209550</xdr:colOff>
      <xdr:row>39</xdr:row>
      <xdr:rowOff>147865</xdr:rowOff>
    </xdr:to>
    <xdr:sp macro="" textlink="">
      <xdr:nvSpPr>
        <xdr:cNvPr id="325" name="円/楕円 324"/>
        <xdr:cNvSpPr/>
      </xdr:nvSpPr>
      <xdr:spPr>
        <a:xfrm>
          <a:off x="13843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132642</xdr:rowOff>
    </xdr:from>
    <xdr:ext cx="762000" cy="259045"/>
    <xdr:sp macro="" textlink="">
      <xdr:nvSpPr>
        <xdr:cNvPr id="326" name="テキスト ボックス 325"/>
        <xdr:cNvSpPr txBox="1"/>
      </xdr:nvSpPr>
      <xdr:spPr>
        <a:xfrm>
          <a:off x="13512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155122</xdr:rowOff>
    </xdr:from>
    <xdr:to>
      <xdr:col>19</xdr:col>
      <xdr:colOff>6350</xdr:colOff>
      <xdr:row>40</xdr:row>
      <xdr:rowOff>85272</xdr:rowOff>
    </xdr:to>
    <xdr:sp macro="" textlink="">
      <xdr:nvSpPr>
        <xdr:cNvPr id="327" name="円/楕円 326"/>
        <xdr:cNvSpPr/>
      </xdr:nvSpPr>
      <xdr:spPr>
        <a:xfrm>
          <a:off x="12954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70049</xdr:rowOff>
    </xdr:from>
    <xdr:ext cx="762000" cy="259045"/>
    <xdr:sp macro="" textlink="">
      <xdr:nvSpPr>
        <xdr:cNvPr id="328" name="テキスト ボックス 327"/>
        <xdr:cNvSpPr txBox="1"/>
      </xdr:nvSpPr>
      <xdr:spPr>
        <a:xfrm>
          <a:off x="12623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５．２％上回り、２．２％減少した。これは据え置き期間が終了し、元金償還が始まったことが要因である。２３年度以降減少傾向にあるが継続して繰上償還の実施、普通交付税算入のある起債発行を行い、比率の抑制に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136144</xdr:rowOff>
    </xdr:to>
    <xdr:cxnSp macro="">
      <xdr:nvCxnSpPr>
        <xdr:cNvPr id="353" name="直線コネクタ 352"/>
        <xdr:cNvCxnSpPr/>
      </xdr:nvCxnSpPr>
      <xdr:spPr>
        <a:xfrm flipV="1">
          <a:off x="4826000" y="1258570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54"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55" name="直線コネクタ 354"/>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101854</xdr:rowOff>
    </xdr:from>
    <xdr:to>
      <xdr:col>7</xdr:col>
      <xdr:colOff>15875</xdr:colOff>
      <xdr:row>80</xdr:row>
      <xdr:rowOff>30987</xdr:rowOff>
    </xdr:to>
    <xdr:cxnSp macro="">
      <xdr:nvCxnSpPr>
        <xdr:cNvPr id="358" name="直線コネクタ 357"/>
        <xdr:cNvCxnSpPr/>
      </xdr:nvCxnSpPr>
      <xdr:spPr>
        <a:xfrm flipV="1">
          <a:off x="3987800" y="136464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9"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30987</xdr:rowOff>
    </xdr:from>
    <xdr:to>
      <xdr:col>5</xdr:col>
      <xdr:colOff>549275</xdr:colOff>
      <xdr:row>80</xdr:row>
      <xdr:rowOff>72137</xdr:rowOff>
    </xdr:to>
    <xdr:cxnSp macro="">
      <xdr:nvCxnSpPr>
        <xdr:cNvPr id="361" name="直線コネクタ 360"/>
        <xdr:cNvCxnSpPr/>
      </xdr:nvCxnSpPr>
      <xdr:spPr>
        <a:xfrm flipV="1">
          <a:off x="3098800" y="13746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62" name="フローチャート : 判断 361"/>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63" name="テキスト ボックス 362"/>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80</xdr:row>
      <xdr:rowOff>72137</xdr:rowOff>
    </xdr:to>
    <xdr:cxnSp macro="">
      <xdr:nvCxnSpPr>
        <xdr:cNvPr id="364" name="直線コネクタ 363"/>
        <xdr:cNvCxnSpPr/>
      </xdr:nvCxnSpPr>
      <xdr:spPr>
        <a:xfrm>
          <a:off x="2209800" y="13349224"/>
          <a:ext cx="889000" cy="4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65" name="フローチャート : 判断 36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66" name="テキスト ボックス 365"/>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170435</xdr:rowOff>
    </xdr:to>
    <xdr:cxnSp macro="">
      <xdr:nvCxnSpPr>
        <xdr:cNvPr id="367" name="直線コネクタ 366"/>
        <xdr:cNvCxnSpPr/>
      </xdr:nvCxnSpPr>
      <xdr:spPr>
        <a:xfrm flipV="1">
          <a:off x="1320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48768</xdr:rowOff>
    </xdr:from>
    <xdr:to>
      <xdr:col>3</xdr:col>
      <xdr:colOff>193675</xdr:colOff>
      <xdr:row>78</xdr:row>
      <xdr:rowOff>150368</xdr:rowOff>
    </xdr:to>
    <xdr:sp macro="" textlink="">
      <xdr:nvSpPr>
        <xdr:cNvPr id="368" name="フローチャート : 判断 367"/>
        <xdr:cNvSpPr/>
      </xdr:nvSpPr>
      <xdr:spPr>
        <a:xfrm>
          <a:off x="2159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69" name="テキスト ボックス 368"/>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70" name="フローチャート : 判断 369"/>
        <xdr:cNvSpPr/>
      </xdr:nvSpPr>
      <xdr:spPr>
        <a:xfrm>
          <a:off x="1270000" y="1355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71" name="テキスト ボックス 370"/>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77" name="円/楕円 376"/>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23131</xdr:rowOff>
    </xdr:from>
    <xdr:ext cx="762000" cy="259045"/>
    <xdr:sp macro="" textlink="">
      <xdr:nvSpPr>
        <xdr:cNvPr id="378" name="公債費該当値テキスト"/>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151637</xdr:rowOff>
    </xdr:from>
    <xdr:to>
      <xdr:col>5</xdr:col>
      <xdr:colOff>600075</xdr:colOff>
      <xdr:row>80</xdr:row>
      <xdr:rowOff>81787</xdr:rowOff>
    </xdr:to>
    <xdr:sp macro="" textlink="">
      <xdr:nvSpPr>
        <xdr:cNvPr id="379" name="円/楕円 378"/>
        <xdr:cNvSpPr/>
      </xdr:nvSpPr>
      <xdr:spPr>
        <a:xfrm>
          <a:off x="3937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66564</xdr:rowOff>
    </xdr:from>
    <xdr:ext cx="736600" cy="259045"/>
    <xdr:sp macro="" textlink="">
      <xdr:nvSpPr>
        <xdr:cNvPr id="380" name="テキスト ボックス 379"/>
        <xdr:cNvSpPr txBox="1"/>
      </xdr:nvSpPr>
      <xdr:spPr>
        <a:xfrm>
          <a:off x="3606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21337</xdr:rowOff>
    </xdr:from>
    <xdr:to>
      <xdr:col>4</xdr:col>
      <xdr:colOff>396875</xdr:colOff>
      <xdr:row>80</xdr:row>
      <xdr:rowOff>122937</xdr:rowOff>
    </xdr:to>
    <xdr:sp macro="" textlink="">
      <xdr:nvSpPr>
        <xdr:cNvPr id="381" name="円/楕円 380"/>
        <xdr:cNvSpPr/>
      </xdr:nvSpPr>
      <xdr:spPr>
        <a:xfrm>
          <a:off x="3048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107714</xdr:rowOff>
    </xdr:from>
    <xdr:ext cx="762000" cy="259045"/>
    <xdr:sp macro="" textlink="">
      <xdr:nvSpPr>
        <xdr:cNvPr id="382" name="テキスト ボックス 381"/>
        <xdr:cNvSpPr txBox="1"/>
      </xdr:nvSpPr>
      <xdr:spPr>
        <a:xfrm>
          <a:off x="2717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3" name="円/楕円 382"/>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4" name="テキスト ボックス 383"/>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5" name="円/楕円 384"/>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類似団体平均より、大きく上回っている。特に人件費、補助費等は経常収支比率が高いため、職員の定員管理、一部事務組合等への経費削減依頼等を継続し、比率縮減に努める。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119380</xdr:rowOff>
    </xdr:to>
    <xdr:cxnSp macro="">
      <xdr:nvCxnSpPr>
        <xdr:cNvPr id="414" name="直線コネクタ 413"/>
        <xdr:cNvCxnSpPr/>
      </xdr:nvCxnSpPr>
      <xdr:spPr>
        <a:xfrm flipV="1">
          <a:off x="16510000" y="126542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91457</xdr:rowOff>
    </xdr:from>
    <xdr:ext cx="762000" cy="259045"/>
    <xdr:sp macro="" textlink="">
      <xdr:nvSpPr>
        <xdr:cNvPr id="415" name="公債費以外最小値テキスト"/>
        <xdr:cNvSpPr txBox="1"/>
      </xdr:nvSpPr>
      <xdr:spPr>
        <a:xfrm>
          <a:off x="16598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119380</xdr:rowOff>
    </xdr:from>
    <xdr:to>
      <xdr:col>24</xdr:col>
      <xdr:colOff>120650</xdr:colOff>
      <xdr:row>81</xdr:row>
      <xdr:rowOff>119380</xdr:rowOff>
    </xdr:to>
    <xdr:cxnSp macro="">
      <xdr:nvCxnSpPr>
        <xdr:cNvPr id="416" name="直線コネクタ 415"/>
        <xdr:cNvCxnSpPr/>
      </xdr:nvCxnSpPr>
      <xdr:spPr>
        <a:xfrm>
          <a:off x="16421100" y="1400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1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18" name="直線コネクタ 41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123189</xdr:rowOff>
    </xdr:from>
    <xdr:to>
      <xdr:col>24</xdr:col>
      <xdr:colOff>31750</xdr:colOff>
      <xdr:row>80</xdr:row>
      <xdr:rowOff>46989</xdr:rowOff>
    </xdr:to>
    <xdr:cxnSp macro="">
      <xdr:nvCxnSpPr>
        <xdr:cNvPr id="419" name="直線コネクタ 418"/>
        <xdr:cNvCxnSpPr/>
      </xdr:nvCxnSpPr>
      <xdr:spPr>
        <a:xfrm flipV="1">
          <a:off x="15671800" y="136677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0"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46989</xdr:rowOff>
    </xdr:from>
    <xdr:to>
      <xdr:col>22</xdr:col>
      <xdr:colOff>565150</xdr:colOff>
      <xdr:row>80</xdr:row>
      <xdr:rowOff>69850</xdr:rowOff>
    </xdr:to>
    <xdr:cxnSp macro="">
      <xdr:nvCxnSpPr>
        <xdr:cNvPr id="422" name="直線コネクタ 421"/>
        <xdr:cNvCxnSpPr/>
      </xdr:nvCxnSpPr>
      <xdr:spPr>
        <a:xfrm flipV="1">
          <a:off x="14782800" y="13762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80011</xdr:rowOff>
    </xdr:from>
    <xdr:to>
      <xdr:col>22</xdr:col>
      <xdr:colOff>615950</xdr:colOff>
      <xdr:row>78</xdr:row>
      <xdr:rowOff>10161</xdr:rowOff>
    </xdr:to>
    <xdr:sp macro="" textlink="">
      <xdr:nvSpPr>
        <xdr:cNvPr id="423" name="フローチャート : 判断 422"/>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20338</xdr:rowOff>
    </xdr:from>
    <xdr:ext cx="736600" cy="259045"/>
    <xdr:sp macro="" textlink="">
      <xdr:nvSpPr>
        <xdr:cNvPr id="424" name="テキスト ボックス 423"/>
        <xdr:cNvSpPr txBox="1"/>
      </xdr:nvSpPr>
      <xdr:spPr>
        <a:xfrm>
          <a:off x="15290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168911</xdr:rowOff>
    </xdr:from>
    <xdr:to>
      <xdr:col>21</xdr:col>
      <xdr:colOff>361950</xdr:colOff>
      <xdr:row>80</xdr:row>
      <xdr:rowOff>69850</xdr:rowOff>
    </xdr:to>
    <xdr:cxnSp macro="">
      <xdr:nvCxnSpPr>
        <xdr:cNvPr id="425" name="直線コネクタ 424"/>
        <xdr:cNvCxnSpPr/>
      </xdr:nvCxnSpPr>
      <xdr:spPr>
        <a:xfrm>
          <a:off x="13893800" y="135420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26" name="フローチャート : 判断 425"/>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27" name="テキスト ボックス 426"/>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168911</xdr:rowOff>
    </xdr:from>
    <xdr:to>
      <xdr:col>20</xdr:col>
      <xdr:colOff>158750</xdr:colOff>
      <xdr:row>79</xdr:row>
      <xdr:rowOff>46989</xdr:rowOff>
    </xdr:to>
    <xdr:cxnSp macro="">
      <xdr:nvCxnSpPr>
        <xdr:cNvPr id="428" name="直線コネクタ 427"/>
        <xdr:cNvCxnSpPr/>
      </xdr:nvCxnSpPr>
      <xdr:spPr>
        <a:xfrm flipV="1">
          <a:off x="13004800" y="135420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29" name="フローチャート : 判断 42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30" name="テキスト ボックス 429"/>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31" name="フローチャート : 判断 430"/>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32" name="テキスト ボックス 431"/>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72389</xdr:rowOff>
    </xdr:from>
    <xdr:to>
      <xdr:col>24</xdr:col>
      <xdr:colOff>82550</xdr:colOff>
      <xdr:row>80</xdr:row>
      <xdr:rowOff>2539</xdr:rowOff>
    </xdr:to>
    <xdr:sp macro="" textlink="">
      <xdr:nvSpPr>
        <xdr:cNvPr id="438" name="円/楕円 437"/>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44466</xdr:rowOff>
    </xdr:from>
    <xdr:ext cx="762000" cy="259045"/>
    <xdr:sp macro="" textlink="">
      <xdr:nvSpPr>
        <xdr:cNvPr id="439"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167639</xdr:rowOff>
    </xdr:from>
    <xdr:to>
      <xdr:col>22</xdr:col>
      <xdr:colOff>615950</xdr:colOff>
      <xdr:row>80</xdr:row>
      <xdr:rowOff>97789</xdr:rowOff>
    </xdr:to>
    <xdr:sp macro="" textlink="">
      <xdr:nvSpPr>
        <xdr:cNvPr id="440" name="円/楕円 439"/>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82566</xdr:rowOff>
    </xdr:from>
    <xdr:ext cx="736600" cy="259045"/>
    <xdr:sp macro="" textlink="">
      <xdr:nvSpPr>
        <xdr:cNvPr id="441" name="テキスト ボックス 440"/>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19050</xdr:rowOff>
    </xdr:from>
    <xdr:to>
      <xdr:col>21</xdr:col>
      <xdr:colOff>412750</xdr:colOff>
      <xdr:row>80</xdr:row>
      <xdr:rowOff>120650</xdr:rowOff>
    </xdr:to>
    <xdr:sp macro="" textlink="">
      <xdr:nvSpPr>
        <xdr:cNvPr id="442" name="円/楕円 441"/>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105427</xdr:rowOff>
    </xdr:from>
    <xdr:ext cx="762000" cy="259045"/>
    <xdr:sp macro="" textlink="">
      <xdr:nvSpPr>
        <xdr:cNvPr id="443" name="テキスト ボックス 442"/>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118111</xdr:rowOff>
    </xdr:from>
    <xdr:to>
      <xdr:col>20</xdr:col>
      <xdr:colOff>209550</xdr:colOff>
      <xdr:row>79</xdr:row>
      <xdr:rowOff>48261</xdr:rowOff>
    </xdr:to>
    <xdr:sp macro="" textlink="">
      <xdr:nvSpPr>
        <xdr:cNvPr id="444" name="円/楕円 443"/>
        <xdr:cNvSpPr/>
      </xdr:nvSpPr>
      <xdr:spPr>
        <a:xfrm>
          <a:off x="13843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33038</xdr:rowOff>
    </xdr:from>
    <xdr:ext cx="762000" cy="259045"/>
    <xdr:sp macro="" textlink="">
      <xdr:nvSpPr>
        <xdr:cNvPr id="445" name="テキスト ボックス 444"/>
        <xdr:cNvSpPr txBox="1"/>
      </xdr:nvSpPr>
      <xdr:spPr>
        <a:xfrm>
          <a:off x="13512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46" name="円/楕円 445"/>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47" name="テキスト ボックス 446"/>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青森県今別町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53565</xdr:rowOff>
    </xdr:from>
    <xdr:to>
      <xdr:col>4</xdr:col>
      <xdr:colOff>1117600</xdr:colOff>
      <xdr:row>20</xdr:row>
      <xdr:rowOff>66037</xdr:rowOff>
    </xdr:to>
    <xdr:cxnSp macro="">
      <xdr:nvCxnSpPr>
        <xdr:cNvPr id="47" name="直線コネクタ 46"/>
        <xdr:cNvCxnSpPr/>
      </xdr:nvCxnSpPr>
      <xdr:spPr bwMode="auto">
        <a:xfrm flipV="1">
          <a:off x="5651500" y="2158590"/>
          <a:ext cx="0" cy="138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38114</xdr:rowOff>
    </xdr:from>
    <xdr:ext cx="762000" cy="259045"/>
    <xdr:sp macro="" textlink="">
      <xdr:nvSpPr>
        <xdr:cNvPr id="48" name="人口1人当たり決算額の推移最小値テキスト130"/>
        <xdr:cNvSpPr txBox="1"/>
      </xdr:nvSpPr>
      <xdr:spPr>
        <a:xfrm>
          <a:off x="5740400" y="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120,751</a:t>
          </a:r>
          <a:endParaRPr kumimoji="1" lang="ja-JP" altLang="en-US" sz="1000" b="1">
            <a:latin typeface="ＭＳ Ｐゴシック"/>
          </a:endParaRPr>
        </a:p>
      </xdr:txBody>
    </xdr:sp>
    <xdr:clientData/>
  </xdr:oneCellAnchor>
  <xdr:twoCellAnchor>
    <xdr:from>
      <xdr:col>4</xdr:col>
      <xdr:colOff>1028700</xdr:colOff>
      <xdr:row>20</xdr:row>
      <xdr:rowOff>66037</xdr:rowOff>
    </xdr:from>
    <xdr:to>
      <xdr:col>5</xdr:col>
      <xdr:colOff>73025</xdr:colOff>
      <xdr:row>20</xdr:row>
      <xdr:rowOff>66037</xdr:rowOff>
    </xdr:to>
    <xdr:cxnSp macro="">
      <xdr:nvCxnSpPr>
        <xdr:cNvPr id="49" name="直線コネクタ 48"/>
        <xdr:cNvCxnSpPr/>
      </xdr:nvCxnSpPr>
      <xdr:spPr bwMode="auto">
        <a:xfrm>
          <a:off x="5562600" y="354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139942</xdr:rowOff>
    </xdr:from>
    <xdr:ext cx="762000" cy="259045"/>
    <xdr:sp macro="" textlink="">
      <xdr:nvSpPr>
        <xdr:cNvPr id="50" name="人口1人当たり決算額の推移最大値テキスト130"/>
        <xdr:cNvSpPr txBox="1"/>
      </xdr:nvSpPr>
      <xdr:spPr>
        <a:xfrm>
          <a:off x="5740400" y="19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544,570</a:t>
          </a:r>
          <a:endParaRPr kumimoji="1" lang="ja-JP" altLang="en-US" sz="1000" b="1">
            <a:latin typeface="ＭＳ Ｐゴシック"/>
          </a:endParaRPr>
        </a:p>
      </xdr:txBody>
    </xdr:sp>
    <xdr:clientData/>
  </xdr:oneCellAnchor>
  <xdr:twoCellAnchor>
    <xdr:from>
      <xdr:col>4</xdr:col>
      <xdr:colOff>1028700</xdr:colOff>
      <xdr:row>12</xdr:row>
      <xdr:rowOff>53565</xdr:rowOff>
    </xdr:from>
    <xdr:to>
      <xdr:col>5</xdr:col>
      <xdr:colOff>73025</xdr:colOff>
      <xdr:row>12</xdr:row>
      <xdr:rowOff>53565</xdr:rowOff>
    </xdr:to>
    <xdr:cxnSp macro="">
      <xdr:nvCxnSpPr>
        <xdr:cNvPr id="51" name="直線コネクタ 50"/>
        <xdr:cNvCxnSpPr/>
      </xdr:nvCxnSpPr>
      <xdr:spPr bwMode="auto">
        <a:xfrm>
          <a:off x="5562600" y="2158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89478</xdr:rowOff>
    </xdr:from>
    <xdr:to>
      <xdr:col>4</xdr:col>
      <xdr:colOff>1117600</xdr:colOff>
      <xdr:row>18</xdr:row>
      <xdr:rowOff>90232</xdr:rowOff>
    </xdr:to>
    <xdr:cxnSp macro="">
      <xdr:nvCxnSpPr>
        <xdr:cNvPr id="52" name="直線コネクタ 51"/>
        <xdr:cNvCxnSpPr/>
      </xdr:nvCxnSpPr>
      <xdr:spPr bwMode="auto">
        <a:xfrm flipV="1">
          <a:off x="5003800" y="3223203"/>
          <a:ext cx="6477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99928</xdr:rowOff>
    </xdr:from>
    <xdr:ext cx="762000" cy="259045"/>
    <xdr:sp macro="" textlink="">
      <xdr:nvSpPr>
        <xdr:cNvPr id="53" name="人口1人当たり決算額の推移平均値テキスト130"/>
        <xdr:cNvSpPr txBox="1"/>
      </xdr:nvSpPr>
      <xdr:spPr>
        <a:xfrm>
          <a:off x="5740400" y="323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127851</xdr:rowOff>
    </xdr:from>
    <xdr:to>
      <xdr:col>5</xdr:col>
      <xdr:colOff>34925</xdr:colOff>
      <xdr:row>19</xdr:row>
      <xdr:rowOff>58001</xdr:rowOff>
    </xdr:to>
    <xdr:sp macro="" textlink="">
      <xdr:nvSpPr>
        <xdr:cNvPr id="54" name="フローチャート : 判断 53"/>
        <xdr:cNvSpPr/>
      </xdr:nvSpPr>
      <xdr:spPr bwMode="auto">
        <a:xfrm>
          <a:off x="56007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90232</xdr:rowOff>
    </xdr:from>
    <xdr:to>
      <xdr:col>4</xdr:col>
      <xdr:colOff>469900</xdr:colOff>
      <xdr:row>18</xdr:row>
      <xdr:rowOff>93145</xdr:rowOff>
    </xdr:to>
    <xdr:cxnSp macro="">
      <xdr:nvCxnSpPr>
        <xdr:cNvPr id="55" name="直線コネクタ 54"/>
        <xdr:cNvCxnSpPr/>
      </xdr:nvCxnSpPr>
      <xdr:spPr bwMode="auto">
        <a:xfrm flipV="1">
          <a:off x="4305300" y="3223957"/>
          <a:ext cx="698500" cy="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134765</xdr:rowOff>
    </xdr:from>
    <xdr:to>
      <xdr:col>4</xdr:col>
      <xdr:colOff>520700</xdr:colOff>
      <xdr:row>19</xdr:row>
      <xdr:rowOff>64915</xdr:rowOff>
    </xdr:to>
    <xdr:sp macro="" textlink="">
      <xdr:nvSpPr>
        <xdr:cNvPr id="56" name="フローチャート : 判断 55"/>
        <xdr:cNvSpPr/>
      </xdr:nvSpPr>
      <xdr:spPr bwMode="auto">
        <a:xfrm>
          <a:off x="49530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49692</xdr:rowOff>
    </xdr:from>
    <xdr:ext cx="736600" cy="259045"/>
    <xdr:sp macro="" textlink="">
      <xdr:nvSpPr>
        <xdr:cNvPr id="57" name="テキスト ボックス 56"/>
        <xdr:cNvSpPr txBox="1"/>
      </xdr:nvSpPr>
      <xdr:spPr>
        <a:xfrm>
          <a:off x="4622800" y="33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93145</xdr:rowOff>
    </xdr:from>
    <xdr:to>
      <xdr:col>3</xdr:col>
      <xdr:colOff>904875</xdr:colOff>
      <xdr:row>18</xdr:row>
      <xdr:rowOff>108612</xdr:rowOff>
    </xdr:to>
    <xdr:cxnSp macro="">
      <xdr:nvCxnSpPr>
        <xdr:cNvPr id="58" name="直線コネクタ 57"/>
        <xdr:cNvCxnSpPr/>
      </xdr:nvCxnSpPr>
      <xdr:spPr bwMode="auto">
        <a:xfrm flipV="1">
          <a:off x="3606800" y="3226870"/>
          <a:ext cx="698500" cy="1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119318</xdr:rowOff>
    </xdr:from>
    <xdr:to>
      <xdr:col>3</xdr:col>
      <xdr:colOff>955675</xdr:colOff>
      <xdr:row>19</xdr:row>
      <xdr:rowOff>49468</xdr:rowOff>
    </xdr:to>
    <xdr:sp macro="" textlink="">
      <xdr:nvSpPr>
        <xdr:cNvPr id="59" name="フローチャート : 判断 58"/>
        <xdr:cNvSpPr/>
      </xdr:nvSpPr>
      <xdr:spPr bwMode="auto">
        <a:xfrm>
          <a:off x="42545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34245</xdr:rowOff>
    </xdr:from>
    <xdr:ext cx="762000" cy="259045"/>
    <xdr:sp macro="" textlink="">
      <xdr:nvSpPr>
        <xdr:cNvPr id="60" name="テキスト ボックス 59"/>
        <xdr:cNvSpPr txBox="1"/>
      </xdr:nvSpPr>
      <xdr:spPr>
        <a:xfrm>
          <a:off x="39243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108612</xdr:rowOff>
    </xdr:from>
    <xdr:to>
      <xdr:col>3</xdr:col>
      <xdr:colOff>206375</xdr:colOff>
      <xdr:row>18</xdr:row>
      <xdr:rowOff>134071</xdr:rowOff>
    </xdr:to>
    <xdr:cxnSp macro="">
      <xdr:nvCxnSpPr>
        <xdr:cNvPr id="61" name="直線コネクタ 60"/>
        <xdr:cNvCxnSpPr/>
      </xdr:nvCxnSpPr>
      <xdr:spPr bwMode="auto">
        <a:xfrm flipV="1">
          <a:off x="2908300" y="3242337"/>
          <a:ext cx="698500" cy="2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168484</xdr:rowOff>
    </xdr:from>
    <xdr:to>
      <xdr:col>3</xdr:col>
      <xdr:colOff>257175</xdr:colOff>
      <xdr:row>19</xdr:row>
      <xdr:rowOff>98634</xdr:rowOff>
    </xdr:to>
    <xdr:sp macro="" textlink="">
      <xdr:nvSpPr>
        <xdr:cNvPr id="62" name="フローチャート : 判断 61"/>
        <xdr:cNvSpPr/>
      </xdr:nvSpPr>
      <xdr:spPr bwMode="auto">
        <a:xfrm>
          <a:off x="35560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83411</xdr:rowOff>
    </xdr:from>
    <xdr:ext cx="762000" cy="259045"/>
    <xdr:sp macro="" textlink="">
      <xdr:nvSpPr>
        <xdr:cNvPr id="63" name="テキスト ボックス 62"/>
        <xdr:cNvSpPr txBox="1"/>
      </xdr:nvSpPr>
      <xdr:spPr>
        <a:xfrm>
          <a:off x="3225800" y="33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160280</xdr:rowOff>
    </xdr:from>
    <xdr:to>
      <xdr:col>2</xdr:col>
      <xdr:colOff>692150</xdr:colOff>
      <xdr:row>19</xdr:row>
      <xdr:rowOff>90430</xdr:rowOff>
    </xdr:to>
    <xdr:sp macro="" textlink="">
      <xdr:nvSpPr>
        <xdr:cNvPr id="64" name="フローチャート : 判断 63"/>
        <xdr:cNvSpPr/>
      </xdr:nvSpPr>
      <xdr:spPr bwMode="auto">
        <a:xfrm>
          <a:off x="2857500" y="3294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75207</xdr:rowOff>
    </xdr:from>
    <xdr:ext cx="762000" cy="259045"/>
    <xdr:sp macro="" textlink="">
      <xdr:nvSpPr>
        <xdr:cNvPr id="65" name="テキスト ボックス 64"/>
        <xdr:cNvSpPr txBox="1"/>
      </xdr:nvSpPr>
      <xdr:spPr>
        <a:xfrm>
          <a:off x="2527300" y="33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38678</xdr:rowOff>
    </xdr:from>
    <xdr:to>
      <xdr:col>5</xdr:col>
      <xdr:colOff>34925</xdr:colOff>
      <xdr:row>18</xdr:row>
      <xdr:rowOff>140278</xdr:rowOff>
    </xdr:to>
    <xdr:sp macro="" textlink="">
      <xdr:nvSpPr>
        <xdr:cNvPr id="71" name="円/楕円 70"/>
        <xdr:cNvSpPr/>
      </xdr:nvSpPr>
      <xdr:spPr bwMode="auto">
        <a:xfrm>
          <a:off x="5600700" y="317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55205</xdr:rowOff>
    </xdr:from>
    <xdr:ext cx="762000" cy="259045"/>
    <xdr:sp macro="" textlink="">
      <xdr:nvSpPr>
        <xdr:cNvPr id="72" name="人口1人当たり決算額の推移該当値テキスト130"/>
        <xdr:cNvSpPr txBox="1"/>
      </xdr:nvSpPr>
      <xdr:spPr>
        <a:xfrm>
          <a:off x="5740400" y="301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218,573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39432</xdr:rowOff>
    </xdr:from>
    <xdr:to>
      <xdr:col>4</xdr:col>
      <xdr:colOff>520700</xdr:colOff>
      <xdr:row>18</xdr:row>
      <xdr:rowOff>141032</xdr:rowOff>
    </xdr:to>
    <xdr:sp macro="" textlink="">
      <xdr:nvSpPr>
        <xdr:cNvPr id="73" name="円/楕円 72"/>
        <xdr:cNvSpPr/>
      </xdr:nvSpPr>
      <xdr:spPr bwMode="auto">
        <a:xfrm>
          <a:off x="4953000" y="31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151209</xdr:rowOff>
    </xdr:from>
    <xdr:ext cx="736600" cy="259045"/>
    <xdr:sp macro="" textlink="">
      <xdr:nvSpPr>
        <xdr:cNvPr id="74" name="テキスト ボックス 73"/>
        <xdr:cNvSpPr txBox="1"/>
      </xdr:nvSpPr>
      <xdr:spPr>
        <a:xfrm>
          <a:off x="4622800" y="294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218,342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42345</xdr:rowOff>
    </xdr:from>
    <xdr:to>
      <xdr:col>3</xdr:col>
      <xdr:colOff>955675</xdr:colOff>
      <xdr:row>18</xdr:row>
      <xdr:rowOff>143945</xdr:rowOff>
    </xdr:to>
    <xdr:sp macro="" textlink="">
      <xdr:nvSpPr>
        <xdr:cNvPr id="75" name="円/楕円 74"/>
        <xdr:cNvSpPr/>
      </xdr:nvSpPr>
      <xdr:spPr bwMode="auto">
        <a:xfrm>
          <a:off x="4254500" y="317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154122</xdr:rowOff>
    </xdr:from>
    <xdr:ext cx="762000" cy="259045"/>
    <xdr:sp macro="" textlink="">
      <xdr:nvSpPr>
        <xdr:cNvPr id="76" name="テキスト ボックス 75"/>
        <xdr:cNvSpPr txBox="1"/>
      </xdr:nvSpPr>
      <xdr:spPr>
        <a:xfrm>
          <a:off x="3924300" y="294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217,450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57812</xdr:rowOff>
    </xdr:from>
    <xdr:to>
      <xdr:col>3</xdr:col>
      <xdr:colOff>257175</xdr:colOff>
      <xdr:row>18</xdr:row>
      <xdr:rowOff>159412</xdr:rowOff>
    </xdr:to>
    <xdr:sp macro="" textlink="">
      <xdr:nvSpPr>
        <xdr:cNvPr id="77" name="円/楕円 76"/>
        <xdr:cNvSpPr/>
      </xdr:nvSpPr>
      <xdr:spPr bwMode="auto">
        <a:xfrm>
          <a:off x="3556000" y="319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169589</xdr:rowOff>
    </xdr:from>
    <xdr:ext cx="762000" cy="259045"/>
    <xdr:sp macro="" textlink="">
      <xdr:nvSpPr>
        <xdr:cNvPr id="78" name="テキスト ボックス 77"/>
        <xdr:cNvSpPr txBox="1"/>
      </xdr:nvSpPr>
      <xdr:spPr>
        <a:xfrm>
          <a:off x="3225800" y="296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83271</xdr:rowOff>
    </xdr:from>
    <xdr:to>
      <xdr:col>2</xdr:col>
      <xdr:colOff>692150</xdr:colOff>
      <xdr:row>19</xdr:row>
      <xdr:rowOff>13421</xdr:rowOff>
    </xdr:to>
    <xdr:sp macro="" textlink="">
      <xdr:nvSpPr>
        <xdr:cNvPr id="79" name="円/楕円 78"/>
        <xdr:cNvSpPr/>
      </xdr:nvSpPr>
      <xdr:spPr bwMode="auto">
        <a:xfrm>
          <a:off x="2857500" y="321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23598</xdr:rowOff>
    </xdr:from>
    <xdr:ext cx="762000" cy="259045"/>
    <xdr:sp macro="" textlink="">
      <xdr:nvSpPr>
        <xdr:cNvPr id="80" name="テキスト ボックス 79"/>
        <xdr:cNvSpPr txBox="1"/>
      </xdr:nvSpPr>
      <xdr:spPr>
        <a:xfrm>
          <a:off x="2527300" y="298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180775</xdr:rowOff>
    </xdr:from>
    <xdr:to>
      <xdr:col>4</xdr:col>
      <xdr:colOff>1117600</xdr:colOff>
      <xdr:row>37</xdr:row>
      <xdr:rowOff>306375</xdr:rowOff>
    </xdr:to>
    <xdr:cxnSp macro="">
      <xdr:nvCxnSpPr>
        <xdr:cNvPr id="110" name="直線コネクタ 109"/>
        <xdr:cNvCxnSpPr/>
      </xdr:nvCxnSpPr>
      <xdr:spPr bwMode="auto">
        <a:xfrm flipV="1">
          <a:off x="5651500" y="6105325"/>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11" name="人口1人当たり決算額の推移最小値テキスト445"/>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12" name="直線コネクタ 111"/>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95702</xdr:rowOff>
    </xdr:from>
    <xdr:ext cx="762000" cy="259045"/>
    <xdr:sp macro="" textlink="">
      <xdr:nvSpPr>
        <xdr:cNvPr id="113" name="人口1人当たり決算額の推移最大値テキスト445"/>
        <xdr:cNvSpPr txBox="1"/>
      </xdr:nvSpPr>
      <xdr:spPr>
        <a:xfrm>
          <a:off x="5740400" y="58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108,310</a:t>
          </a:r>
          <a:endParaRPr kumimoji="1" lang="ja-JP" altLang="en-US" sz="1000" b="1">
            <a:latin typeface="ＭＳ Ｐゴシック"/>
          </a:endParaRPr>
        </a:p>
      </xdr:txBody>
    </xdr:sp>
    <xdr:clientData/>
  </xdr:oneCellAnchor>
  <xdr:twoCellAnchor>
    <xdr:from>
      <xdr:col>4</xdr:col>
      <xdr:colOff>1028700</xdr:colOff>
      <xdr:row>33</xdr:row>
      <xdr:rowOff>180775</xdr:rowOff>
    </xdr:from>
    <xdr:to>
      <xdr:col>5</xdr:col>
      <xdr:colOff>73025</xdr:colOff>
      <xdr:row>33</xdr:row>
      <xdr:rowOff>180775</xdr:rowOff>
    </xdr:to>
    <xdr:cxnSp macro="">
      <xdr:nvCxnSpPr>
        <xdr:cNvPr id="114" name="直線コネクタ 113"/>
        <xdr:cNvCxnSpPr/>
      </xdr:nvCxnSpPr>
      <xdr:spPr bwMode="auto">
        <a:xfrm>
          <a:off x="5562600" y="6105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16760</xdr:rowOff>
    </xdr:from>
    <xdr:to>
      <xdr:col>4</xdr:col>
      <xdr:colOff>1117600</xdr:colOff>
      <xdr:row>34</xdr:row>
      <xdr:rowOff>106829</xdr:rowOff>
    </xdr:to>
    <xdr:cxnSp macro="">
      <xdr:nvCxnSpPr>
        <xdr:cNvPr id="115" name="直線コネクタ 114"/>
        <xdr:cNvCxnSpPr/>
      </xdr:nvCxnSpPr>
      <xdr:spPr bwMode="auto">
        <a:xfrm>
          <a:off x="5003800" y="6284210"/>
          <a:ext cx="6477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177926</xdr:rowOff>
    </xdr:from>
    <xdr:ext cx="762000" cy="259045"/>
    <xdr:sp macro="" textlink="">
      <xdr:nvSpPr>
        <xdr:cNvPr id="116" name="人口1人当たり決算額の推移平均値テキスト445"/>
        <xdr:cNvSpPr txBox="1"/>
      </xdr:nvSpPr>
      <xdr:spPr>
        <a:xfrm>
          <a:off x="5740400" y="67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205849</xdr:rowOff>
    </xdr:from>
    <xdr:to>
      <xdr:col>5</xdr:col>
      <xdr:colOff>34925</xdr:colOff>
      <xdr:row>35</xdr:row>
      <xdr:rowOff>307449</xdr:rowOff>
    </xdr:to>
    <xdr:sp macro="" textlink="">
      <xdr:nvSpPr>
        <xdr:cNvPr id="117" name="フローチャート : 判断 116"/>
        <xdr:cNvSpPr/>
      </xdr:nvSpPr>
      <xdr:spPr bwMode="auto">
        <a:xfrm>
          <a:off x="56007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16760</xdr:rowOff>
    </xdr:from>
    <xdr:to>
      <xdr:col>4</xdr:col>
      <xdr:colOff>469900</xdr:colOff>
      <xdr:row>34</xdr:row>
      <xdr:rowOff>26862</xdr:rowOff>
    </xdr:to>
    <xdr:cxnSp macro="">
      <xdr:nvCxnSpPr>
        <xdr:cNvPr id="118" name="直線コネクタ 117"/>
        <xdr:cNvCxnSpPr/>
      </xdr:nvCxnSpPr>
      <xdr:spPr bwMode="auto">
        <a:xfrm flipV="1">
          <a:off x="4305300" y="6284210"/>
          <a:ext cx="698500" cy="1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195573</xdr:rowOff>
    </xdr:from>
    <xdr:to>
      <xdr:col>4</xdr:col>
      <xdr:colOff>520700</xdr:colOff>
      <xdr:row>35</xdr:row>
      <xdr:rowOff>297173</xdr:rowOff>
    </xdr:to>
    <xdr:sp macro="" textlink="">
      <xdr:nvSpPr>
        <xdr:cNvPr id="119" name="フローチャート : 判断 118"/>
        <xdr:cNvSpPr/>
      </xdr:nvSpPr>
      <xdr:spPr bwMode="auto">
        <a:xfrm>
          <a:off x="49530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281950</xdr:rowOff>
    </xdr:from>
    <xdr:ext cx="736600" cy="259045"/>
    <xdr:sp macro="" textlink="">
      <xdr:nvSpPr>
        <xdr:cNvPr id="120" name="テキスト ボックス 119"/>
        <xdr:cNvSpPr txBox="1"/>
      </xdr:nvSpPr>
      <xdr:spPr>
        <a:xfrm>
          <a:off x="4622800" y="6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26862</xdr:rowOff>
    </xdr:from>
    <xdr:to>
      <xdr:col>3</xdr:col>
      <xdr:colOff>904875</xdr:colOff>
      <xdr:row>35</xdr:row>
      <xdr:rowOff>143481</xdr:rowOff>
    </xdr:to>
    <xdr:cxnSp macro="">
      <xdr:nvCxnSpPr>
        <xdr:cNvPr id="121" name="直線コネクタ 120"/>
        <xdr:cNvCxnSpPr/>
      </xdr:nvCxnSpPr>
      <xdr:spPr bwMode="auto">
        <a:xfrm flipV="1">
          <a:off x="3606800" y="6294312"/>
          <a:ext cx="698500" cy="45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166149</xdr:rowOff>
    </xdr:from>
    <xdr:to>
      <xdr:col>3</xdr:col>
      <xdr:colOff>955675</xdr:colOff>
      <xdr:row>35</xdr:row>
      <xdr:rowOff>267749</xdr:rowOff>
    </xdr:to>
    <xdr:sp macro="" textlink="">
      <xdr:nvSpPr>
        <xdr:cNvPr id="122" name="フローチャート : 判断 121"/>
        <xdr:cNvSpPr/>
      </xdr:nvSpPr>
      <xdr:spPr bwMode="auto">
        <a:xfrm>
          <a:off x="42545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252526</xdr:rowOff>
    </xdr:from>
    <xdr:ext cx="762000" cy="259045"/>
    <xdr:sp macro="" textlink="">
      <xdr:nvSpPr>
        <xdr:cNvPr id="123" name="テキスト ボックス 122"/>
        <xdr:cNvSpPr txBox="1"/>
      </xdr:nvSpPr>
      <xdr:spPr>
        <a:xfrm>
          <a:off x="39243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143481</xdr:rowOff>
    </xdr:from>
    <xdr:to>
      <xdr:col>3</xdr:col>
      <xdr:colOff>206375</xdr:colOff>
      <xdr:row>35</xdr:row>
      <xdr:rowOff>144679</xdr:rowOff>
    </xdr:to>
    <xdr:cxnSp macro="">
      <xdr:nvCxnSpPr>
        <xdr:cNvPr id="124" name="直線コネクタ 123"/>
        <xdr:cNvCxnSpPr/>
      </xdr:nvCxnSpPr>
      <xdr:spPr bwMode="auto">
        <a:xfrm flipV="1">
          <a:off x="2908300" y="6753831"/>
          <a:ext cx="698500" cy="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137682</xdr:rowOff>
    </xdr:from>
    <xdr:to>
      <xdr:col>3</xdr:col>
      <xdr:colOff>257175</xdr:colOff>
      <xdr:row>35</xdr:row>
      <xdr:rowOff>239282</xdr:rowOff>
    </xdr:to>
    <xdr:sp macro="" textlink="">
      <xdr:nvSpPr>
        <xdr:cNvPr id="125" name="フローチャート : 判断 124"/>
        <xdr:cNvSpPr/>
      </xdr:nvSpPr>
      <xdr:spPr bwMode="auto">
        <a:xfrm>
          <a:off x="35560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224059</xdr:rowOff>
    </xdr:from>
    <xdr:ext cx="762000" cy="259045"/>
    <xdr:sp macro="" textlink="">
      <xdr:nvSpPr>
        <xdr:cNvPr id="126" name="テキスト ボックス 125"/>
        <xdr:cNvSpPr txBox="1"/>
      </xdr:nvSpPr>
      <xdr:spPr>
        <a:xfrm>
          <a:off x="32258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65260</xdr:rowOff>
    </xdr:from>
    <xdr:to>
      <xdr:col>2</xdr:col>
      <xdr:colOff>692150</xdr:colOff>
      <xdr:row>35</xdr:row>
      <xdr:rowOff>166860</xdr:rowOff>
    </xdr:to>
    <xdr:sp macro="" textlink="">
      <xdr:nvSpPr>
        <xdr:cNvPr id="127" name="フローチャート : 判断 126"/>
        <xdr:cNvSpPr/>
      </xdr:nvSpPr>
      <xdr:spPr bwMode="auto">
        <a:xfrm>
          <a:off x="2857500" y="66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177037</xdr:rowOff>
    </xdr:from>
    <xdr:ext cx="762000" cy="259045"/>
    <xdr:sp macro="" textlink="">
      <xdr:nvSpPr>
        <xdr:cNvPr id="128" name="テキスト ボックス 127"/>
        <xdr:cNvSpPr txBox="1"/>
      </xdr:nvSpPr>
      <xdr:spPr>
        <a:xfrm>
          <a:off x="2527300" y="64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56029</xdr:rowOff>
    </xdr:from>
    <xdr:to>
      <xdr:col>5</xdr:col>
      <xdr:colOff>34925</xdr:colOff>
      <xdr:row>34</xdr:row>
      <xdr:rowOff>157629</xdr:rowOff>
    </xdr:to>
    <xdr:sp macro="" textlink="">
      <xdr:nvSpPr>
        <xdr:cNvPr id="134" name="円/楕円 133"/>
        <xdr:cNvSpPr/>
      </xdr:nvSpPr>
      <xdr:spPr bwMode="auto">
        <a:xfrm>
          <a:off x="5600700" y="632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244006</xdr:rowOff>
    </xdr:from>
    <xdr:ext cx="762000" cy="259045"/>
    <xdr:sp macro="" textlink="">
      <xdr:nvSpPr>
        <xdr:cNvPr id="135" name="人口1人当たり決算額の推移該当値テキスト445"/>
        <xdr:cNvSpPr txBox="1"/>
      </xdr:nvSpPr>
      <xdr:spPr>
        <a:xfrm>
          <a:off x="5740400" y="616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308860</xdr:rowOff>
    </xdr:from>
    <xdr:to>
      <xdr:col>4</xdr:col>
      <xdr:colOff>520700</xdr:colOff>
      <xdr:row>34</xdr:row>
      <xdr:rowOff>67560</xdr:rowOff>
    </xdr:to>
    <xdr:sp macro="" textlink="">
      <xdr:nvSpPr>
        <xdr:cNvPr id="136" name="円/楕円 135"/>
        <xdr:cNvSpPr/>
      </xdr:nvSpPr>
      <xdr:spPr bwMode="auto">
        <a:xfrm>
          <a:off x="4953000" y="623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77737</xdr:rowOff>
    </xdr:from>
    <xdr:ext cx="736600" cy="259045"/>
    <xdr:sp macro="" textlink="">
      <xdr:nvSpPr>
        <xdr:cNvPr id="137" name="テキスト ボックス 136"/>
        <xdr:cNvSpPr txBox="1"/>
      </xdr:nvSpPr>
      <xdr:spPr>
        <a:xfrm>
          <a:off x="4622800" y="600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318962</xdr:rowOff>
    </xdr:from>
    <xdr:to>
      <xdr:col>3</xdr:col>
      <xdr:colOff>955675</xdr:colOff>
      <xdr:row>34</xdr:row>
      <xdr:rowOff>77662</xdr:rowOff>
    </xdr:to>
    <xdr:sp macro="" textlink="">
      <xdr:nvSpPr>
        <xdr:cNvPr id="138" name="円/楕円 137"/>
        <xdr:cNvSpPr/>
      </xdr:nvSpPr>
      <xdr:spPr bwMode="auto">
        <a:xfrm>
          <a:off x="4254500" y="624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87839</xdr:rowOff>
    </xdr:from>
    <xdr:ext cx="762000" cy="259045"/>
    <xdr:sp macro="" textlink="">
      <xdr:nvSpPr>
        <xdr:cNvPr id="139" name="テキスト ボックス 138"/>
        <xdr:cNvSpPr txBox="1"/>
      </xdr:nvSpPr>
      <xdr:spPr>
        <a:xfrm>
          <a:off x="3924300" y="60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92681</xdr:rowOff>
    </xdr:from>
    <xdr:to>
      <xdr:col>3</xdr:col>
      <xdr:colOff>257175</xdr:colOff>
      <xdr:row>35</xdr:row>
      <xdr:rowOff>194281</xdr:rowOff>
    </xdr:to>
    <xdr:sp macro="" textlink="">
      <xdr:nvSpPr>
        <xdr:cNvPr id="140" name="円/楕円 139"/>
        <xdr:cNvSpPr/>
      </xdr:nvSpPr>
      <xdr:spPr bwMode="auto">
        <a:xfrm>
          <a:off x="3556000" y="67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204458</xdr:rowOff>
    </xdr:from>
    <xdr:ext cx="762000" cy="259045"/>
    <xdr:sp macro="" textlink="">
      <xdr:nvSpPr>
        <xdr:cNvPr id="141" name="テキスト ボックス 140"/>
        <xdr:cNvSpPr txBox="1"/>
      </xdr:nvSpPr>
      <xdr:spPr>
        <a:xfrm>
          <a:off x="3225800" y="64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93879</xdr:rowOff>
    </xdr:from>
    <xdr:to>
      <xdr:col>2</xdr:col>
      <xdr:colOff>692150</xdr:colOff>
      <xdr:row>35</xdr:row>
      <xdr:rowOff>195479</xdr:rowOff>
    </xdr:to>
    <xdr:sp macro="" textlink="">
      <xdr:nvSpPr>
        <xdr:cNvPr id="142" name="円/楕円 141"/>
        <xdr:cNvSpPr/>
      </xdr:nvSpPr>
      <xdr:spPr bwMode="auto">
        <a:xfrm>
          <a:off x="2857500" y="670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180256</xdr:rowOff>
    </xdr:from>
    <xdr:ext cx="762000" cy="259045"/>
    <xdr:sp macro="" textlink="">
      <xdr:nvSpPr>
        <xdr:cNvPr id="143" name="テキスト ボックス 142"/>
        <xdr:cNvSpPr txBox="1"/>
      </xdr:nvSpPr>
      <xdr:spPr>
        <a:xfrm>
          <a:off x="2527300" y="679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平成２３年度より、財政調整基金残高は減少している。自主財源が乏しい中、財政融資資金等を活用しながら、町を挙げての新幹線駅開業関連事業に取り組んできた。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今後は取崩同額相当分の積戻しを行い財政調整基金残高の維持に努める。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赤字会計は生じていないが平成２４年度以降黒字額が減少している。今後も緊急度・住民のニーズを的確に把握した事業を行っていくとおもに各会計で経費節減等、適切な財政運営に努める。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より元利償還金が徐々に減少している。この減少は２６年度まで続き、２７年度からは新幹線駅開業対策関連事業の元金償還が始まるため、増加することが予想される。また、簡易水道事業については新規企業債の発行を抑制しているため、元利償還は減少傾向にある。また、２７～２８年に行われる簡易水道統合事業に対して起債を発行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今後も元利償還金の増加に備えて、繰上償還を継続していく。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現在高は平成２３年より減少し、公営企業債現在高、組合等負担額も減少しているが、一般会計にあっては新幹線駅開業関連事業、簡易水道にあっては簡易水道統合事業の大規模事業を予定しているため将来負担比率分子は増加が見込まれる。今後は繰上償還を継続し、比率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3150639</v>
      </c>
      <c r="BO4" s="379"/>
      <c r="BP4" s="379"/>
      <c r="BQ4" s="379"/>
      <c r="BR4" s="379"/>
      <c r="BS4" s="379"/>
      <c r="BT4" s="379"/>
      <c r="BU4" s="380"/>
      <c r="BV4" s="378">
        <v>2795852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8.5</v>
      </c>
      <c r="CU4" s="554"/>
      <c r="CV4" s="554"/>
      <c r="CW4" s="554"/>
      <c r="CX4" s="554"/>
      <c r="CY4" s="554"/>
      <c r="CZ4" s="554"/>
      <c r="DA4" s="555"/>
      <c r="DB4" s="553">
        <v>8.5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2999749</v>
      </c>
      <c r="BO5" s="384"/>
      <c r="BP5" s="384"/>
      <c r="BQ5" s="384"/>
      <c r="BR5" s="384"/>
      <c r="BS5" s="384"/>
      <c r="BT5" s="384"/>
      <c r="BU5" s="385"/>
      <c r="BV5" s="383">
        <v>2650158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98.3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150890</v>
      </c>
      <c r="BO6" s="384"/>
      <c r="BP6" s="384"/>
      <c r="BQ6" s="384"/>
      <c r="BR6" s="384"/>
      <c r="BS6" s="384"/>
      <c r="BT6" s="384"/>
      <c r="BU6" s="385"/>
      <c r="BV6" s="383">
        <v>145694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98.7</v>
      </c>
      <c r="CU6" s="528"/>
      <c r="CV6" s="528"/>
      <c r="CW6" s="528"/>
      <c r="CX6" s="528"/>
      <c r="CY6" s="528"/>
      <c r="CZ6" s="528"/>
      <c r="DA6" s="529"/>
      <c r="DB6" s="527">
        <v>104.1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7869</v>
      </c>
      <c r="BO7" s="384"/>
      <c r="BP7" s="384"/>
      <c r="BQ7" s="384"/>
      <c r="BR7" s="384"/>
      <c r="BS7" s="384"/>
      <c r="BT7" s="384"/>
      <c r="BU7" s="385"/>
      <c r="BV7" s="383">
        <v>3736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1684449</v>
      </c>
      <c r="CU7" s="384"/>
      <c r="CV7" s="384"/>
      <c r="CW7" s="384"/>
      <c r="CX7" s="384"/>
      <c r="CY7" s="384"/>
      <c r="CZ7" s="384"/>
      <c r="DA7" s="385"/>
      <c r="DB7" s="383">
        <v>1667539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143021</v>
      </c>
      <c r="BO8" s="384"/>
      <c r="BP8" s="384"/>
      <c r="BQ8" s="384"/>
      <c r="BR8" s="384"/>
      <c r="BS8" s="384"/>
      <c r="BT8" s="384"/>
      <c r="BU8" s="385"/>
      <c r="BV8" s="383">
        <v>141958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0.14000000000000001</v>
      </c>
      <c r="CU8" s="491"/>
      <c r="CV8" s="491"/>
      <c r="CW8" s="491"/>
      <c r="CX8" s="491"/>
      <c r="CY8" s="491"/>
      <c r="CZ8" s="491"/>
      <c r="DA8" s="492"/>
      <c r="DB8" s="490">
        <v>0.15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3217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1063</v>
      </c>
      <c r="BO9" s="384"/>
      <c r="BP9" s="384"/>
      <c r="BQ9" s="384"/>
      <c r="BR9" s="384"/>
      <c r="BS9" s="384"/>
      <c r="BT9" s="384"/>
      <c r="BU9" s="385"/>
      <c r="BV9" s="383">
        <v>-45911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21.2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3816</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88017</v>
      </c>
      <c r="BO10" s="384"/>
      <c r="BP10" s="384"/>
      <c r="BQ10" s="384"/>
      <c r="BR10" s="384"/>
      <c r="BS10" s="384"/>
      <c r="BT10" s="384"/>
      <c r="BU10" s="385"/>
      <c r="BV10" s="383">
        <v>29</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20800</v>
      </c>
      <c r="BO11" s="384"/>
      <c r="BP11" s="384"/>
      <c r="BQ11" s="384"/>
      <c r="BR11" s="384"/>
      <c r="BS11" s="384"/>
      <c r="BT11" s="384"/>
      <c r="BU11" s="385"/>
      <c r="BV11" s="383">
        <v>25800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3110</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145000</v>
      </c>
      <c r="BO12" s="384"/>
      <c r="BP12" s="384"/>
      <c r="BQ12" s="384"/>
      <c r="BR12" s="384"/>
      <c r="BS12" s="384"/>
      <c r="BT12" s="384"/>
      <c r="BU12" s="385"/>
      <c r="BV12" s="383">
        <v>65000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3105</v>
      </c>
      <c r="S13" s="483"/>
      <c r="T13" s="483"/>
      <c r="U13" s="483"/>
      <c r="V13" s="484"/>
      <c r="W13" s="470" t="s">
        <v>125</v>
      </c>
      <c r="X13" s="396"/>
      <c r="Y13" s="396"/>
      <c r="Z13" s="396"/>
      <c r="AA13" s="396"/>
      <c r="AB13" s="397"/>
      <c r="AC13" s="359">
        <v>236</v>
      </c>
      <c r="AD13" s="360"/>
      <c r="AE13" s="360"/>
      <c r="AF13" s="360"/>
      <c r="AG13" s="361"/>
      <c r="AH13" s="359">
        <v>306</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-35120</v>
      </c>
      <c r="BO13" s="384"/>
      <c r="BP13" s="384"/>
      <c r="BQ13" s="384"/>
      <c r="BR13" s="384"/>
      <c r="BS13" s="384"/>
      <c r="BT13" s="384"/>
      <c r="BU13" s="385"/>
      <c r="BV13" s="383">
        <v>-85082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19.600000000000001</v>
      </c>
      <c r="CU13" s="354"/>
      <c r="CV13" s="354"/>
      <c r="CW13" s="354"/>
      <c r="CX13" s="354"/>
      <c r="CY13" s="354"/>
      <c r="CZ13" s="354"/>
      <c r="DA13" s="355"/>
      <c r="DB13" s="353">
        <v>17.5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3172</v>
      </c>
      <c r="S14" s="483"/>
      <c r="T14" s="483"/>
      <c r="U14" s="483"/>
      <c r="V14" s="484"/>
      <c r="W14" s="485"/>
      <c r="X14" s="399"/>
      <c r="Y14" s="399"/>
      <c r="Z14" s="399"/>
      <c r="AA14" s="399"/>
      <c r="AB14" s="400"/>
      <c r="AC14" s="475">
        <v>18.399999999999999</v>
      </c>
      <c r="AD14" s="476"/>
      <c r="AE14" s="476"/>
      <c r="AF14" s="476"/>
      <c r="AG14" s="477"/>
      <c r="AH14" s="475">
        <v>19.7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72.7</v>
      </c>
      <c r="CU14" s="454"/>
      <c r="CV14" s="454"/>
      <c r="CW14" s="454"/>
      <c r="CX14" s="454"/>
      <c r="CY14" s="454"/>
      <c r="CZ14" s="454"/>
      <c r="DA14" s="455"/>
      <c r="DB14" s="486">
        <v>102.9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3167</v>
      </c>
      <c r="S15" s="483"/>
      <c r="T15" s="483"/>
      <c r="U15" s="483"/>
      <c r="V15" s="484"/>
      <c r="W15" s="470" t="s">
        <v>132</v>
      </c>
      <c r="X15" s="396"/>
      <c r="Y15" s="396"/>
      <c r="Z15" s="396"/>
      <c r="AA15" s="396"/>
      <c r="AB15" s="397"/>
      <c r="AC15" s="359">
        <v>358</v>
      </c>
      <c r="AD15" s="360"/>
      <c r="AE15" s="360"/>
      <c r="AF15" s="360"/>
      <c r="AG15" s="361"/>
      <c r="AH15" s="359">
        <v>503</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214490</v>
      </c>
      <c r="BO15" s="379"/>
      <c r="BP15" s="379"/>
      <c r="BQ15" s="379"/>
      <c r="BR15" s="379"/>
      <c r="BS15" s="379"/>
      <c r="BT15" s="379"/>
      <c r="BU15" s="380"/>
      <c r="BV15" s="378">
        <v>219845</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27.9</v>
      </c>
      <c r="AD16" s="476"/>
      <c r="AE16" s="476"/>
      <c r="AF16" s="476"/>
      <c r="AG16" s="477"/>
      <c r="AH16" s="475">
        <v>32.299999999999997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1539091</v>
      </c>
      <c r="BO16" s="384"/>
      <c r="BP16" s="384"/>
      <c r="BQ16" s="384"/>
      <c r="BR16" s="384"/>
      <c r="BS16" s="384"/>
      <c r="BT16" s="384"/>
      <c r="BU16" s="385"/>
      <c r="BV16" s="383">
        <v>1516660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690</v>
      </c>
      <c r="AD17" s="360"/>
      <c r="AE17" s="360"/>
      <c r="AF17" s="360"/>
      <c r="AG17" s="361"/>
      <c r="AH17" s="359">
        <v>744</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272897</v>
      </c>
      <c r="BO17" s="384"/>
      <c r="BP17" s="384"/>
      <c r="BQ17" s="384"/>
      <c r="BR17" s="384"/>
      <c r="BS17" s="384"/>
      <c r="BT17" s="384"/>
      <c r="BU17" s="385"/>
      <c r="BV17" s="383">
        <v>279206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125.28</v>
      </c>
      <c r="M18" s="446"/>
      <c r="N18" s="446"/>
      <c r="O18" s="446"/>
      <c r="P18" s="446"/>
      <c r="Q18" s="446"/>
      <c r="R18" s="447"/>
      <c r="S18" s="447"/>
      <c r="T18" s="447"/>
      <c r="U18" s="447"/>
      <c r="V18" s="448"/>
      <c r="W18" s="462"/>
      <c r="X18" s="463"/>
      <c r="Y18" s="463"/>
      <c r="Z18" s="463"/>
      <c r="AA18" s="463"/>
      <c r="AB18" s="471"/>
      <c r="AC18" s="347">
        <v>53.7</v>
      </c>
      <c r="AD18" s="348"/>
      <c r="AE18" s="348"/>
      <c r="AF18" s="348"/>
      <c r="AG18" s="449"/>
      <c r="AH18" s="347">
        <v>47.8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1582723</v>
      </c>
      <c r="BO18" s="384"/>
      <c r="BP18" s="384"/>
      <c r="BQ18" s="384"/>
      <c r="BR18" s="384"/>
      <c r="BS18" s="384"/>
      <c r="BT18" s="384"/>
      <c r="BU18" s="385"/>
      <c r="BV18" s="383">
        <v>1638228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2267182</v>
      </c>
      <c r="BO19" s="384"/>
      <c r="BP19" s="384"/>
      <c r="BQ19" s="384"/>
      <c r="BR19" s="384"/>
      <c r="BS19" s="384"/>
      <c r="BT19" s="384"/>
      <c r="BU19" s="385"/>
      <c r="BV19" s="383">
        <v>2118424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1379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2552801</v>
      </c>
      <c r="BO23" s="384"/>
      <c r="BP23" s="384"/>
      <c r="BQ23" s="384"/>
      <c r="BR23" s="384"/>
      <c r="BS23" s="384"/>
      <c r="BT23" s="384"/>
      <c r="BU23" s="385"/>
      <c r="BV23" s="383">
        <v>2623809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6300</v>
      </c>
      <c r="R24" s="360"/>
      <c r="S24" s="360"/>
      <c r="T24" s="360"/>
      <c r="U24" s="360"/>
      <c r="V24" s="361"/>
      <c r="W24" s="425"/>
      <c r="X24" s="416"/>
      <c r="Y24" s="417"/>
      <c r="Z24" s="356" t="s">
        <v>155</v>
      </c>
      <c r="AA24" s="357"/>
      <c r="AB24" s="357"/>
      <c r="AC24" s="357"/>
      <c r="AD24" s="357"/>
      <c r="AE24" s="357"/>
      <c r="AF24" s="357"/>
      <c r="AG24" s="358"/>
      <c r="AH24" s="359">
        <v>49</v>
      </c>
      <c r="AI24" s="360"/>
      <c r="AJ24" s="360"/>
      <c r="AK24" s="360"/>
      <c r="AL24" s="361"/>
      <c r="AM24" s="359">
        <v>163758</v>
      </c>
      <c r="AN24" s="360"/>
      <c r="AO24" s="360"/>
      <c r="AP24" s="360"/>
      <c r="AQ24" s="360"/>
      <c r="AR24" s="361"/>
      <c r="AS24" s="359">
        <v>3342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1580078</v>
      </c>
      <c r="BO24" s="384"/>
      <c r="BP24" s="384"/>
      <c r="BQ24" s="384"/>
      <c r="BR24" s="384"/>
      <c r="BS24" s="384"/>
      <c r="BT24" s="384"/>
      <c r="BU24" s="385"/>
      <c r="BV24" s="383">
        <v>1551300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5066</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25</v>
      </c>
      <c r="BO25" s="379"/>
      <c r="BP25" s="379"/>
      <c r="BQ25" s="379"/>
      <c r="BR25" s="379"/>
      <c r="BS25" s="379"/>
      <c r="BT25" s="379"/>
      <c r="BU25" s="380"/>
      <c r="BV25" s="378">
        <v>42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4620</v>
      </c>
      <c r="R26" s="360"/>
      <c r="S26" s="360"/>
      <c r="T26" s="360"/>
      <c r="U26" s="360"/>
      <c r="V26" s="361"/>
      <c r="W26" s="425"/>
      <c r="X26" s="416"/>
      <c r="Y26" s="417"/>
      <c r="Z26" s="356" t="s">
        <v>161</v>
      </c>
      <c r="AA26" s="436"/>
      <c r="AB26" s="436"/>
      <c r="AC26" s="436"/>
      <c r="AD26" s="436"/>
      <c r="AE26" s="436"/>
      <c r="AF26" s="436"/>
      <c r="AG26" s="437"/>
      <c r="AH26" s="359" t="s">
        <v>123</v>
      </c>
      <c r="AI26" s="360"/>
      <c r="AJ26" s="360"/>
      <c r="AK26" s="360"/>
      <c r="AL26" s="361"/>
      <c r="AM26" s="359" t="s">
        <v>123</v>
      </c>
      <c r="AN26" s="360"/>
      <c r="AO26" s="360"/>
      <c r="AP26" s="360"/>
      <c r="AQ26" s="360"/>
      <c r="AR26" s="361"/>
      <c r="AS26" s="359" t="s">
        <v>123</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2498</v>
      </c>
      <c r="R27" s="360"/>
      <c r="S27" s="360"/>
      <c r="T27" s="360"/>
      <c r="U27" s="360"/>
      <c r="V27" s="361"/>
      <c r="W27" s="425"/>
      <c r="X27" s="416"/>
      <c r="Y27" s="417"/>
      <c r="Z27" s="356" t="s">
        <v>164</v>
      </c>
      <c r="AA27" s="357"/>
      <c r="AB27" s="357"/>
      <c r="AC27" s="357"/>
      <c r="AD27" s="357"/>
      <c r="AE27" s="357"/>
      <c r="AF27" s="357"/>
      <c r="AG27" s="358"/>
      <c r="AH27" s="359" t="s">
        <v>123</v>
      </c>
      <c r="AI27" s="360"/>
      <c r="AJ27" s="360"/>
      <c r="AK27" s="360"/>
      <c r="AL27" s="361"/>
      <c r="AM27" s="359" t="s">
        <v>123</v>
      </c>
      <c r="AN27" s="360"/>
      <c r="AO27" s="360"/>
      <c r="AP27" s="360"/>
      <c r="AQ27" s="360"/>
      <c r="AR27" s="361"/>
      <c r="AS27" s="359" t="s">
        <v>123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43</v>
      </c>
      <c r="BO27" s="387"/>
      <c r="BP27" s="387"/>
      <c r="BQ27" s="387"/>
      <c r="BR27" s="387"/>
      <c r="BS27" s="387"/>
      <c r="BT27" s="387"/>
      <c r="BU27" s="388"/>
      <c r="BV27" s="386">
        <v>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2137</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171551</v>
      </c>
      <c r="BO28" s="379"/>
      <c r="BP28" s="379"/>
      <c r="BQ28" s="379"/>
      <c r="BR28" s="379"/>
      <c r="BS28" s="379"/>
      <c r="BT28" s="379"/>
      <c r="BU28" s="380"/>
      <c r="BV28" s="378">
        <v>168534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5</v>
      </c>
      <c r="M29" s="360"/>
      <c r="N29" s="360"/>
      <c r="O29" s="360"/>
      <c r="P29" s="361"/>
      <c r="Q29" s="359">
        <v>2042</v>
      </c>
      <c r="R29" s="360"/>
      <c r="S29" s="360"/>
      <c r="T29" s="360"/>
      <c r="U29" s="360"/>
      <c r="V29" s="361"/>
      <c r="W29" s="425"/>
      <c r="X29" s="416"/>
      <c r="Y29" s="417"/>
      <c r="Z29" s="356" t="s">
        <v>171</v>
      </c>
      <c r="AA29" s="357"/>
      <c r="AB29" s="357"/>
      <c r="AC29" s="357"/>
      <c r="AD29" s="357"/>
      <c r="AE29" s="357"/>
      <c r="AF29" s="357"/>
      <c r="AG29" s="358"/>
      <c r="AH29" s="359">
        <v>49</v>
      </c>
      <c r="AI29" s="360"/>
      <c r="AJ29" s="360"/>
      <c r="AK29" s="360"/>
      <c r="AL29" s="361"/>
      <c r="AM29" s="359">
        <v>163758</v>
      </c>
      <c r="AN29" s="360"/>
      <c r="AO29" s="360"/>
      <c r="AP29" s="360"/>
      <c r="AQ29" s="360"/>
      <c r="AR29" s="361"/>
      <c r="AS29" s="359">
        <v>3342</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90083</v>
      </c>
      <c r="BO29" s="384"/>
      <c r="BP29" s="384"/>
      <c r="BQ29" s="384"/>
      <c r="BR29" s="384"/>
      <c r="BS29" s="384"/>
      <c r="BT29" s="384"/>
      <c r="BU29" s="385"/>
      <c r="BV29" s="383">
        <v>140064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70498</v>
      </c>
      <c r="BO30" s="387"/>
      <c r="BP30" s="387"/>
      <c r="BQ30" s="387"/>
      <c r="BR30" s="387"/>
      <c r="BS30" s="387"/>
      <c r="BT30" s="387"/>
      <c r="BU30" s="388"/>
      <c r="BV30" s="386">
        <v>64299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今別地区簡易水道特別会計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青森地域広域事務組合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青森地域広域消防事務組合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青森県市町村職員退職手当組合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青森県交通災害共済組合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介護保険特別会計（サービス事業勘定）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青森県後期高齢者医療広域連合(一般会計)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青森県後期高齢者医療広域連合(特別会計)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223265</v>
      </c>
      <c r="S5" s="637"/>
      <c r="T5" s="637"/>
      <c r="U5" s="637"/>
      <c r="V5" s="637"/>
      <c r="W5" s="637"/>
      <c r="X5" s="637"/>
      <c r="Y5" s="684"/>
      <c r="Z5" s="697">
        <v>7.1</v>
      </c>
      <c r="AA5" s="697"/>
      <c r="AB5" s="697"/>
      <c r="AC5" s="697"/>
      <c r="AD5" s="698">
        <v>221850</v>
      </c>
      <c r="AE5" s="698"/>
      <c r="AF5" s="698"/>
      <c r="AG5" s="698"/>
      <c r="AH5" s="698"/>
      <c r="AI5" s="698"/>
      <c r="AJ5" s="698"/>
      <c r="AK5" s="698"/>
      <c r="AL5" s="685">
        <v>13.8</v>
      </c>
      <c r="AM5" s="654"/>
      <c r="AN5" s="654"/>
      <c r="AO5" s="686"/>
      <c r="AP5" s="673" t="s">
        <v>209</v>
      </c>
      <c r="AQ5" s="674"/>
      <c r="AR5" s="674"/>
      <c r="AS5" s="674"/>
      <c r="AT5" s="674"/>
      <c r="AU5" s="674"/>
      <c r="AV5" s="674"/>
      <c r="AW5" s="674"/>
      <c r="AX5" s="674"/>
      <c r="AY5" s="674"/>
      <c r="AZ5" s="674"/>
      <c r="BA5" s="674"/>
      <c r="BB5" s="674"/>
      <c r="BC5" s="674"/>
      <c r="BD5" s="674"/>
      <c r="BE5" s="674"/>
      <c r="BF5" s="675"/>
      <c r="BG5" s="586">
        <v>223265</v>
      </c>
      <c r="BH5" s="587"/>
      <c r="BI5" s="587"/>
      <c r="BJ5" s="587"/>
      <c r="BK5" s="587"/>
      <c r="BL5" s="587"/>
      <c r="BM5" s="587"/>
      <c r="BN5" s="588"/>
      <c r="BO5" s="639">
        <v>100</v>
      </c>
      <c r="BP5" s="639"/>
      <c r="BQ5" s="639"/>
      <c r="BR5" s="639"/>
      <c r="BS5" s="640">
        <v>1415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19185</v>
      </c>
      <c r="S6" s="587"/>
      <c r="T6" s="587"/>
      <c r="U6" s="587"/>
      <c r="V6" s="587"/>
      <c r="W6" s="587"/>
      <c r="X6" s="587"/>
      <c r="Y6" s="588"/>
      <c r="Z6" s="639">
        <v>0.6</v>
      </c>
      <c r="AA6" s="639"/>
      <c r="AB6" s="639"/>
      <c r="AC6" s="639"/>
      <c r="AD6" s="640">
        <v>19185</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223265</v>
      </c>
      <c r="BH6" s="587"/>
      <c r="BI6" s="587"/>
      <c r="BJ6" s="587"/>
      <c r="BK6" s="587"/>
      <c r="BL6" s="587"/>
      <c r="BM6" s="587"/>
      <c r="BN6" s="588"/>
      <c r="BO6" s="639">
        <v>100</v>
      </c>
      <c r="BP6" s="639"/>
      <c r="BQ6" s="639"/>
      <c r="BR6" s="639"/>
      <c r="BS6" s="640">
        <v>1415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48630</v>
      </c>
      <c r="CS6" s="587"/>
      <c r="CT6" s="587"/>
      <c r="CU6" s="587"/>
      <c r="CV6" s="587"/>
      <c r="CW6" s="587"/>
      <c r="CX6" s="587"/>
      <c r="CY6" s="588"/>
      <c r="CZ6" s="639">
        <v>1.6</v>
      </c>
      <c r="DA6" s="639"/>
      <c r="DB6" s="639"/>
      <c r="DC6" s="639"/>
      <c r="DD6" s="592" t="s">
        <v>216</v>
      </c>
      <c r="DE6" s="587"/>
      <c r="DF6" s="587"/>
      <c r="DG6" s="587"/>
      <c r="DH6" s="587"/>
      <c r="DI6" s="587"/>
      <c r="DJ6" s="587"/>
      <c r="DK6" s="587"/>
      <c r="DL6" s="587"/>
      <c r="DM6" s="587"/>
      <c r="DN6" s="587"/>
      <c r="DO6" s="587"/>
      <c r="DP6" s="588"/>
      <c r="DQ6" s="592">
        <v>48630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391</v>
      </c>
      <c r="S7" s="587"/>
      <c r="T7" s="587"/>
      <c r="U7" s="587"/>
      <c r="V7" s="587"/>
      <c r="W7" s="587"/>
      <c r="X7" s="587"/>
      <c r="Y7" s="588"/>
      <c r="Z7" s="639">
        <v>0</v>
      </c>
      <c r="AA7" s="639"/>
      <c r="AB7" s="639"/>
      <c r="AC7" s="639"/>
      <c r="AD7" s="640">
        <v>391</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70906</v>
      </c>
      <c r="BH7" s="587"/>
      <c r="BI7" s="587"/>
      <c r="BJ7" s="587"/>
      <c r="BK7" s="587"/>
      <c r="BL7" s="587"/>
      <c r="BM7" s="587"/>
      <c r="BN7" s="588"/>
      <c r="BO7" s="639">
        <v>31.8</v>
      </c>
      <c r="BP7" s="639"/>
      <c r="BQ7" s="639"/>
      <c r="BR7" s="639"/>
      <c r="BS7" s="640">
        <v>1415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1059377</v>
      </c>
      <c r="CS7" s="587"/>
      <c r="CT7" s="587"/>
      <c r="CU7" s="587"/>
      <c r="CV7" s="587"/>
      <c r="CW7" s="587"/>
      <c r="CX7" s="587"/>
      <c r="CY7" s="588"/>
      <c r="CZ7" s="639">
        <v>35.299999999999997</v>
      </c>
      <c r="DA7" s="639"/>
      <c r="DB7" s="639"/>
      <c r="DC7" s="639"/>
      <c r="DD7" s="592">
        <v>512093</v>
      </c>
      <c r="DE7" s="587"/>
      <c r="DF7" s="587"/>
      <c r="DG7" s="587"/>
      <c r="DH7" s="587"/>
      <c r="DI7" s="587"/>
      <c r="DJ7" s="587"/>
      <c r="DK7" s="587"/>
      <c r="DL7" s="587"/>
      <c r="DM7" s="587"/>
      <c r="DN7" s="587"/>
      <c r="DO7" s="587"/>
      <c r="DP7" s="588"/>
      <c r="DQ7" s="592">
        <v>550415</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401</v>
      </c>
      <c r="S8" s="587"/>
      <c r="T8" s="587"/>
      <c r="U8" s="587"/>
      <c r="V8" s="587"/>
      <c r="W8" s="587"/>
      <c r="X8" s="587"/>
      <c r="Y8" s="588"/>
      <c r="Z8" s="639">
        <v>0</v>
      </c>
      <c r="AA8" s="639"/>
      <c r="AB8" s="639"/>
      <c r="AC8" s="639"/>
      <c r="AD8" s="640">
        <v>401</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3282</v>
      </c>
      <c r="BH8" s="587"/>
      <c r="BI8" s="587"/>
      <c r="BJ8" s="587"/>
      <c r="BK8" s="587"/>
      <c r="BL8" s="587"/>
      <c r="BM8" s="587"/>
      <c r="BN8" s="588"/>
      <c r="BO8" s="639">
        <v>1.5</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552376</v>
      </c>
      <c r="CS8" s="587"/>
      <c r="CT8" s="587"/>
      <c r="CU8" s="587"/>
      <c r="CV8" s="587"/>
      <c r="CW8" s="587"/>
      <c r="CX8" s="587"/>
      <c r="CY8" s="588"/>
      <c r="CZ8" s="639">
        <v>18.399999999999999</v>
      </c>
      <c r="DA8" s="639"/>
      <c r="DB8" s="639"/>
      <c r="DC8" s="639"/>
      <c r="DD8" s="592">
        <v>211</v>
      </c>
      <c r="DE8" s="587"/>
      <c r="DF8" s="587"/>
      <c r="DG8" s="587"/>
      <c r="DH8" s="587"/>
      <c r="DI8" s="587"/>
      <c r="DJ8" s="587"/>
      <c r="DK8" s="587"/>
      <c r="DL8" s="587"/>
      <c r="DM8" s="587"/>
      <c r="DN8" s="587"/>
      <c r="DO8" s="587"/>
      <c r="DP8" s="588"/>
      <c r="DQ8" s="592">
        <v>377272</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434</v>
      </c>
      <c r="S9" s="587"/>
      <c r="T9" s="587"/>
      <c r="U9" s="587"/>
      <c r="V9" s="587"/>
      <c r="W9" s="587"/>
      <c r="X9" s="587"/>
      <c r="Y9" s="588"/>
      <c r="Z9" s="639">
        <v>0</v>
      </c>
      <c r="AA9" s="639"/>
      <c r="AB9" s="639"/>
      <c r="AC9" s="639"/>
      <c r="AD9" s="640">
        <v>434</v>
      </c>
      <c r="AE9" s="640"/>
      <c r="AF9" s="640"/>
      <c r="AG9" s="640"/>
      <c r="AH9" s="640"/>
      <c r="AI9" s="640"/>
      <c r="AJ9" s="640"/>
      <c r="AK9" s="640"/>
      <c r="AL9" s="609">
        <v>0</v>
      </c>
      <c r="AM9" s="641"/>
      <c r="AN9" s="641"/>
      <c r="AO9" s="642"/>
      <c r="AP9" s="583" t="s">
        <v>225</v>
      </c>
      <c r="AQ9" s="584"/>
      <c r="AR9" s="584"/>
      <c r="AS9" s="584"/>
      <c r="AT9" s="584"/>
      <c r="AU9" s="584"/>
      <c r="AV9" s="584"/>
      <c r="AW9" s="584"/>
      <c r="AX9" s="584"/>
      <c r="AY9" s="584"/>
      <c r="AZ9" s="584"/>
      <c r="BA9" s="584"/>
      <c r="BB9" s="584"/>
      <c r="BC9" s="584"/>
      <c r="BD9" s="584"/>
      <c r="BE9" s="584"/>
      <c r="BF9" s="585"/>
      <c r="BG9" s="586">
        <v>59057</v>
      </c>
      <c r="BH9" s="587"/>
      <c r="BI9" s="587"/>
      <c r="BJ9" s="587"/>
      <c r="BK9" s="587"/>
      <c r="BL9" s="587"/>
      <c r="BM9" s="587"/>
      <c r="BN9" s="588"/>
      <c r="BO9" s="639">
        <v>26.5</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242942</v>
      </c>
      <c r="CS9" s="587"/>
      <c r="CT9" s="587"/>
      <c r="CU9" s="587"/>
      <c r="CV9" s="587"/>
      <c r="CW9" s="587"/>
      <c r="CX9" s="587"/>
      <c r="CY9" s="588"/>
      <c r="CZ9" s="639">
        <v>8.1</v>
      </c>
      <c r="DA9" s="639"/>
      <c r="DB9" s="639"/>
      <c r="DC9" s="639"/>
      <c r="DD9" s="592">
        <v>7565</v>
      </c>
      <c r="DE9" s="587"/>
      <c r="DF9" s="587"/>
      <c r="DG9" s="587"/>
      <c r="DH9" s="587"/>
      <c r="DI9" s="587"/>
      <c r="DJ9" s="587"/>
      <c r="DK9" s="587"/>
      <c r="DL9" s="587"/>
      <c r="DM9" s="587"/>
      <c r="DN9" s="587"/>
      <c r="DO9" s="587"/>
      <c r="DP9" s="588"/>
      <c r="DQ9" s="592">
        <v>229908</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24989</v>
      </c>
      <c r="S10" s="587"/>
      <c r="T10" s="587"/>
      <c r="U10" s="587"/>
      <c r="V10" s="587"/>
      <c r="W10" s="587"/>
      <c r="X10" s="587"/>
      <c r="Y10" s="588"/>
      <c r="Z10" s="639">
        <v>0.8</v>
      </c>
      <c r="AA10" s="639"/>
      <c r="AB10" s="639"/>
      <c r="AC10" s="639"/>
      <c r="AD10" s="640">
        <v>24989</v>
      </c>
      <c r="AE10" s="640"/>
      <c r="AF10" s="640"/>
      <c r="AG10" s="640"/>
      <c r="AH10" s="640"/>
      <c r="AI10" s="640"/>
      <c r="AJ10" s="640"/>
      <c r="AK10" s="640"/>
      <c r="AL10" s="609">
        <v>1.6</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4951</v>
      </c>
      <c r="BH10" s="587"/>
      <c r="BI10" s="587"/>
      <c r="BJ10" s="587"/>
      <c r="BK10" s="587"/>
      <c r="BL10" s="587"/>
      <c r="BM10" s="587"/>
      <c r="BN10" s="588"/>
      <c r="BO10" s="639">
        <v>2.2000000000000002</v>
      </c>
      <c r="BP10" s="639"/>
      <c r="BQ10" s="639"/>
      <c r="BR10" s="639"/>
      <c r="BS10" s="592">
        <v>825</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12</v>
      </c>
      <c r="CS10" s="587"/>
      <c r="CT10" s="587"/>
      <c r="CU10" s="587"/>
      <c r="CV10" s="587"/>
      <c r="CW10" s="587"/>
      <c r="CX10" s="587"/>
      <c r="CY10" s="588"/>
      <c r="CZ10" s="639">
        <v>0</v>
      </c>
      <c r="DA10" s="639"/>
      <c r="DB10" s="639"/>
      <c r="DC10" s="639"/>
      <c r="DD10" s="592" t="s">
        <v>222</v>
      </c>
      <c r="DE10" s="587"/>
      <c r="DF10" s="587"/>
      <c r="DG10" s="587"/>
      <c r="DH10" s="587"/>
      <c r="DI10" s="587"/>
      <c r="DJ10" s="587"/>
      <c r="DK10" s="587"/>
      <c r="DL10" s="587"/>
      <c r="DM10" s="587"/>
      <c r="DN10" s="587"/>
      <c r="DO10" s="587"/>
      <c r="DP10" s="588"/>
      <c r="DQ10" s="592">
        <v>12</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3616</v>
      </c>
      <c r="BH11" s="587"/>
      <c r="BI11" s="587"/>
      <c r="BJ11" s="587"/>
      <c r="BK11" s="587"/>
      <c r="BL11" s="587"/>
      <c r="BM11" s="587"/>
      <c r="BN11" s="588"/>
      <c r="BO11" s="639">
        <v>1.6</v>
      </c>
      <c r="BP11" s="639"/>
      <c r="BQ11" s="639"/>
      <c r="BR11" s="639"/>
      <c r="BS11" s="592">
        <v>590</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164197</v>
      </c>
      <c r="CS11" s="587"/>
      <c r="CT11" s="587"/>
      <c r="CU11" s="587"/>
      <c r="CV11" s="587"/>
      <c r="CW11" s="587"/>
      <c r="CX11" s="587"/>
      <c r="CY11" s="588"/>
      <c r="CZ11" s="639">
        <v>5.5</v>
      </c>
      <c r="DA11" s="639"/>
      <c r="DB11" s="639"/>
      <c r="DC11" s="639"/>
      <c r="DD11" s="592">
        <v>73271</v>
      </c>
      <c r="DE11" s="587"/>
      <c r="DF11" s="587"/>
      <c r="DG11" s="587"/>
      <c r="DH11" s="587"/>
      <c r="DI11" s="587"/>
      <c r="DJ11" s="587"/>
      <c r="DK11" s="587"/>
      <c r="DL11" s="587"/>
      <c r="DM11" s="587"/>
      <c r="DN11" s="587"/>
      <c r="DO11" s="587"/>
      <c r="DP11" s="588"/>
      <c r="DQ11" s="592">
        <v>123281</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123610</v>
      </c>
      <c r="BH12" s="587"/>
      <c r="BI12" s="587"/>
      <c r="BJ12" s="587"/>
      <c r="BK12" s="587"/>
      <c r="BL12" s="587"/>
      <c r="BM12" s="587"/>
      <c r="BN12" s="588"/>
      <c r="BO12" s="639">
        <v>55.4</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71230</v>
      </c>
      <c r="CS12" s="587"/>
      <c r="CT12" s="587"/>
      <c r="CU12" s="587"/>
      <c r="CV12" s="587"/>
      <c r="CW12" s="587"/>
      <c r="CX12" s="587"/>
      <c r="CY12" s="588"/>
      <c r="CZ12" s="639">
        <v>2.4</v>
      </c>
      <c r="DA12" s="639"/>
      <c r="DB12" s="639"/>
      <c r="DC12" s="639"/>
      <c r="DD12" s="592">
        <v>14505</v>
      </c>
      <c r="DE12" s="587"/>
      <c r="DF12" s="587"/>
      <c r="DG12" s="587"/>
      <c r="DH12" s="587"/>
      <c r="DI12" s="587"/>
      <c r="DJ12" s="587"/>
      <c r="DK12" s="587"/>
      <c r="DL12" s="587"/>
      <c r="DM12" s="587"/>
      <c r="DN12" s="587"/>
      <c r="DO12" s="587"/>
      <c r="DP12" s="588"/>
      <c r="DQ12" s="592">
        <v>54732</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5723</v>
      </c>
      <c r="S13" s="587"/>
      <c r="T13" s="587"/>
      <c r="U13" s="587"/>
      <c r="V13" s="587"/>
      <c r="W13" s="587"/>
      <c r="X13" s="587"/>
      <c r="Y13" s="588"/>
      <c r="Z13" s="639">
        <v>0.2</v>
      </c>
      <c r="AA13" s="639"/>
      <c r="AB13" s="639"/>
      <c r="AC13" s="639"/>
      <c r="AD13" s="640">
        <v>5723</v>
      </c>
      <c r="AE13" s="640"/>
      <c r="AF13" s="640"/>
      <c r="AG13" s="640"/>
      <c r="AH13" s="640"/>
      <c r="AI13" s="640"/>
      <c r="AJ13" s="640"/>
      <c r="AK13" s="640"/>
      <c r="AL13" s="609">
        <v>0.4</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114598</v>
      </c>
      <c r="BH13" s="587"/>
      <c r="BI13" s="587"/>
      <c r="BJ13" s="587"/>
      <c r="BK13" s="587"/>
      <c r="BL13" s="587"/>
      <c r="BM13" s="587"/>
      <c r="BN13" s="588"/>
      <c r="BO13" s="639">
        <v>51.3</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160269</v>
      </c>
      <c r="CS13" s="587"/>
      <c r="CT13" s="587"/>
      <c r="CU13" s="587"/>
      <c r="CV13" s="587"/>
      <c r="CW13" s="587"/>
      <c r="CX13" s="587"/>
      <c r="CY13" s="588"/>
      <c r="CZ13" s="639">
        <v>5.3</v>
      </c>
      <c r="DA13" s="639"/>
      <c r="DB13" s="639"/>
      <c r="DC13" s="639"/>
      <c r="DD13" s="592">
        <v>102731</v>
      </c>
      <c r="DE13" s="587"/>
      <c r="DF13" s="587"/>
      <c r="DG13" s="587"/>
      <c r="DH13" s="587"/>
      <c r="DI13" s="587"/>
      <c r="DJ13" s="587"/>
      <c r="DK13" s="587"/>
      <c r="DL13" s="587"/>
      <c r="DM13" s="587"/>
      <c r="DN13" s="587"/>
      <c r="DO13" s="587"/>
      <c r="DP13" s="588"/>
      <c r="DQ13" s="592">
        <v>63784</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6240</v>
      </c>
      <c r="BH14" s="587"/>
      <c r="BI14" s="587"/>
      <c r="BJ14" s="587"/>
      <c r="BK14" s="587"/>
      <c r="BL14" s="587"/>
      <c r="BM14" s="587"/>
      <c r="BN14" s="588"/>
      <c r="BO14" s="639">
        <v>2.8</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135782</v>
      </c>
      <c r="CS14" s="587"/>
      <c r="CT14" s="587"/>
      <c r="CU14" s="587"/>
      <c r="CV14" s="587"/>
      <c r="CW14" s="587"/>
      <c r="CX14" s="587"/>
      <c r="CY14" s="588"/>
      <c r="CZ14" s="639">
        <v>4.5</v>
      </c>
      <c r="DA14" s="639"/>
      <c r="DB14" s="639"/>
      <c r="DC14" s="639"/>
      <c r="DD14" s="592">
        <v>12434</v>
      </c>
      <c r="DE14" s="587"/>
      <c r="DF14" s="587"/>
      <c r="DG14" s="587"/>
      <c r="DH14" s="587"/>
      <c r="DI14" s="587"/>
      <c r="DJ14" s="587"/>
      <c r="DK14" s="587"/>
      <c r="DL14" s="587"/>
      <c r="DM14" s="587"/>
      <c r="DN14" s="587"/>
      <c r="DO14" s="587"/>
      <c r="DP14" s="588"/>
      <c r="DQ14" s="592">
        <v>128761</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48</v>
      </c>
      <c r="S15" s="587"/>
      <c r="T15" s="587"/>
      <c r="U15" s="587"/>
      <c r="V15" s="587"/>
      <c r="W15" s="587"/>
      <c r="X15" s="587"/>
      <c r="Y15" s="588"/>
      <c r="Z15" s="639">
        <v>0</v>
      </c>
      <c r="AA15" s="639"/>
      <c r="AB15" s="639"/>
      <c r="AC15" s="639"/>
      <c r="AD15" s="640">
        <v>48</v>
      </c>
      <c r="AE15" s="640"/>
      <c r="AF15" s="640"/>
      <c r="AG15" s="640"/>
      <c r="AH15" s="640"/>
      <c r="AI15" s="640"/>
      <c r="AJ15" s="640"/>
      <c r="AK15" s="640"/>
      <c r="AL15" s="609">
        <v>0</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22509</v>
      </c>
      <c r="BH15" s="587"/>
      <c r="BI15" s="587"/>
      <c r="BJ15" s="587"/>
      <c r="BK15" s="587"/>
      <c r="BL15" s="587"/>
      <c r="BM15" s="587"/>
      <c r="BN15" s="588"/>
      <c r="BO15" s="639">
        <v>10.1</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152421</v>
      </c>
      <c r="CS15" s="587"/>
      <c r="CT15" s="587"/>
      <c r="CU15" s="587"/>
      <c r="CV15" s="587"/>
      <c r="CW15" s="587"/>
      <c r="CX15" s="587"/>
      <c r="CY15" s="588"/>
      <c r="CZ15" s="639">
        <v>5.0999999999999996</v>
      </c>
      <c r="DA15" s="639"/>
      <c r="DB15" s="639"/>
      <c r="DC15" s="639"/>
      <c r="DD15" s="592">
        <v>18221</v>
      </c>
      <c r="DE15" s="587"/>
      <c r="DF15" s="587"/>
      <c r="DG15" s="587"/>
      <c r="DH15" s="587"/>
      <c r="DI15" s="587"/>
      <c r="DJ15" s="587"/>
      <c r="DK15" s="587"/>
      <c r="DL15" s="587"/>
      <c r="DM15" s="587"/>
      <c r="DN15" s="587"/>
      <c r="DO15" s="587"/>
      <c r="DP15" s="588"/>
      <c r="DQ15" s="592">
        <v>126984</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1536689</v>
      </c>
      <c r="S16" s="587"/>
      <c r="T16" s="587"/>
      <c r="U16" s="587"/>
      <c r="V16" s="587"/>
      <c r="W16" s="587"/>
      <c r="X16" s="587"/>
      <c r="Y16" s="588"/>
      <c r="Z16" s="639">
        <v>48.8</v>
      </c>
      <c r="AA16" s="639"/>
      <c r="AB16" s="639"/>
      <c r="AC16" s="639"/>
      <c r="AD16" s="640">
        <v>1324601</v>
      </c>
      <c r="AE16" s="640"/>
      <c r="AF16" s="640"/>
      <c r="AG16" s="640"/>
      <c r="AH16" s="640"/>
      <c r="AI16" s="640"/>
      <c r="AJ16" s="640"/>
      <c r="AK16" s="640"/>
      <c r="AL16" s="609">
        <v>82.6</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222</v>
      </c>
      <c r="BH16" s="587"/>
      <c r="BI16" s="587"/>
      <c r="BJ16" s="587"/>
      <c r="BK16" s="587"/>
      <c r="BL16" s="587"/>
      <c r="BM16" s="587"/>
      <c r="BN16" s="588"/>
      <c r="BO16" s="639" t="s">
        <v>222</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3</v>
      </c>
      <c r="CS16" s="587"/>
      <c r="CT16" s="587"/>
      <c r="CU16" s="587"/>
      <c r="CV16" s="587"/>
      <c r="CW16" s="587"/>
      <c r="CX16" s="587"/>
      <c r="CY16" s="588"/>
      <c r="CZ16" s="639">
        <v>0</v>
      </c>
      <c r="DA16" s="639"/>
      <c r="DB16" s="639"/>
      <c r="DC16" s="639"/>
      <c r="DD16" s="592" t="s">
        <v>222</v>
      </c>
      <c r="DE16" s="587"/>
      <c r="DF16" s="587"/>
      <c r="DG16" s="587"/>
      <c r="DH16" s="587"/>
      <c r="DI16" s="587"/>
      <c r="DJ16" s="587"/>
      <c r="DK16" s="587"/>
      <c r="DL16" s="587"/>
      <c r="DM16" s="587"/>
      <c r="DN16" s="587"/>
      <c r="DO16" s="587"/>
      <c r="DP16" s="588"/>
      <c r="DQ16" s="592">
        <v>3</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1324601</v>
      </c>
      <c r="S17" s="587"/>
      <c r="T17" s="587"/>
      <c r="U17" s="587"/>
      <c r="V17" s="587"/>
      <c r="W17" s="587"/>
      <c r="X17" s="587"/>
      <c r="Y17" s="588"/>
      <c r="Z17" s="639">
        <v>42</v>
      </c>
      <c r="AA17" s="639"/>
      <c r="AB17" s="639"/>
      <c r="AC17" s="639"/>
      <c r="AD17" s="640">
        <v>1324601</v>
      </c>
      <c r="AE17" s="640"/>
      <c r="AF17" s="640"/>
      <c r="AG17" s="640"/>
      <c r="AH17" s="640"/>
      <c r="AI17" s="640"/>
      <c r="AJ17" s="640"/>
      <c r="AK17" s="640"/>
      <c r="AL17" s="609">
        <v>82.6</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412510</v>
      </c>
      <c r="CS17" s="587"/>
      <c r="CT17" s="587"/>
      <c r="CU17" s="587"/>
      <c r="CV17" s="587"/>
      <c r="CW17" s="587"/>
      <c r="CX17" s="587"/>
      <c r="CY17" s="588"/>
      <c r="CZ17" s="639">
        <v>13.8</v>
      </c>
      <c r="DA17" s="639"/>
      <c r="DB17" s="639"/>
      <c r="DC17" s="639"/>
      <c r="DD17" s="592" t="s">
        <v>222</v>
      </c>
      <c r="DE17" s="587"/>
      <c r="DF17" s="587"/>
      <c r="DG17" s="587"/>
      <c r="DH17" s="587"/>
      <c r="DI17" s="587"/>
      <c r="DJ17" s="587"/>
      <c r="DK17" s="587"/>
      <c r="DL17" s="587"/>
      <c r="DM17" s="587"/>
      <c r="DN17" s="587"/>
      <c r="DO17" s="587"/>
      <c r="DP17" s="588"/>
      <c r="DQ17" s="592">
        <v>412510</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212000</v>
      </c>
      <c r="S18" s="587"/>
      <c r="T18" s="587"/>
      <c r="U18" s="587"/>
      <c r="V18" s="587"/>
      <c r="W18" s="587"/>
      <c r="X18" s="587"/>
      <c r="Y18" s="588"/>
      <c r="Z18" s="639">
        <v>6.7</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88</v>
      </c>
      <c r="S19" s="587"/>
      <c r="T19" s="587"/>
      <c r="U19" s="587"/>
      <c r="V19" s="587"/>
      <c r="W19" s="587"/>
      <c r="X19" s="587"/>
      <c r="Y19" s="588"/>
      <c r="Z19" s="639">
        <v>0</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222</v>
      </c>
      <c r="BH19" s="587"/>
      <c r="BI19" s="587"/>
      <c r="BJ19" s="587"/>
      <c r="BK19" s="587"/>
      <c r="BL19" s="587"/>
      <c r="BM19" s="587"/>
      <c r="BN19" s="588"/>
      <c r="BO19" s="639" t="s">
        <v>222</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1811125</v>
      </c>
      <c r="S20" s="587"/>
      <c r="T20" s="587"/>
      <c r="U20" s="587"/>
      <c r="V20" s="587"/>
      <c r="W20" s="587"/>
      <c r="X20" s="587"/>
      <c r="Y20" s="588"/>
      <c r="Z20" s="639">
        <v>57.5</v>
      </c>
      <c r="AA20" s="639"/>
      <c r="AB20" s="639"/>
      <c r="AC20" s="639"/>
      <c r="AD20" s="640">
        <v>1597622</v>
      </c>
      <c r="AE20" s="640"/>
      <c r="AF20" s="640"/>
      <c r="AG20" s="640"/>
      <c r="AH20" s="640"/>
      <c r="AI20" s="640"/>
      <c r="AJ20" s="640"/>
      <c r="AK20" s="640"/>
      <c r="AL20" s="609">
        <v>99.6</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222</v>
      </c>
      <c r="BH20" s="587"/>
      <c r="BI20" s="587"/>
      <c r="BJ20" s="587"/>
      <c r="BK20" s="587"/>
      <c r="BL20" s="587"/>
      <c r="BM20" s="587"/>
      <c r="BN20" s="588"/>
      <c r="BO20" s="639" t="s">
        <v>222</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2999749</v>
      </c>
      <c r="CS20" s="587"/>
      <c r="CT20" s="587"/>
      <c r="CU20" s="587"/>
      <c r="CV20" s="587"/>
      <c r="CW20" s="587"/>
      <c r="CX20" s="587"/>
      <c r="CY20" s="588"/>
      <c r="CZ20" s="639">
        <v>100</v>
      </c>
      <c r="DA20" s="639"/>
      <c r="DB20" s="639"/>
      <c r="DC20" s="639"/>
      <c r="DD20" s="592">
        <v>741031</v>
      </c>
      <c r="DE20" s="587"/>
      <c r="DF20" s="587"/>
      <c r="DG20" s="587"/>
      <c r="DH20" s="587"/>
      <c r="DI20" s="587"/>
      <c r="DJ20" s="587"/>
      <c r="DK20" s="587"/>
      <c r="DL20" s="587"/>
      <c r="DM20" s="587"/>
      <c r="DN20" s="587"/>
      <c r="DO20" s="587"/>
      <c r="DP20" s="588"/>
      <c r="DQ20" s="592">
        <v>2116292</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t="s">
        <v>222</v>
      </c>
      <c r="S21" s="587"/>
      <c r="T21" s="587"/>
      <c r="U21" s="587"/>
      <c r="V21" s="587"/>
      <c r="W21" s="587"/>
      <c r="X21" s="587"/>
      <c r="Y21" s="588"/>
      <c r="Z21" s="639" t="s">
        <v>222</v>
      </c>
      <c r="AA21" s="639"/>
      <c r="AB21" s="639"/>
      <c r="AC21" s="639"/>
      <c r="AD21" s="640" t="s">
        <v>222</v>
      </c>
      <c r="AE21" s="640"/>
      <c r="AF21" s="640"/>
      <c r="AG21" s="640"/>
      <c r="AH21" s="640"/>
      <c r="AI21" s="640"/>
      <c r="AJ21" s="640"/>
      <c r="AK21" s="640"/>
      <c r="AL21" s="609" t="s">
        <v>222</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3118</v>
      </c>
      <c r="S22" s="587"/>
      <c r="T22" s="587"/>
      <c r="U22" s="587"/>
      <c r="V22" s="587"/>
      <c r="W22" s="587"/>
      <c r="X22" s="587"/>
      <c r="Y22" s="588"/>
      <c r="Z22" s="639">
        <v>0.1</v>
      </c>
      <c r="AA22" s="639"/>
      <c r="AB22" s="639"/>
      <c r="AC22" s="639"/>
      <c r="AD22" s="640" t="s">
        <v>222</v>
      </c>
      <c r="AE22" s="640"/>
      <c r="AF22" s="640"/>
      <c r="AG22" s="640"/>
      <c r="AH22" s="640"/>
      <c r="AI22" s="640"/>
      <c r="AJ22" s="640"/>
      <c r="AK22" s="640"/>
      <c r="AL22" s="609" t="s">
        <v>222</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22732</v>
      </c>
      <c r="S23" s="587"/>
      <c r="T23" s="587"/>
      <c r="U23" s="587"/>
      <c r="V23" s="587"/>
      <c r="W23" s="587"/>
      <c r="X23" s="587"/>
      <c r="Y23" s="588"/>
      <c r="Z23" s="639">
        <v>0.7</v>
      </c>
      <c r="AA23" s="639"/>
      <c r="AB23" s="639"/>
      <c r="AC23" s="639"/>
      <c r="AD23" s="640" t="s">
        <v>222</v>
      </c>
      <c r="AE23" s="640"/>
      <c r="AF23" s="640"/>
      <c r="AG23" s="640"/>
      <c r="AH23" s="640"/>
      <c r="AI23" s="640"/>
      <c r="AJ23" s="640"/>
      <c r="AK23" s="640"/>
      <c r="AL23" s="609" t="s">
        <v>222</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t="s">
        <v>222</v>
      </c>
      <c r="BH23" s="587"/>
      <c r="BI23" s="587"/>
      <c r="BJ23" s="587"/>
      <c r="BK23" s="587"/>
      <c r="BL23" s="587"/>
      <c r="BM23" s="587"/>
      <c r="BN23" s="588"/>
      <c r="BO23" s="639" t="s">
        <v>222</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6281</v>
      </c>
      <c r="S24" s="587"/>
      <c r="T24" s="587"/>
      <c r="U24" s="587"/>
      <c r="V24" s="587"/>
      <c r="W24" s="587"/>
      <c r="X24" s="587"/>
      <c r="Y24" s="588"/>
      <c r="Z24" s="639">
        <v>0.2</v>
      </c>
      <c r="AA24" s="639"/>
      <c r="AB24" s="639"/>
      <c r="AC24" s="639"/>
      <c r="AD24" s="640" t="s">
        <v>222</v>
      </c>
      <c r="AE24" s="640"/>
      <c r="AF24" s="640"/>
      <c r="AG24" s="640"/>
      <c r="AH24" s="640"/>
      <c r="AI24" s="640"/>
      <c r="AJ24" s="640"/>
      <c r="AK24" s="640"/>
      <c r="AL24" s="609" t="s">
        <v>222</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1104419</v>
      </c>
      <c r="CS24" s="637"/>
      <c r="CT24" s="637"/>
      <c r="CU24" s="637"/>
      <c r="CV24" s="637"/>
      <c r="CW24" s="637"/>
      <c r="CX24" s="637"/>
      <c r="CY24" s="684"/>
      <c r="CZ24" s="688">
        <v>36.799999999999997</v>
      </c>
      <c r="DA24" s="689"/>
      <c r="DB24" s="689"/>
      <c r="DC24" s="690"/>
      <c r="DD24" s="683">
        <v>968535</v>
      </c>
      <c r="DE24" s="637"/>
      <c r="DF24" s="637"/>
      <c r="DG24" s="637"/>
      <c r="DH24" s="637"/>
      <c r="DI24" s="637"/>
      <c r="DJ24" s="637"/>
      <c r="DK24" s="684"/>
      <c r="DL24" s="683">
        <v>946187</v>
      </c>
      <c r="DM24" s="637"/>
      <c r="DN24" s="637"/>
      <c r="DO24" s="637"/>
      <c r="DP24" s="637"/>
      <c r="DQ24" s="637"/>
      <c r="DR24" s="637"/>
      <c r="DS24" s="637"/>
      <c r="DT24" s="637"/>
      <c r="DU24" s="637"/>
      <c r="DV24" s="684"/>
      <c r="DW24" s="685">
        <v>56</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438848</v>
      </c>
      <c r="S25" s="587"/>
      <c r="T25" s="587"/>
      <c r="U25" s="587"/>
      <c r="V25" s="587"/>
      <c r="W25" s="587"/>
      <c r="X25" s="587"/>
      <c r="Y25" s="588"/>
      <c r="Z25" s="639">
        <v>13.9</v>
      </c>
      <c r="AA25" s="639"/>
      <c r="AB25" s="639"/>
      <c r="AC25" s="639"/>
      <c r="AD25" s="640" t="s">
        <v>222</v>
      </c>
      <c r="AE25" s="640"/>
      <c r="AF25" s="640"/>
      <c r="AG25" s="640"/>
      <c r="AH25" s="640"/>
      <c r="AI25" s="640"/>
      <c r="AJ25" s="640"/>
      <c r="AK25" s="640"/>
      <c r="AL25" s="609" t="s">
        <v>222</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516977</v>
      </c>
      <c r="CS25" s="605"/>
      <c r="CT25" s="605"/>
      <c r="CU25" s="605"/>
      <c r="CV25" s="605"/>
      <c r="CW25" s="605"/>
      <c r="CX25" s="605"/>
      <c r="CY25" s="606"/>
      <c r="CZ25" s="589">
        <v>17.2</v>
      </c>
      <c r="DA25" s="607"/>
      <c r="DB25" s="607"/>
      <c r="DC25" s="608"/>
      <c r="DD25" s="592">
        <v>506542</v>
      </c>
      <c r="DE25" s="605"/>
      <c r="DF25" s="605"/>
      <c r="DG25" s="605"/>
      <c r="DH25" s="605"/>
      <c r="DI25" s="605"/>
      <c r="DJ25" s="605"/>
      <c r="DK25" s="606"/>
      <c r="DL25" s="592">
        <v>504994</v>
      </c>
      <c r="DM25" s="605"/>
      <c r="DN25" s="605"/>
      <c r="DO25" s="605"/>
      <c r="DP25" s="605"/>
      <c r="DQ25" s="605"/>
      <c r="DR25" s="605"/>
      <c r="DS25" s="605"/>
      <c r="DT25" s="605"/>
      <c r="DU25" s="605"/>
      <c r="DV25" s="606"/>
      <c r="DW25" s="609">
        <v>29.9</v>
      </c>
      <c r="DX25" s="610"/>
      <c r="DY25" s="610"/>
      <c r="DZ25" s="610"/>
      <c r="EA25" s="610"/>
      <c r="EB25" s="610"/>
      <c r="EC25" s="611"/>
    </row>
    <row r="26" spans="2:133" ht="11.25" customHeight="1">
      <c r="B26" s="680" t="s">
        <v>278</v>
      </c>
      <c r="C26" s="681"/>
      <c r="D26" s="681"/>
      <c r="E26" s="681"/>
      <c r="F26" s="681"/>
      <c r="G26" s="681"/>
      <c r="H26" s="681"/>
      <c r="I26" s="681"/>
      <c r="J26" s="681"/>
      <c r="K26" s="681"/>
      <c r="L26" s="681"/>
      <c r="M26" s="681"/>
      <c r="N26" s="681"/>
      <c r="O26" s="681"/>
      <c r="P26" s="681"/>
      <c r="Q26" s="682"/>
      <c r="R26" s="586" t="s">
        <v>222</v>
      </c>
      <c r="S26" s="587"/>
      <c r="T26" s="587"/>
      <c r="U26" s="587"/>
      <c r="V26" s="587"/>
      <c r="W26" s="587"/>
      <c r="X26" s="587"/>
      <c r="Y26" s="588"/>
      <c r="Z26" s="639" t="s">
        <v>222</v>
      </c>
      <c r="AA26" s="639"/>
      <c r="AB26" s="639"/>
      <c r="AC26" s="639"/>
      <c r="AD26" s="640" t="s">
        <v>222</v>
      </c>
      <c r="AE26" s="640"/>
      <c r="AF26" s="640"/>
      <c r="AG26" s="640"/>
      <c r="AH26" s="640"/>
      <c r="AI26" s="640"/>
      <c r="AJ26" s="640"/>
      <c r="AK26" s="640"/>
      <c r="AL26" s="609" t="s">
        <v>222</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285287</v>
      </c>
      <c r="CS26" s="587"/>
      <c r="CT26" s="587"/>
      <c r="CU26" s="587"/>
      <c r="CV26" s="587"/>
      <c r="CW26" s="587"/>
      <c r="CX26" s="587"/>
      <c r="CY26" s="588"/>
      <c r="CZ26" s="589">
        <v>9.5</v>
      </c>
      <c r="DA26" s="607"/>
      <c r="DB26" s="607"/>
      <c r="DC26" s="608"/>
      <c r="DD26" s="592">
        <v>274852</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151489</v>
      </c>
      <c r="S27" s="587"/>
      <c r="T27" s="587"/>
      <c r="U27" s="587"/>
      <c r="V27" s="587"/>
      <c r="W27" s="587"/>
      <c r="X27" s="587"/>
      <c r="Y27" s="588"/>
      <c r="Z27" s="639">
        <v>4.8</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223265</v>
      </c>
      <c r="BH27" s="587"/>
      <c r="BI27" s="587"/>
      <c r="BJ27" s="587"/>
      <c r="BK27" s="587"/>
      <c r="BL27" s="587"/>
      <c r="BM27" s="587"/>
      <c r="BN27" s="588"/>
      <c r="BO27" s="639">
        <v>100</v>
      </c>
      <c r="BP27" s="639"/>
      <c r="BQ27" s="639"/>
      <c r="BR27" s="639"/>
      <c r="BS27" s="592">
        <v>1415</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174932</v>
      </c>
      <c r="CS27" s="605"/>
      <c r="CT27" s="605"/>
      <c r="CU27" s="605"/>
      <c r="CV27" s="605"/>
      <c r="CW27" s="605"/>
      <c r="CX27" s="605"/>
      <c r="CY27" s="606"/>
      <c r="CZ27" s="589">
        <v>5.8</v>
      </c>
      <c r="DA27" s="607"/>
      <c r="DB27" s="607"/>
      <c r="DC27" s="608"/>
      <c r="DD27" s="592">
        <v>49483</v>
      </c>
      <c r="DE27" s="605"/>
      <c r="DF27" s="605"/>
      <c r="DG27" s="605"/>
      <c r="DH27" s="605"/>
      <c r="DI27" s="605"/>
      <c r="DJ27" s="605"/>
      <c r="DK27" s="606"/>
      <c r="DL27" s="592">
        <v>49483</v>
      </c>
      <c r="DM27" s="605"/>
      <c r="DN27" s="605"/>
      <c r="DO27" s="605"/>
      <c r="DP27" s="605"/>
      <c r="DQ27" s="605"/>
      <c r="DR27" s="605"/>
      <c r="DS27" s="605"/>
      <c r="DT27" s="605"/>
      <c r="DU27" s="605"/>
      <c r="DV27" s="606"/>
      <c r="DW27" s="609">
        <v>2.9</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40070</v>
      </c>
      <c r="S28" s="587"/>
      <c r="T28" s="587"/>
      <c r="U28" s="587"/>
      <c r="V28" s="587"/>
      <c r="W28" s="587"/>
      <c r="X28" s="587"/>
      <c r="Y28" s="588"/>
      <c r="Z28" s="639">
        <v>1.3</v>
      </c>
      <c r="AA28" s="639"/>
      <c r="AB28" s="639"/>
      <c r="AC28" s="639"/>
      <c r="AD28" s="640">
        <v>5710</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412510</v>
      </c>
      <c r="CS28" s="587"/>
      <c r="CT28" s="587"/>
      <c r="CU28" s="587"/>
      <c r="CV28" s="587"/>
      <c r="CW28" s="587"/>
      <c r="CX28" s="587"/>
      <c r="CY28" s="588"/>
      <c r="CZ28" s="589">
        <v>13.8</v>
      </c>
      <c r="DA28" s="607"/>
      <c r="DB28" s="607"/>
      <c r="DC28" s="608"/>
      <c r="DD28" s="592">
        <v>412510</v>
      </c>
      <c r="DE28" s="587"/>
      <c r="DF28" s="587"/>
      <c r="DG28" s="587"/>
      <c r="DH28" s="587"/>
      <c r="DI28" s="587"/>
      <c r="DJ28" s="587"/>
      <c r="DK28" s="588"/>
      <c r="DL28" s="592">
        <v>391710</v>
      </c>
      <c r="DM28" s="587"/>
      <c r="DN28" s="587"/>
      <c r="DO28" s="587"/>
      <c r="DP28" s="587"/>
      <c r="DQ28" s="587"/>
      <c r="DR28" s="587"/>
      <c r="DS28" s="587"/>
      <c r="DT28" s="587"/>
      <c r="DU28" s="587"/>
      <c r="DV28" s="588"/>
      <c r="DW28" s="609">
        <v>23.2</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285</v>
      </c>
      <c r="S29" s="587"/>
      <c r="T29" s="587"/>
      <c r="U29" s="587"/>
      <c r="V29" s="587"/>
      <c r="W29" s="587"/>
      <c r="X29" s="587"/>
      <c r="Y29" s="588"/>
      <c r="Z29" s="639">
        <v>0</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412186</v>
      </c>
      <c r="CS29" s="605"/>
      <c r="CT29" s="605"/>
      <c r="CU29" s="605"/>
      <c r="CV29" s="605"/>
      <c r="CW29" s="605"/>
      <c r="CX29" s="605"/>
      <c r="CY29" s="606"/>
      <c r="CZ29" s="589">
        <v>13.7</v>
      </c>
      <c r="DA29" s="607"/>
      <c r="DB29" s="607"/>
      <c r="DC29" s="608"/>
      <c r="DD29" s="592">
        <v>412186</v>
      </c>
      <c r="DE29" s="605"/>
      <c r="DF29" s="605"/>
      <c r="DG29" s="605"/>
      <c r="DH29" s="605"/>
      <c r="DI29" s="605"/>
      <c r="DJ29" s="605"/>
      <c r="DK29" s="606"/>
      <c r="DL29" s="592">
        <v>391386</v>
      </c>
      <c r="DM29" s="605"/>
      <c r="DN29" s="605"/>
      <c r="DO29" s="605"/>
      <c r="DP29" s="605"/>
      <c r="DQ29" s="605"/>
      <c r="DR29" s="605"/>
      <c r="DS29" s="605"/>
      <c r="DT29" s="605"/>
      <c r="DU29" s="605"/>
      <c r="DV29" s="606"/>
      <c r="DW29" s="609">
        <v>23.1</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242287</v>
      </c>
      <c r="S30" s="587"/>
      <c r="T30" s="587"/>
      <c r="U30" s="587"/>
      <c r="V30" s="587"/>
      <c r="W30" s="587"/>
      <c r="X30" s="587"/>
      <c r="Y30" s="588"/>
      <c r="Z30" s="639">
        <v>7.7</v>
      </c>
      <c r="AA30" s="639"/>
      <c r="AB30" s="639"/>
      <c r="AC30" s="639"/>
      <c r="AD30" s="640" t="s">
        <v>222</v>
      </c>
      <c r="AE30" s="640"/>
      <c r="AF30" s="640"/>
      <c r="AG30" s="640"/>
      <c r="AH30" s="640"/>
      <c r="AI30" s="640"/>
      <c r="AJ30" s="640"/>
      <c r="AK30" s="640"/>
      <c r="AL30" s="609" t="s">
        <v>222</v>
      </c>
      <c r="AM30" s="641"/>
      <c r="AN30" s="641"/>
      <c r="AO30" s="642"/>
      <c r="AP30" s="664" t="s">
        <v>292</v>
      </c>
      <c r="AQ30" s="665"/>
      <c r="AR30" s="665"/>
      <c r="AS30" s="665"/>
      <c r="AT30" s="670" t="s">
        <v>293</v>
      </c>
      <c r="AU30" s="182"/>
      <c r="AV30" s="182"/>
      <c r="AW30" s="182"/>
      <c r="AX30" s="673" t="s">
        <v>171</v>
      </c>
      <c r="AY30" s="674"/>
      <c r="AZ30" s="674"/>
      <c r="BA30" s="674"/>
      <c r="BB30" s="674"/>
      <c r="BC30" s="674"/>
      <c r="BD30" s="674"/>
      <c r="BE30" s="674"/>
      <c r="BF30" s="675"/>
      <c r="BG30" s="652">
        <v>98.1</v>
      </c>
      <c r="BH30" s="653"/>
      <c r="BI30" s="653"/>
      <c r="BJ30" s="653"/>
      <c r="BK30" s="653"/>
      <c r="BL30" s="653"/>
      <c r="BM30" s="654">
        <v>92.9</v>
      </c>
      <c r="BN30" s="653"/>
      <c r="BO30" s="653"/>
      <c r="BP30" s="653"/>
      <c r="BQ30" s="655"/>
      <c r="BR30" s="652">
        <v>98.2</v>
      </c>
      <c r="BS30" s="653"/>
      <c r="BT30" s="653"/>
      <c r="BU30" s="653"/>
      <c r="BV30" s="653"/>
      <c r="BW30" s="653"/>
      <c r="BX30" s="654">
        <v>91.8</v>
      </c>
      <c r="BY30" s="653"/>
      <c r="BZ30" s="653"/>
      <c r="CA30" s="653"/>
      <c r="CB30" s="655"/>
      <c r="CD30" s="658"/>
      <c r="CE30" s="659"/>
      <c r="CF30" s="623" t="s">
        <v>294</v>
      </c>
      <c r="CG30" s="620"/>
      <c r="CH30" s="620"/>
      <c r="CI30" s="620"/>
      <c r="CJ30" s="620"/>
      <c r="CK30" s="620"/>
      <c r="CL30" s="620"/>
      <c r="CM30" s="620"/>
      <c r="CN30" s="620"/>
      <c r="CO30" s="620"/>
      <c r="CP30" s="620"/>
      <c r="CQ30" s="621"/>
      <c r="CR30" s="586">
        <v>377559</v>
      </c>
      <c r="CS30" s="587"/>
      <c r="CT30" s="587"/>
      <c r="CU30" s="587"/>
      <c r="CV30" s="587"/>
      <c r="CW30" s="587"/>
      <c r="CX30" s="587"/>
      <c r="CY30" s="588"/>
      <c r="CZ30" s="589">
        <v>12.6</v>
      </c>
      <c r="DA30" s="607"/>
      <c r="DB30" s="607"/>
      <c r="DC30" s="608"/>
      <c r="DD30" s="592">
        <v>377559</v>
      </c>
      <c r="DE30" s="587"/>
      <c r="DF30" s="587"/>
      <c r="DG30" s="587"/>
      <c r="DH30" s="587"/>
      <c r="DI30" s="587"/>
      <c r="DJ30" s="587"/>
      <c r="DK30" s="588"/>
      <c r="DL30" s="592">
        <v>356759</v>
      </c>
      <c r="DM30" s="587"/>
      <c r="DN30" s="587"/>
      <c r="DO30" s="587"/>
      <c r="DP30" s="587"/>
      <c r="DQ30" s="587"/>
      <c r="DR30" s="587"/>
      <c r="DS30" s="587"/>
      <c r="DT30" s="587"/>
      <c r="DU30" s="587"/>
      <c r="DV30" s="588"/>
      <c r="DW30" s="609">
        <v>21.1</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85694</v>
      </c>
      <c r="S31" s="587"/>
      <c r="T31" s="587"/>
      <c r="U31" s="587"/>
      <c r="V31" s="587"/>
      <c r="W31" s="587"/>
      <c r="X31" s="587"/>
      <c r="Y31" s="588"/>
      <c r="Z31" s="639">
        <v>2.7</v>
      </c>
      <c r="AA31" s="639"/>
      <c r="AB31" s="639"/>
      <c r="AC31" s="639"/>
      <c r="AD31" s="640" t="s">
        <v>222</v>
      </c>
      <c r="AE31" s="640"/>
      <c r="AF31" s="640"/>
      <c r="AG31" s="640"/>
      <c r="AH31" s="640"/>
      <c r="AI31" s="640"/>
      <c r="AJ31" s="640"/>
      <c r="AK31" s="640"/>
      <c r="AL31" s="609" t="s">
        <v>222</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98.2</v>
      </c>
      <c r="BH31" s="605"/>
      <c r="BI31" s="605"/>
      <c r="BJ31" s="605"/>
      <c r="BK31" s="605"/>
      <c r="BL31" s="605"/>
      <c r="BM31" s="641">
        <v>93.9</v>
      </c>
      <c r="BN31" s="651"/>
      <c r="BO31" s="651"/>
      <c r="BP31" s="651"/>
      <c r="BQ31" s="615"/>
      <c r="BR31" s="650">
        <v>98.4</v>
      </c>
      <c r="BS31" s="605"/>
      <c r="BT31" s="605"/>
      <c r="BU31" s="605"/>
      <c r="BV31" s="605"/>
      <c r="BW31" s="605"/>
      <c r="BX31" s="641">
        <v>92.2</v>
      </c>
      <c r="BY31" s="651"/>
      <c r="BZ31" s="651"/>
      <c r="CA31" s="651"/>
      <c r="CB31" s="615"/>
      <c r="CD31" s="658"/>
      <c r="CE31" s="659"/>
      <c r="CF31" s="623" t="s">
        <v>298</v>
      </c>
      <c r="CG31" s="620"/>
      <c r="CH31" s="620"/>
      <c r="CI31" s="620"/>
      <c r="CJ31" s="620"/>
      <c r="CK31" s="620"/>
      <c r="CL31" s="620"/>
      <c r="CM31" s="620"/>
      <c r="CN31" s="620"/>
      <c r="CO31" s="620"/>
      <c r="CP31" s="620"/>
      <c r="CQ31" s="621"/>
      <c r="CR31" s="586">
        <v>34627</v>
      </c>
      <c r="CS31" s="605"/>
      <c r="CT31" s="605"/>
      <c r="CU31" s="605"/>
      <c r="CV31" s="605"/>
      <c r="CW31" s="605"/>
      <c r="CX31" s="605"/>
      <c r="CY31" s="606"/>
      <c r="CZ31" s="589">
        <v>1.2</v>
      </c>
      <c r="DA31" s="607"/>
      <c r="DB31" s="607"/>
      <c r="DC31" s="608"/>
      <c r="DD31" s="592">
        <v>34627</v>
      </c>
      <c r="DE31" s="605"/>
      <c r="DF31" s="605"/>
      <c r="DG31" s="605"/>
      <c r="DH31" s="605"/>
      <c r="DI31" s="605"/>
      <c r="DJ31" s="605"/>
      <c r="DK31" s="606"/>
      <c r="DL31" s="592">
        <v>34627</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42159</v>
      </c>
      <c r="S32" s="587"/>
      <c r="T32" s="587"/>
      <c r="U32" s="587"/>
      <c r="V32" s="587"/>
      <c r="W32" s="587"/>
      <c r="X32" s="587"/>
      <c r="Y32" s="588"/>
      <c r="Z32" s="639">
        <v>1.3</v>
      </c>
      <c r="AA32" s="639"/>
      <c r="AB32" s="639"/>
      <c r="AC32" s="639"/>
      <c r="AD32" s="640">
        <v>464</v>
      </c>
      <c r="AE32" s="640"/>
      <c r="AF32" s="640"/>
      <c r="AG32" s="640"/>
      <c r="AH32" s="640"/>
      <c r="AI32" s="640"/>
      <c r="AJ32" s="640"/>
      <c r="AK32" s="640"/>
      <c r="AL32" s="609">
        <v>0</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97.6</v>
      </c>
      <c r="BH32" s="571"/>
      <c r="BI32" s="571"/>
      <c r="BJ32" s="571"/>
      <c r="BK32" s="571"/>
      <c r="BL32" s="571"/>
      <c r="BM32" s="634">
        <v>90.4</v>
      </c>
      <c r="BN32" s="571"/>
      <c r="BO32" s="571"/>
      <c r="BP32" s="571"/>
      <c r="BQ32" s="628"/>
      <c r="BR32" s="649">
        <v>97.7</v>
      </c>
      <c r="BS32" s="571"/>
      <c r="BT32" s="571"/>
      <c r="BU32" s="571"/>
      <c r="BV32" s="571"/>
      <c r="BW32" s="571"/>
      <c r="BX32" s="634">
        <v>89.6</v>
      </c>
      <c r="BY32" s="571"/>
      <c r="BZ32" s="571"/>
      <c r="CA32" s="571"/>
      <c r="CB32" s="628"/>
      <c r="CD32" s="660"/>
      <c r="CE32" s="661"/>
      <c r="CF32" s="623" t="s">
        <v>301</v>
      </c>
      <c r="CG32" s="620"/>
      <c r="CH32" s="620"/>
      <c r="CI32" s="620"/>
      <c r="CJ32" s="620"/>
      <c r="CK32" s="620"/>
      <c r="CL32" s="620"/>
      <c r="CM32" s="620"/>
      <c r="CN32" s="620"/>
      <c r="CO32" s="620"/>
      <c r="CP32" s="620"/>
      <c r="CQ32" s="621"/>
      <c r="CR32" s="586">
        <v>324</v>
      </c>
      <c r="CS32" s="587"/>
      <c r="CT32" s="587"/>
      <c r="CU32" s="587"/>
      <c r="CV32" s="587"/>
      <c r="CW32" s="587"/>
      <c r="CX32" s="587"/>
      <c r="CY32" s="588"/>
      <c r="CZ32" s="589">
        <v>0</v>
      </c>
      <c r="DA32" s="607"/>
      <c r="DB32" s="607"/>
      <c r="DC32" s="608"/>
      <c r="DD32" s="592">
        <v>324</v>
      </c>
      <c r="DE32" s="587"/>
      <c r="DF32" s="587"/>
      <c r="DG32" s="587"/>
      <c r="DH32" s="587"/>
      <c r="DI32" s="587"/>
      <c r="DJ32" s="587"/>
      <c r="DK32" s="588"/>
      <c r="DL32" s="592">
        <v>324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306551</v>
      </c>
      <c r="S33" s="587"/>
      <c r="T33" s="587"/>
      <c r="U33" s="587"/>
      <c r="V33" s="587"/>
      <c r="W33" s="587"/>
      <c r="X33" s="587"/>
      <c r="Y33" s="588"/>
      <c r="Z33" s="639">
        <v>9.6999999999999993</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1154296</v>
      </c>
      <c r="CS33" s="605"/>
      <c r="CT33" s="605"/>
      <c r="CU33" s="605"/>
      <c r="CV33" s="605"/>
      <c r="CW33" s="605"/>
      <c r="CX33" s="605"/>
      <c r="CY33" s="606"/>
      <c r="CZ33" s="589">
        <v>38.5</v>
      </c>
      <c r="DA33" s="607"/>
      <c r="DB33" s="607"/>
      <c r="DC33" s="608"/>
      <c r="DD33" s="592">
        <v>994246</v>
      </c>
      <c r="DE33" s="605"/>
      <c r="DF33" s="605"/>
      <c r="DG33" s="605"/>
      <c r="DH33" s="605"/>
      <c r="DI33" s="605"/>
      <c r="DJ33" s="605"/>
      <c r="DK33" s="606"/>
      <c r="DL33" s="592">
        <v>636536</v>
      </c>
      <c r="DM33" s="605"/>
      <c r="DN33" s="605"/>
      <c r="DO33" s="605"/>
      <c r="DP33" s="605"/>
      <c r="DQ33" s="605"/>
      <c r="DR33" s="605"/>
      <c r="DS33" s="605"/>
      <c r="DT33" s="605"/>
      <c r="DU33" s="605"/>
      <c r="DV33" s="606"/>
      <c r="DW33" s="609">
        <v>37.6</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328611</v>
      </c>
      <c r="CS34" s="587"/>
      <c r="CT34" s="587"/>
      <c r="CU34" s="587"/>
      <c r="CV34" s="587"/>
      <c r="CW34" s="587"/>
      <c r="CX34" s="587"/>
      <c r="CY34" s="588"/>
      <c r="CZ34" s="589">
        <v>11</v>
      </c>
      <c r="DA34" s="607"/>
      <c r="DB34" s="607"/>
      <c r="DC34" s="608"/>
      <c r="DD34" s="592">
        <v>270737</v>
      </c>
      <c r="DE34" s="587"/>
      <c r="DF34" s="587"/>
      <c r="DG34" s="587"/>
      <c r="DH34" s="587"/>
      <c r="DI34" s="587"/>
      <c r="DJ34" s="587"/>
      <c r="DK34" s="588"/>
      <c r="DL34" s="592">
        <v>195507</v>
      </c>
      <c r="DM34" s="587"/>
      <c r="DN34" s="587"/>
      <c r="DO34" s="587"/>
      <c r="DP34" s="587"/>
      <c r="DQ34" s="587"/>
      <c r="DR34" s="587"/>
      <c r="DS34" s="587"/>
      <c r="DT34" s="587"/>
      <c r="DU34" s="587"/>
      <c r="DV34" s="588"/>
      <c r="DW34" s="609">
        <v>11.6</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86951</v>
      </c>
      <c r="S35" s="587"/>
      <c r="T35" s="587"/>
      <c r="U35" s="587"/>
      <c r="V35" s="587"/>
      <c r="W35" s="587"/>
      <c r="X35" s="587"/>
      <c r="Y35" s="588"/>
      <c r="Z35" s="639">
        <v>2.8</v>
      </c>
      <c r="AA35" s="639"/>
      <c r="AB35" s="639"/>
      <c r="AC35" s="639"/>
      <c r="AD35" s="640" t="s">
        <v>222</v>
      </c>
      <c r="AE35" s="640"/>
      <c r="AF35" s="640"/>
      <c r="AG35" s="640"/>
      <c r="AH35" s="640"/>
      <c r="AI35" s="640"/>
      <c r="AJ35" s="640"/>
      <c r="AK35" s="640"/>
      <c r="AL35" s="609" t="s">
        <v>222</v>
      </c>
      <c r="AM35" s="641"/>
      <c r="AN35" s="641"/>
      <c r="AO35" s="642"/>
      <c r="AP35" s="186"/>
      <c r="AQ35" s="643" t="s">
        <v>309</v>
      </c>
      <c r="AR35" s="644"/>
      <c r="AS35" s="644"/>
      <c r="AT35" s="644"/>
      <c r="AU35" s="644"/>
      <c r="AV35" s="644"/>
      <c r="AW35" s="644"/>
      <c r="AX35" s="644"/>
      <c r="AY35" s="645"/>
      <c r="AZ35" s="636">
        <v>366644</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27249</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34276</v>
      </c>
      <c r="CS35" s="605"/>
      <c r="CT35" s="605"/>
      <c r="CU35" s="605"/>
      <c r="CV35" s="605"/>
      <c r="CW35" s="605"/>
      <c r="CX35" s="605"/>
      <c r="CY35" s="606"/>
      <c r="CZ35" s="589">
        <v>1.1000000000000001</v>
      </c>
      <c r="DA35" s="607"/>
      <c r="DB35" s="607"/>
      <c r="DC35" s="608"/>
      <c r="DD35" s="592">
        <v>29541</v>
      </c>
      <c r="DE35" s="605"/>
      <c r="DF35" s="605"/>
      <c r="DG35" s="605"/>
      <c r="DH35" s="605"/>
      <c r="DI35" s="605"/>
      <c r="DJ35" s="605"/>
      <c r="DK35" s="606"/>
      <c r="DL35" s="592">
        <v>24848</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3150639</v>
      </c>
      <c r="S36" s="627"/>
      <c r="T36" s="627"/>
      <c r="U36" s="627"/>
      <c r="V36" s="627"/>
      <c r="W36" s="627"/>
      <c r="X36" s="627"/>
      <c r="Y36" s="630"/>
      <c r="Z36" s="631">
        <v>100</v>
      </c>
      <c r="AA36" s="631"/>
      <c r="AB36" s="631"/>
      <c r="AC36" s="631"/>
      <c r="AD36" s="632">
        <v>1603796</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56147</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27249</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281907</v>
      </c>
      <c r="CS36" s="587"/>
      <c r="CT36" s="587"/>
      <c r="CU36" s="587"/>
      <c r="CV36" s="587"/>
      <c r="CW36" s="587"/>
      <c r="CX36" s="587"/>
      <c r="CY36" s="588"/>
      <c r="CZ36" s="589">
        <v>9.4</v>
      </c>
      <c r="DA36" s="607"/>
      <c r="DB36" s="607"/>
      <c r="DC36" s="608"/>
      <c r="DD36" s="592">
        <v>248665</v>
      </c>
      <c r="DE36" s="587"/>
      <c r="DF36" s="587"/>
      <c r="DG36" s="587"/>
      <c r="DH36" s="587"/>
      <c r="DI36" s="587"/>
      <c r="DJ36" s="587"/>
      <c r="DK36" s="588"/>
      <c r="DL36" s="592">
        <v>226666</v>
      </c>
      <c r="DM36" s="587"/>
      <c r="DN36" s="587"/>
      <c r="DO36" s="587"/>
      <c r="DP36" s="587"/>
      <c r="DQ36" s="587"/>
      <c r="DR36" s="587"/>
      <c r="DS36" s="587"/>
      <c r="DT36" s="587"/>
      <c r="DU36" s="587"/>
      <c r="DV36" s="588"/>
      <c r="DW36" s="609">
        <v>13.4</v>
      </c>
      <c r="DX36" s="610"/>
      <c r="DY36" s="610"/>
      <c r="DZ36" s="610"/>
      <c r="EA36" s="610"/>
      <c r="EB36" s="610"/>
      <c r="EC36" s="611"/>
    </row>
    <row r="37" spans="2:133" ht="11.25" customHeight="1">
      <c r="AQ37" s="612" t="s">
        <v>316</v>
      </c>
      <c r="AR37" s="613"/>
      <c r="AS37" s="613"/>
      <c r="AT37" s="613"/>
      <c r="AU37" s="613"/>
      <c r="AV37" s="613"/>
      <c r="AW37" s="613"/>
      <c r="AX37" s="613"/>
      <c r="AY37" s="614"/>
      <c r="AZ37" s="586" t="s">
        <v>317</v>
      </c>
      <c r="BA37" s="587"/>
      <c r="BB37" s="587"/>
      <c r="BC37" s="587"/>
      <c r="BD37" s="605"/>
      <c r="BE37" s="605"/>
      <c r="BF37" s="615"/>
      <c r="BG37" s="623" t="s">
        <v>318</v>
      </c>
      <c r="BH37" s="620"/>
      <c r="BI37" s="620"/>
      <c r="BJ37" s="620"/>
      <c r="BK37" s="620"/>
      <c r="BL37" s="620"/>
      <c r="BM37" s="620"/>
      <c r="BN37" s="620"/>
      <c r="BO37" s="620"/>
      <c r="BP37" s="620"/>
      <c r="BQ37" s="620"/>
      <c r="BR37" s="620"/>
      <c r="BS37" s="620"/>
      <c r="BT37" s="620"/>
      <c r="BU37" s="621"/>
      <c r="BV37" s="586">
        <v>670</v>
      </c>
      <c r="BW37" s="587"/>
      <c r="BX37" s="587"/>
      <c r="BY37" s="587"/>
      <c r="BZ37" s="587"/>
      <c r="CA37" s="587"/>
      <c r="CB37" s="622"/>
      <c r="CD37" s="623" t="s">
        <v>319</v>
      </c>
      <c r="CE37" s="620"/>
      <c r="CF37" s="620"/>
      <c r="CG37" s="620"/>
      <c r="CH37" s="620"/>
      <c r="CI37" s="620"/>
      <c r="CJ37" s="620"/>
      <c r="CK37" s="620"/>
      <c r="CL37" s="620"/>
      <c r="CM37" s="620"/>
      <c r="CN37" s="620"/>
      <c r="CO37" s="620"/>
      <c r="CP37" s="620"/>
      <c r="CQ37" s="621"/>
      <c r="CR37" s="586">
        <v>220355</v>
      </c>
      <c r="CS37" s="605"/>
      <c r="CT37" s="605"/>
      <c r="CU37" s="605"/>
      <c r="CV37" s="605"/>
      <c r="CW37" s="605"/>
      <c r="CX37" s="605"/>
      <c r="CY37" s="606"/>
      <c r="CZ37" s="589">
        <v>7.3</v>
      </c>
      <c r="DA37" s="607"/>
      <c r="DB37" s="607"/>
      <c r="DC37" s="608"/>
      <c r="DD37" s="592">
        <v>220355</v>
      </c>
      <c r="DE37" s="605"/>
      <c r="DF37" s="605"/>
      <c r="DG37" s="605"/>
      <c r="DH37" s="605"/>
      <c r="DI37" s="605"/>
      <c r="DJ37" s="605"/>
      <c r="DK37" s="606"/>
      <c r="DL37" s="592">
        <v>209854</v>
      </c>
      <c r="DM37" s="605"/>
      <c r="DN37" s="605"/>
      <c r="DO37" s="605"/>
      <c r="DP37" s="605"/>
      <c r="DQ37" s="605"/>
      <c r="DR37" s="605"/>
      <c r="DS37" s="605"/>
      <c r="DT37" s="605"/>
      <c r="DU37" s="605"/>
      <c r="DV37" s="606"/>
      <c r="DW37" s="609">
        <v>12.4</v>
      </c>
      <c r="DX37" s="610"/>
      <c r="DY37" s="610"/>
      <c r="DZ37" s="610"/>
      <c r="EA37" s="610"/>
      <c r="EB37" s="610"/>
      <c r="EC37" s="611"/>
    </row>
    <row r="38" spans="2:133" ht="11.25" customHeight="1">
      <c r="AQ38" s="612" t="s">
        <v>320</v>
      </c>
      <c r="AR38" s="613"/>
      <c r="AS38" s="613"/>
      <c r="AT38" s="613"/>
      <c r="AU38" s="613"/>
      <c r="AV38" s="613"/>
      <c r="AW38" s="613"/>
      <c r="AX38" s="613"/>
      <c r="AY38" s="614"/>
      <c r="AZ38" s="586" t="s">
        <v>321</v>
      </c>
      <c r="BA38" s="587"/>
      <c r="BB38" s="587"/>
      <c r="BC38" s="587"/>
      <c r="BD38" s="605"/>
      <c r="BE38" s="605"/>
      <c r="BF38" s="615"/>
      <c r="BG38" s="623" t="s">
        <v>322</v>
      </c>
      <c r="BH38" s="620"/>
      <c r="BI38" s="620"/>
      <c r="BJ38" s="620"/>
      <c r="BK38" s="620"/>
      <c r="BL38" s="620"/>
      <c r="BM38" s="620"/>
      <c r="BN38" s="620"/>
      <c r="BO38" s="620"/>
      <c r="BP38" s="620"/>
      <c r="BQ38" s="620"/>
      <c r="BR38" s="620"/>
      <c r="BS38" s="620"/>
      <c r="BT38" s="620"/>
      <c r="BU38" s="621"/>
      <c r="BV38" s="586">
        <v>1085</v>
      </c>
      <c r="BW38" s="587"/>
      <c r="BX38" s="587"/>
      <c r="BY38" s="587"/>
      <c r="BZ38" s="587"/>
      <c r="CA38" s="587"/>
      <c r="CB38" s="622"/>
      <c r="CD38" s="623" t="s">
        <v>323</v>
      </c>
      <c r="CE38" s="620"/>
      <c r="CF38" s="620"/>
      <c r="CG38" s="620"/>
      <c r="CH38" s="620"/>
      <c r="CI38" s="620"/>
      <c r="CJ38" s="620"/>
      <c r="CK38" s="620"/>
      <c r="CL38" s="620"/>
      <c r="CM38" s="620"/>
      <c r="CN38" s="620"/>
      <c r="CO38" s="620"/>
      <c r="CP38" s="620"/>
      <c r="CQ38" s="621"/>
      <c r="CR38" s="586">
        <v>366644</v>
      </c>
      <c r="CS38" s="587"/>
      <c r="CT38" s="587"/>
      <c r="CU38" s="587"/>
      <c r="CV38" s="587"/>
      <c r="CW38" s="587"/>
      <c r="CX38" s="587"/>
      <c r="CY38" s="588"/>
      <c r="CZ38" s="589">
        <v>12.2</v>
      </c>
      <c r="DA38" s="607"/>
      <c r="DB38" s="607"/>
      <c r="DC38" s="608"/>
      <c r="DD38" s="592">
        <v>331203</v>
      </c>
      <c r="DE38" s="587"/>
      <c r="DF38" s="587"/>
      <c r="DG38" s="587"/>
      <c r="DH38" s="587"/>
      <c r="DI38" s="587"/>
      <c r="DJ38" s="587"/>
      <c r="DK38" s="588"/>
      <c r="DL38" s="592">
        <v>189515</v>
      </c>
      <c r="DM38" s="587"/>
      <c r="DN38" s="587"/>
      <c r="DO38" s="587"/>
      <c r="DP38" s="587"/>
      <c r="DQ38" s="587"/>
      <c r="DR38" s="587"/>
      <c r="DS38" s="587"/>
      <c r="DT38" s="587"/>
      <c r="DU38" s="587"/>
      <c r="DV38" s="588"/>
      <c r="DW38" s="609">
        <v>11.2</v>
      </c>
      <c r="DX38" s="610"/>
      <c r="DY38" s="610"/>
      <c r="DZ38" s="610"/>
      <c r="EA38" s="610"/>
      <c r="EB38" s="610"/>
      <c r="EC38" s="611"/>
    </row>
    <row r="39" spans="2:133" ht="11.25" customHeight="1">
      <c r="AQ39" s="612" t="s">
        <v>324</v>
      </c>
      <c r="AR39" s="613"/>
      <c r="AS39" s="613"/>
      <c r="AT39" s="613"/>
      <c r="AU39" s="613"/>
      <c r="AV39" s="613"/>
      <c r="AW39" s="613"/>
      <c r="AX39" s="613"/>
      <c r="AY39" s="614"/>
      <c r="AZ39" s="586" t="s">
        <v>321</v>
      </c>
      <c r="BA39" s="587"/>
      <c r="BB39" s="587"/>
      <c r="BC39" s="587"/>
      <c r="BD39" s="605"/>
      <c r="BE39" s="605"/>
      <c r="BF39" s="615"/>
      <c r="BG39" s="616" t="s">
        <v>325</v>
      </c>
      <c r="BH39" s="617"/>
      <c r="BI39" s="617"/>
      <c r="BJ39" s="617"/>
      <c r="BK39" s="617"/>
      <c r="BL39" s="187"/>
      <c r="BM39" s="620" t="s">
        <v>326</v>
      </c>
      <c r="BN39" s="620"/>
      <c r="BO39" s="620"/>
      <c r="BP39" s="620"/>
      <c r="BQ39" s="620"/>
      <c r="BR39" s="620"/>
      <c r="BS39" s="620"/>
      <c r="BT39" s="620"/>
      <c r="BU39" s="621"/>
      <c r="BV39" s="586">
        <v>81</v>
      </c>
      <c r="BW39" s="587"/>
      <c r="BX39" s="587"/>
      <c r="BY39" s="587"/>
      <c r="BZ39" s="587"/>
      <c r="CA39" s="587"/>
      <c r="CB39" s="622"/>
      <c r="CD39" s="623" t="s">
        <v>327</v>
      </c>
      <c r="CE39" s="620"/>
      <c r="CF39" s="620"/>
      <c r="CG39" s="620"/>
      <c r="CH39" s="620"/>
      <c r="CI39" s="620"/>
      <c r="CJ39" s="620"/>
      <c r="CK39" s="620"/>
      <c r="CL39" s="620"/>
      <c r="CM39" s="620"/>
      <c r="CN39" s="620"/>
      <c r="CO39" s="620"/>
      <c r="CP39" s="620"/>
      <c r="CQ39" s="621"/>
      <c r="CR39" s="586">
        <v>136213</v>
      </c>
      <c r="CS39" s="605"/>
      <c r="CT39" s="605"/>
      <c r="CU39" s="605"/>
      <c r="CV39" s="605"/>
      <c r="CW39" s="605"/>
      <c r="CX39" s="605"/>
      <c r="CY39" s="606"/>
      <c r="CZ39" s="589">
        <v>4.5</v>
      </c>
      <c r="DA39" s="607"/>
      <c r="DB39" s="607"/>
      <c r="DC39" s="608"/>
      <c r="DD39" s="592">
        <v>110890</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328</v>
      </c>
      <c r="AR40" s="613"/>
      <c r="AS40" s="613"/>
      <c r="AT40" s="613"/>
      <c r="AU40" s="613"/>
      <c r="AV40" s="613"/>
      <c r="AW40" s="613"/>
      <c r="AX40" s="613"/>
      <c r="AY40" s="614"/>
      <c r="AZ40" s="586">
        <v>133257</v>
      </c>
      <c r="BA40" s="587"/>
      <c r="BB40" s="587"/>
      <c r="BC40" s="587"/>
      <c r="BD40" s="605"/>
      <c r="BE40" s="605"/>
      <c r="BF40" s="615"/>
      <c r="BG40" s="616"/>
      <c r="BH40" s="617"/>
      <c r="BI40" s="617"/>
      <c r="BJ40" s="617"/>
      <c r="BK40" s="617"/>
      <c r="BL40" s="187"/>
      <c r="BM40" s="620" t="s">
        <v>329</v>
      </c>
      <c r="BN40" s="620"/>
      <c r="BO40" s="620"/>
      <c r="BP40" s="620"/>
      <c r="BQ40" s="620"/>
      <c r="BR40" s="620"/>
      <c r="BS40" s="620"/>
      <c r="BT40" s="620"/>
      <c r="BU40" s="621"/>
      <c r="BV40" s="586">
        <v>96</v>
      </c>
      <c r="BW40" s="587"/>
      <c r="BX40" s="587"/>
      <c r="BY40" s="587"/>
      <c r="BZ40" s="587"/>
      <c r="CA40" s="587"/>
      <c r="CB40" s="622"/>
      <c r="CD40" s="623" t="s">
        <v>330</v>
      </c>
      <c r="CE40" s="620"/>
      <c r="CF40" s="620"/>
      <c r="CG40" s="620"/>
      <c r="CH40" s="620"/>
      <c r="CI40" s="620"/>
      <c r="CJ40" s="620"/>
      <c r="CK40" s="620"/>
      <c r="CL40" s="620"/>
      <c r="CM40" s="620"/>
      <c r="CN40" s="620"/>
      <c r="CO40" s="620"/>
      <c r="CP40" s="620"/>
      <c r="CQ40" s="621"/>
      <c r="CR40" s="586">
        <v>6645</v>
      </c>
      <c r="CS40" s="587"/>
      <c r="CT40" s="587"/>
      <c r="CU40" s="587"/>
      <c r="CV40" s="587"/>
      <c r="CW40" s="587"/>
      <c r="CX40" s="587"/>
      <c r="CY40" s="588"/>
      <c r="CZ40" s="589">
        <v>0.2</v>
      </c>
      <c r="DA40" s="607"/>
      <c r="DB40" s="607"/>
      <c r="DC40" s="608"/>
      <c r="DD40" s="592">
        <v>3210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331</v>
      </c>
      <c r="AR41" s="625"/>
      <c r="AS41" s="625"/>
      <c r="AT41" s="625"/>
      <c r="AU41" s="625"/>
      <c r="AV41" s="625"/>
      <c r="AW41" s="625"/>
      <c r="AX41" s="625"/>
      <c r="AY41" s="626"/>
      <c r="AZ41" s="570">
        <v>177240</v>
      </c>
      <c r="BA41" s="627"/>
      <c r="BB41" s="627"/>
      <c r="BC41" s="627"/>
      <c r="BD41" s="571"/>
      <c r="BE41" s="571"/>
      <c r="BF41" s="628"/>
      <c r="BG41" s="618"/>
      <c r="BH41" s="619"/>
      <c r="BI41" s="619"/>
      <c r="BJ41" s="619"/>
      <c r="BK41" s="619"/>
      <c r="BL41" s="189"/>
      <c r="BM41" s="625" t="s">
        <v>332</v>
      </c>
      <c r="BN41" s="625"/>
      <c r="BO41" s="625"/>
      <c r="BP41" s="625"/>
      <c r="BQ41" s="625"/>
      <c r="BR41" s="625"/>
      <c r="BS41" s="625"/>
      <c r="BT41" s="625"/>
      <c r="BU41" s="626"/>
      <c r="BV41" s="570">
        <v>293</v>
      </c>
      <c r="BW41" s="627"/>
      <c r="BX41" s="627"/>
      <c r="BY41" s="627"/>
      <c r="BZ41" s="627"/>
      <c r="CA41" s="627"/>
      <c r="CB41" s="629"/>
      <c r="CD41" s="623" t="s">
        <v>333</v>
      </c>
      <c r="CE41" s="620"/>
      <c r="CF41" s="620"/>
      <c r="CG41" s="620"/>
      <c r="CH41" s="620"/>
      <c r="CI41" s="620"/>
      <c r="CJ41" s="620"/>
      <c r="CK41" s="620"/>
      <c r="CL41" s="620"/>
      <c r="CM41" s="620"/>
      <c r="CN41" s="620"/>
      <c r="CO41" s="620"/>
      <c r="CP41" s="620"/>
      <c r="CQ41" s="621"/>
      <c r="CR41" s="586" t="s">
        <v>317</v>
      </c>
      <c r="CS41" s="605"/>
      <c r="CT41" s="605"/>
      <c r="CU41" s="605"/>
      <c r="CV41" s="605"/>
      <c r="CW41" s="605"/>
      <c r="CX41" s="605"/>
      <c r="CY41" s="606"/>
      <c r="CZ41" s="589" t="s">
        <v>317</v>
      </c>
      <c r="DA41" s="607"/>
      <c r="DB41" s="607"/>
      <c r="DC41" s="608"/>
      <c r="DD41" s="592" t="s">
        <v>317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741034</v>
      </c>
      <c r="CS42" s="587"/>
      <c r="CT42" s="587"/>
      <c r="CU42" s="587"/>
      <c r="CV42" s="587"/>
      <c r="CW42" s="587"/>
      <c r="CX42" s="587"/>
      <c r="CY42" s="588"/>
      <c r="CZ42" s="589">
        <v>24.7</v>
      </c>
      <c r="DA42" s="590"/>
      <c r="DB42" s="590"/>
      <c r="DC42" s="591"/>
      <c r="DD42" s="592">
        <v>153511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11527</v>
      </c>
      <c r="CS43" s="605"/>
      <c r="CT43" s="605"/>
      <c r="CU43" s="605"/>
      <c r="CV43" s="605"/>
      <c r="CW43" s="605"/>
      <c r="CX43" s="605"/>
      <c r="CY43" s="606"/>
      <c r="CZ43" s="589">
        <v>0.4</v>
      </c>
      <c r="DA43" s="607"/>
      <c r="DB43" s="607"/>
      <c r="DC43" s="608"/>
      <c r="DD43" s="592">
        <v>11258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741031</v>
      </c>
      <c r="CS44" s="587"/>
      <c r="CT44" s="587"/>
      <c r="CU44" s="587"/>
      <c r="CV44" s="587"/>
      <c r="CW44" s="587"/>
      <c r="CX44" s="587"/>
      <c r="CY44" s="588"/>
      <c r="CZ44" s="589">
        <v>24.7</v>
      </c>
      <c r="DA44" s="590"/>
      <c r="DB44" s="590"/>
      <c r="DC44" s="591"/>
      <c r="DD44" s="592">
        <v>153508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484300</v>
      </c>
      <c r="CS45" s="605"/>
      <c r="CT45" s="605"/>
      <c r="CU45" s="605"/>
      <c r="CV45" s="605"/>
      <c r="CW45" s="605"/>
      <c r="CX45" s="605"/>
      <c r="CY45" s="606"/>
      <c r="CZ45" s="589">
        <v>16.100000000000001</v>
      </c>
      <c r="DA45" s="607"/>
      <c r="DB45" s="607"/>
      <c r="DC45" s="608"/>
      <c r="DD45" s="592">
        <v>5721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250731</v>
      </c>
      <c r="CS46" s="587"/>
      <c r="CT46" s="587"/>
      <c r="CU46" s="587"/>
      <c r="CV46" s="587"/>
      <c r="CW46" s="587"/>
      <c r="CX46" s="587"/>
      <c r="CY46" s="588"/>
      <c r="CZ46" s="589">
        <v>8.4</v>
      </c>
      <c r="DA46" s="590"/>
      <c r="DB46" s="590"/>
      <c r="DC46" s="591"/>
      <c r="DD46" s="592">
        <v>147187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3</v>
      </c>
      <c r="CS47" s="605"/>
      <c r="CT47" s="605"/>
      <c r="CU47" s="605"/>
      <c r="CV47" s="605"/>
      <c r="CW47" s="605"/>
      <c r="CX47" s="605"/>
      <c r="CY47" s="606"/>
      <c r="CZ47" s="589">
        <v>0</v>
      </c>
      <c r="DA47" s="607"/>
      <c r="DB47" s="607"/>
      <c r="DC47" s="608"/>
      <c r="DD47" s="592">
        <v>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2999749</v>
      </c>
      <c r="CS49" s="571"/>
      <c r="CT49" s="571"/>
      <c r="CU49" s="571"/>
      <c r="CV49" s="571"/>
      <c r="CW49" s="571"/>
      <c r="CX49" s="571"/>
      <c r="CY49" s="572"/>
      <c r="CZ49" s="573">
        <v>100</v>
      </c>
      <c r="DA49" s="574"/>
      <c r="DB49" s="574"/>
      <c r="DC49" s="575"/>
      <c r="DD49" s="576">
        <v>2116292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350</v>
      </c>
      <c r="B5" s="991"/>
      <c r="C5" s="991"/>
      <c r="D5" s="991"/>
      <c r="E5" s="991"/>
      <c r="F5" s="991"/>
      <c r="G5" s="991"/>
      <c r="H5" s="991"/>
      <c r="I5" s="991"/>
      <c r="J5" s="991"/>
      <c r="K5" s="991"/>
      <c r="L5" s="991"/>
      <c r="M5" s="991"/>
      <c r="N5" s="991"/>
      <c r="O5" s="991"/>
      <c r="P5" s="992"/>
      <c r="Q5" s="996" t="s">
        <v>351</v>
      </c>
      <c r="R5" s="997"/>
      <c r="S5" s="997"/>
      <c r="T5" s="997"/>
      <c r="U5" s="998"/>
      <c r="V5" s="996" t="s">
        <v>352</v>
      </c>
      <c r="W5" s="997"/>
      <c r="X5" s="997"/>
      <c r="Y5" s="997"/>
      <c r="Z5" s="998"/>
      <c r="AA5" s="996" t="s">
        <v>353</v>
      </c>
      <c r="AB5" s="997"/>
      <c r="AC5" s="997"/>
      <c r="AD5" s="997"/>
      <c r="AE5" s="997"/>
      <c r="AF5" s="1107" t="s">
        <v>354</v>
      </c>
      <c r="AG5" s="997"/>
      <c r="AH5" s="997"/>
      <c r="AI5" s="997"/>
      <c r="AJ5" s="1012"/>
      <c r="AK5" s="997" t="s">
        <v>355</v>
      </c>
      <c r="AL5" s="997"/>
      <c r="AM5" s="997"/>
      <c r="AN5" s="997"/>
      <c r="AO5" s="998"/>
      <c r="AP5" s="996" t="s">
        <v>356</v>
      </c>
      <c r="AQ5" s="997"/>
      <c r="AR5" s="997"/>
      <c r="AS5" s="997"/>
      <c r="AT5" s="998"/>
      <c r="AU5" s="996" t="s">
        <v>357</v>
      </c>
      <c r="AV5" s="997"/>
      <c r="AW5" s="997"/>
      <c r="AX5" s="997"/>
      <c r="AY5" s="1012"/>
      <c r="AZ5" s="207"/>
      <c r="BA5" s="207"/>
      <c r="BB5" s="207"/>
      <c r="BC5" s="207"/>
      <c r="BD5" s="207"/>
      <c r="BE5" s="208"/>
      <c r="BF5" s="208"/>
      <c r="BG5" s="208"/>
      <c r="BH5" s="208"/>
      <c r="BI5" s="208"/>
      <c r="BJ5" s="208"/>
      <c r="BK5" s="208"/>
      <c r="BL5" s="208"/>
      <c r="BM5" s="208"/>
      <c r="BN5" s="208"/>
      <c r="BO5" s="208"/>
      <c r="BP5" s="208"/>
      <c r="BQ5" s="990" t="s">
        <v>358</v>
      </c>
      <c r="BR5" s="991"/>
      <c r="BS5" s="991"/>
      <c r="BT5" s="991"/>
      <c r="BU5" s="991"/>
      <c r="BV5" s="991"/>
      <c r="BW5" s="991"/>
      <c r="BX5" s="991"/>
      <c r="BY5" s="991"/>
      <c r="BZ5" s="991"/>
      <c r="CA5" s="991"/>
      <c r="CB5" s="991"/>
      <c r="CC5" s="991"/>
      <c r="CD5" s="991"/>
      <c r="CE5" s="991"/>
      <c r="CF5" s="991"/>
      <c r="CG5" s="992"/>
      <c r="CH5" s="996" t="s">
        <v>359</v>
      </c>
      <c r="CI5" s="997"/>
      <c r="CJ5" s="997"/>
      <c r="CK5" s="997"/>
      <c r="CL5" s="998"/>
      <c r="CM5" s="996" t="s">
        <v>360</v>
      </c>
      <c r="CN5" s="997"/>
      <c r="CO5" s="997"/>
      <c r="CP5" s="997"/>
      <c r="CQ5" s="998"/>
      <c r="CR5" s="996" t="s">
        <v>361</v>
      </c>
      <c r="CS5" s="997"/>
      <c r="CT5" s="997"/>
      <c r="CU5" s="997"/>
      <c r="CV5" s="998"/>
      <c r="CW5" s="996" t="s">
        <v>362</v>
      </c>
      <c r="CX5" s="997"/>
      <c r="CY5" s="997"/>
      <c r="CZ5" s="997"/>
      <c r="DA5" s="998"/>
      <c r="DB5" s="996" t="s">
        <v>363</v>
      </c>
      <c r="DC5" s="997"/>
      <c r="DD5" s="997"/>
      <c r="DE5" s="997"/>
      <c r="DF5" s="998"/>
      <c r="DG5" s="1092" t="s">
        <v>364</v>
      </c>
      <c r="DH5" s="1093"/>
      <c r="DI5" s="1093"/>
      <c r="DJ5" s="1093"/>
      <c r="DK5" s="1094"/>
      <c r="DL5" s="1092" t="s">
        <v>365</v>
      </c>
      <c r="DM5" s="1093"/>
      <c r="DN5" s="1093"/>
      <c r="DO5" s="1093"/>
      <c r="DP5" s="1094"/>
      <c r="DQ5" s="996" t="s">
        <v>366</v>
      </c>
      <c r="DR5" s="997"/>
      <c r="DS5" s="997"/>
      <c r="DT5" s="997"/>
      <c r="DU5" s="998"/>
      <c r="DV5" s="996" t="s">
        <v>357</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8"/>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5"/>
      <c r="DH6" s="1096"/>
      <c r="DI6" s="1096"/>
      <c r="DJ6" s="1096"/>
      <c r="DK6" s="1097"/>
      <c r="DL6" s="1095"/>
      <c r="DM6" s="1096"/>
      <c r="DN6" s="1096"/>
      <c r="DO6" s="1096"/>
      <c r="DP6" s="1097"/>
      <c r="DQ6" s="999"/>
      <c r="DR6" s="1000"/>
      <c r="DS6" s="1000"/>
      <c r="DT6" s="1000"/>
      <c r="DU6" s="1001"/>
      <c r="DV6" s="999"/>
      <c r="DW6" s="1000"/>
      <c r="DX6" s="1000"/>
      <c r="DY6" s="1000"/>
      <c r="DZ6" s="1013"/>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3151</v>
      </c>
      <c r="R7" s="1099"/>
      <c r="S7" s="1099"/>
      <c r="T7" s="1099"/>
      <c r="U7" s="1099"/>
      <c r="V7" s="1099">
        <v>3000</v>
      </c>
      <c r="W7" s="1099"/>
      <c r="X7" s="1099"/>
      <c r="Y7" s="1099"/>
      <c r="Z7" s="1099"/>
      <c r="AA7" s="1099">
        <v>151</v>
      </c>
      <c r="AB7" s="1099"/>
      <c r="AC7" s="1099"/>
      <c r="AD7" s="1099"/>
      <c r="AE7" s="1100"/>
      <c r="AF7" s="1101">
        <v>143</v>
      </c>
      <c r="AG7" s="1102"/>
      <c r="AH7" s="1102"/>
      <c r="AI7" s="1102"/>
      <c r="AJ7" s="1103"/>
      <c r="AK7" s="1085" t="s">
        <v>540</v>
      </c>
      <c r="AL7" s="1086"/>
      <c r="AM7" s="1086"/>
      <c r="AN7" s="1086"/>
      <c r="AO7" s="1086"/>
      <c r="AP7" s="1086">
        <v>2553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2"/>
      <c r="C8" s="1033"/>
      <c r="D8" s="1033"/>
      <c r="E8" s="1033"/>
      <c r="F8" s="1033"/>
      <c r="G8" s="1033"/>
      <c r="H8" s="1033"/>
      <c r="I8" s="1033"/>
      <c r="J8" s="1033"/>
      <c r="K8" s="1033"/>
      <c r="L8" s="1033"/>
      <c r="M8" s="1033"/>
      <c r="N8" s="1033"/>
      <c r="O8" s="1033"/>
      <c r="P8" s="1034"/>
      <c r="Q8" s="1038"/>
      <c r="R8" s="1039"/>
      <c r="S8" s="1039"/>
      <c r="T8" s="1039"/>
      <c r="U8" s="1039"/>
      <c r="V8" s="1039"/>
      <c r="W8" s="1039"/>
      <c r="X8" s="1039"/>
      <c r="Y8" s="1039"/>
      <c r="Z8" s="1039"/>
      <c r="AA8" s="1039"/>
      <c r="AB8" s="1039"/>
      <c r="AC8" s="1039"/>
      <c r="AD8" s="1039"/>
      <c r="AE8" s="1040"/>
      <c r="AF8" s="1014"/>
      <c r="AG8" s="1015"/>
      <c r="AH8" s="1015"/>
      <c r="AI8" s="1015"/>
      <c r="AJ8" s="1016"/>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14"/>
      <c r="AG22" s="1015"/>
      <c r="AH22" s="1015"/>
      <c r="AI22" s="1015"/>
      <c r="AJ22" s="1016"/>
      <c r="AK22" s="1071"/>
      <c r="AL22" s="1072"/>
      <c r="AM22" s="1072"/>
      <c r="AN22" s="1072"/>
      <c r="AO22" s="1072"/>
      <c r="AP22" s="1072"/>
      <c r="AQ22" s="1072"/>
      <c r="AR22" s="1072"/>
      <c r="AS22" s="1072"/>
      <c r="AT22" s="1072"/>
      <c r="AU22" s="1073"/>
      <c r="AV22" s="1073"/>
      <c r="AW22" s="1073"/>
      <c r="AX22" s="1073"/>
      <c r="AY22" s="1074"/>
      <c r="AZ22" s="1030" t="s">
        <v>368</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3151</v>
      </c>
      <c r="R23" s="1063"/>
      <c r="S23" s="1063"/>
      <c r="T23" s="1063"/>
      <c r="U23" s="1063"/>
      <c r="V23" s="1063">
        <v>3000</v>
      </c>
      <c r="W23" s="1063"/>
      <c r="X23" s="1063"/>
      <c r="Y23" s="1063"/>
      <c r="Z23" s="1063"/>
      <c r="AA23" s="1063">
        <v>151</v>
      </c>
      <c r="AB23" s="1063"/>
      <c r="AC23" s="1063"/>
      <c r="AD23" s="1063"/>
      <c r="AE23" s="1064"/>
      <c r="AF23" s="1065">
        <v>143</v>
      </c>
      <c r="AG23" s="1063"/>
      <c r="AH23" s="1063"/>
      <c r="AI23" s="1063"/>
      <c r="AJ23" s="1066"/>
      <c r="AK23" s="1067"/>
      <c r="AL23" s="1068"/>
      <c r="AM23" s="1068"/>
      <c r="AN23" s="1068"/>
      <c r="AO23" s="1068"/>
      <c r="AP23" s="1063">
        <v>2553</v>
      </c>
      <c r="AQ23" s="1063"/>
      <c r="AR23" s="1063"/>
      <c r="AS23" s="1063"/>
      <c r="AT23" s="1063"/>
      <c r="AU23" s="1069"/>
      <c r="AV23" s="1069"/>
      <c r="AW23" s="1069"/>
      <c r="AX23" s="1069"/>
      <c r="AY23" s="1070"/>
      <c r="AZ23" s="1059" t="s">
        <v>222</v>
      </c>
      <c r="BA23" s="1060"/>
      <c r="BB23" s="1060"/>
      <c r="BC23" s="1060"/>
      <c r="BD23" s="1061"/>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350</v>
      </c>
      <c r="B26" s="991"/>
      <c r="C26" s="991"/>
      <c r="D26" s="991"/>
      <c r="E26" s="991"/>
      <c r="F26" s="991"/>
      <c r="G26" s="991"/>
      <c r="H26" s="991"/>
      <c r="I26" s="991"/>
      <c r="J26" s="991"/>
      <c r="K26" s="991"/>
      <c r="L26" s="991"/>
      <c r="M26" s="991"/>
      <c r="N26" s="991"/>
      <c r="O26" s="991"/>
      <c r="P26" s="992"/>
      <c r="Q26" s="996" t="s">
        <v>373</v>
      </c>
      <c r="R26" s="997"/>
      <c r="S26" s="997"/>
      <c r="T26" s="997"/>
      <c r="U26" s="998"/>
      <c r="V26" s="996" t="s">
        <v>374</v>
      </c>
      <c r="W26" s="997"/>
      <c r="X26" s="997"/>
      <c r="Y26" s="997"/>
      <c r="Z26" s="998"/>
      <c r="AA26" s="996" t="s">
        <v>375</v>
      </c>
      <c r="AB26" s="997"/>
      <c r="AC26" s="997"/>
      <c r="AD26" s="997"/>
      <c r="AE26" s="997"/>
      <c r="AF26" s="1053" t="s">
        <v>376</v>
      </c>
      <c r="AG26" s="1003"/>
      <c r="AH26" s="1003"/>
      <c r="AI26" s="1003"/>
      <c r="AJ26" s="1054"/>
      <c r="AK26" s="997" t="s">
        <v>377</v>
      </c>
      <c r="AL26" s="997"/>
      <c r="AM26" s="997"/>
      <c r="AN26" s="997"/>
      <c r="AO26" s="998"/>
      <c r="AP26" s="996" t="s">
        <v>378</v>
      </c>
      <c r="AQ26" s="997"/>
      <c r="AR26" s="997"/>
      <c r="AS26" s="997"/>
      <c r="AT26" s="998"/>
      <c r="AU26" s="996" t="s">
        <v>379</v>
      </c>
      <c r="AV26" s="997"/>
      <c r="AW26" s="997"/>
      <c r="AX26" s="997"/>
      <c r="AY26" s="998"/>
      <c r="AZ26" s="996" t="s">
        <v>380</v>
      </c>
      <c r="BA26" s="997"/>
      <c r="BB26" s="997"/>
      <c r="BC26" s="997"/>
      <c r="BD26" s="998"/>
      <c r="BE26" s="996" t="s">
        <v>357</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5"/>
      <c r="AG27" s="1006"/>
      <c r="AH27" s="1006"/>
      <c r="AI27" s="1006"/>
      <c r="AJ27" s="1056"/>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534</v>
      </c>
      <c r="R28" s="1048"/>
      <c r="S28" s="1048"/>
      <c r="T28" s="1048"/>
      <c r="U28" s="1048"/>
      <c r="V28" s="1048">
        <v>507</v>
      </c>
      <c r="W28" s="1048"/>
      <c r="X28" s="1048"/>
      <c r="Y28" s="1048"/>
      <c r="Z28" s="1048"/>
      <c r="AA28" s="1048">
        <v>27</v>
      </c>
      <c r="AB28" s="1048"/>
      <c r="AC28" s="1048"/>
      <c r="AD28" s="1048"/>
      <c r="AE28" s="1049"/>
      <c r="AF28" s="1050">
        <v>27</v>
      </c>
      <c r="AG28" s="1048"/>
      <c r="AH28" s="1048"/>
      <c r="AI28" s="1048"/>
      <c r="AJ28" s="1051"/>
      <c r="AK28" s="1052">
        <v>68</v>
      </c>
      <c r="AL28" s="976"/>
      <c r="AM28" s="976"/>
      <c r="AN28" s="976"/>
      <c r="AO28" s="976"/>
      <c r="AP28" s="976" t="s">
        <v>546</v>
      </c>
      <c r="AQ28" s="976"/>
      <c r="AR28" s="976"/>
      <c r="AS28" s="976"/>
      <c r="AT28" s="976"/>
      <c r="AU28" s="976" t="s">
        <v>546</v>
      </c>
      <c r="AV28" s="976"/>
      <c r="AW28" s="976"/>
      <c r="AX28" s="976"/>
      <c r="AY28" s="976"/>
      <c r="AZ28" s="1041" t="s">
        <v>542</v>
      </c>
      <c r="BA28" s="1041"/>
      <c r="BB28" s="1041"/>
      <c r="BC28" s="1041"/>
      <c r="BD28" s="1041"/>
      <c r="BE28" s="1042"/>
      <c r="BF28" s="1042"/>
      <c r="BG28" s="1042"/>
      <c r="BH28" s="1042"/>
      <c r="BI28" s="1043"/>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382</v>
      </c>
      <c r="C29" s="1033"/>
      <c r="D29" s="1033"/>
      <c r="E29" s="1033"/>
      <c r="F29" s="1033"/>
      <c r="G29" s="1033"/>
      <c r="H29" s="1033"/>
      <c r="I29" s="1033"/>
      <c r="J29" s="1033"/>
      <c r="K29" s="1033"/>
      <c r="L29" s="1033"/>
      <c r="M29" s="1033"/>
      <c r="N29" s="1033"/>
      <c r="O29" s="1033"/>
      <c r="P29" s="1034"/>
      <c r="Q29" s="1038">
        <v>164</v>
      </c>
      <c r="R29" s="1039"/>
      <c r="S29" s="1039"/>
      <c r="T29" s="1039"/>
      <c r="U29" s="1039"/>
      <c r="V29" s="1039">
        <v>151</v>
      </c>
      <c r="W29" s="1039"/>
      <c r="X29" s="1039"/>
      <c r="Y29" s="1039"/>
      <c r="Z29" s="1039"/>
      <c r="AA29" s="1039">
        <v>12</v>
      </c>
      <c r="AB29" s="1039"/>
      <c r="AC29" s="1039"/>
      <c r="AD29" s="1039"/>
      <c r="AE29" s="1040"/>
      <c r="AF29" s="1014">
        <v>12</v>
      </c>
      <c r="AG29" s="1015"/>
      <c r="AH29" s="1015"/>
      <c r="AI29" s="1015"/>
      <c r="AJ29" s="1016"/>
      <c r="AK29" s="974">
        <v>66</v>
      </c>
      <c r="AL29" s="965"/>
      <c r="AM29" s="965"/>
      <c r="AN29" s="965"/>
      <c r="AO29" s="965"/>
      <c r="AP29" s="965" t="s">
        <v>546</v>
      </c>
      <c r="AQ29" s="965"/>
      <c r="AR29" s="965"/>
      <c r="AS29" s="965"/>
      <c r="AT29" s="965"/>
      <c r="AU29" s="965" t="s">
        <v>547</v>
      </c>
      <c r="AV29" s="965"/>
      <c r="AW29" s="965"/>
      <c r="AX29" s="965"/>
      <c r="AY29" s="965"/>
      <c r="AZ29" s="1037" t="s">
        <v>542</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383</v>
      </c>
      <c r="C30" s="1033"/>
      <c r="D30" s="1033"/>
      <c r="E30" s="1033"/>
      <c r="F30" s="1033"/>
      <c r="G30" s="1033"/>
      <c r="H30" s="1033"/>
      <c r="I30" s="1033"/>
      <c r="J30" s="1033"/>
      <c r="K30" s="1033"/>
      <c r="L30" s="1033"/>
      <c r="M30" s="1033"/>
      <c r="N30" s="1033"/>
      <c r="O30" s="1033"/>
      <c r="P30" s="1034"/>
      <c r="Q30" s="1038">
        <v>50</v>
      </c>
      <c r="R30" s="1039"/>
      <c r="S30" s="1039"/>
      <c r="T30" s="1039"/>
      <c r="U30" s="1039"/>
      <c r="V30" s="1039">
        <v>49</v>
      </c>
      <c r="W30" s="1039"/>
      <c r="X30" s="1039"/>
      <c r="Y30" s="1039"/>
      <c r="Z30" s="1039"/>
      <c r="AA30" s="1039">
        <v>1</v>
      </c>
      <c r="AB30" s="1039"/>
      <c r="AC30" s="1039"/>
      <c r="AD30" s="1039"/>
      <c r="AE30" s="1040"/>
      <c r="AF30" s="1014">
        <v>1</v>
      </c>
      <c r="AG30" s="1015"/>
      <c r="AH30" s="1015"/>
      <c r="AI30" s="1015"/>
      <c r="AJ30" s="1016"/>
      <c r="AK30" s="974">
        <v>20</v>
      </c>
      <c r="AL30" s="965"/>
      <c r="AM30" s="965"/>
      <c r="AN30" s="965"/>
      <c r="AO30" s="965"/>
      <c r="AP30" s="965" t="s">
        <v>543</v>
      </c>
      <c r="AQ30" s="965"/>
      <c r="AR30" s="965"/>
      <c r="AS30" s="965"/>
      <c r="AT30" s="965"/>
      <c r="AU30" s="965" t="s">
        <v>543</v>
      </c>
      <c r="AV30" s="965"/>
      <c r="AW30" s="965"/>
      <c r="AX30" s="965"/>
      <c r="AY30" s="965"/>
      <c r="AZ30" s="1037" t="s">
        <v>543</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384</v>
      </c>
      <c r="C31" s="1033"/>
      <c r="D31" s="1033"/>
      <c r="E31" s="1033"/>
      <c r="F31" s="1033"/>
      <c r="G31" s="1033"/>
      <c r="H31" s="1033"/>
      <c r="I31" s="1033"/>
      <c r="J31" s="1033"/>
      <c r="K31" s="1033"/>
      <c r="L31" s="1033"/>
      <c r="M31" s="1033"/>
      <c r="N31" s="1033"/>
      <c r="O31" s="1033"/>
      <c r="P31" s="1034"/>
      <c r="Q31" s="1038">
        <v>475</v>
      </c>
      <c r="R31" s="1039"/>
      <c r="S31" s="1039"/>
      <c r="T31" s="1039"/>
      <c r="U31" s="1039"/>
      <c r="V31" s="1039">
        <v>465</v>
      </c>
      <c r="W31" s="1039"/>
      <c r="X31" s="1039"/>
      <c r="Y31" s="1039"/>
      <c r="Z31" s="1039"/>
      <c r="AA31" s="1039">
        <v>10</v>
      </c>
      <c r="AB31" s="1039"/>
      <c r="AC31" s="1039"/>
      <c r="AD31" s="1039"/>
      <c r="AE31" s="1040"/>
      <c r="AF31" s="1014">
        <v>10</v>
      </c>
      <c r="AG31" s="1015"/>
      <c r="AH31" s="1015"/>
      <c r="AI31" s="1015"/>
      <c r="AJ31" s="1016"/>
      <c r="AK31" s="974">
        <v>76</v>
      </c>
      <c r="AL31" s="965"/>
      <c r="AM31" s="965"/>
      <c r="AN31" s="965"/>
      <c r="AO31" s="965"/>
      <c r="AP31" s="965" t="s">
        <v>543</v>
      </c>
      <c r="AQ31" s="965"/>
      <c r="AR31" s="965"/>
      <c r="AS31" s="965"/>
      <c r="AT31" s="965"/>
      <c r="AU31" s="965" t="s">
        <v>543</v>
      </c>
      <c r="AV31" s="965"/>
      <c r="AW31" s="965"/>
      <c r="AX31" s="965"/>
      <c r="AY31" s="965"/>
      <c r="AZ31" s="1037" t="s">
        <v>543</v>
      </c>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385</v>
      </c>
      <c r="C32" s="1033"/>
      <c r="D32" s="1033"/>
      <c r="E32" s="1033"/>
      <c r="F32" s="1033"/>
      <c r="G32" s="1033"/>
      <c r="H32" s="1033"/>
      <c r="I32" s="1033"/>
      <c r="J32" s="1033"/>
      <c r="K32" s="1033"/>
      <c r="L32" s="1033"/>
      <c r="M32" s="1033"/>
      <c r="N32" s="1033"/>
      <c r="O32" s="1033"/>
      <c r="P32" s="1034"/>
      <c r="Q32" s="1038">
        <v>24</v>
      </c>
      <c r="R32" s="1039"/>
      <c r="S32" s="1039"/>
      <c r="T32" s="1039"/>
      <c r="U32" s="1039"/>
      <c r="V32" s="1039">
        <v>18</v>
      </c>
      <c r="W32" s="1039"/>
      <c r="X32" s="1039"/>
      <c r="Y32" s="1039"/>
      <c r="Z32" s="1039"/>
      <c r="AA32" s="1039">
        <v>6</v>
      </c>
      <c r="AB32" s="1039"/>
      <c r="AC32" s="1039"/>
      <c r="AD32" s="1039"/>
      <c r="AE32" s="1040"/>
      <c r="AF32" s="1014">
        <v>6</v>
      </c>
      <c r="AG32" s="1015"/>
      <c r="AH32" s="1015"/>
      <c r="AI32" s="1015"/>
      <c r="AJ32" s="1016"/>
      <c r="AK32" s="974">
        <v>9</v>
      </c>
      <c r="AL32" s="965"/>
      <c r="AM32" s="965"/>
      <c r="AN32" s="965"/>
      <c r="AO32" s="965"/>
      <c r="AP32" s="965" t="s">
        <v>543</v>
      </c>
      <c r="AQ32" s="965"/>
      <c r="AR32" s="965"/>
      <c r="AS32" s="965"/>
      <c r="AT32" s="965"/>
      <c r="AU32" s="965" t="s">
        <v>543</v>
      </c>
      <c r="AV32" s="965"/>
      <c r="AW32" s="965"/>
      <c r="AX32" s="965"/>
      <c r="AY32" s="965"/>
      <c r="AZ32" s="1037" t="s">
        <v>542</v>
      </c>
      <c r="BA32" s="1037"/>
      <c r="BB32" s="1037"/>
      <c r="BC32" s="1037"/>
      <c r="BD32" s="1037"/>
      <c r="BE32" s="1027"/>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386</v>
      </c>
      <c r="C33" s="1033"/>
      <c r="D33" s="1033"/>
      <c r="E33" s="1033"/>
      <c r="F33" s="1033"/>
      <c r="G33" s="1033"/>
      <c r="H33" s="1033"/>
      <c r="I33" s="1033"/>
      <c r="J33" s="1033"/>
      <c r="K33" s="1033"/>
      <c r="L33" s="1033"/>
      <c r="M33" s="1033"/>
      <c r="N33" s="1033"/>
      <c r="O33" s="1033"/>
      <c r="P33" s="1034"/>
      <c r="Q33" s="1038">
        <v>141</v>
      </c>
      <c r="R33" s="1039"/>
      <c r="S33" s="1039"/>
      <c r="T33" s="1039"/>
      <c r="U33" s="1039"/>
      <c r="V33" s="1039">
        <v>127</v>
      </c>
      <c r="W33" s="1039"/>
      <c r="X33" s="1039"/>
      <c r="Y33" s="1039"/>
      <c r="Z33" s="1039"/>
      <c r="AA33" s="1039">
        <v>1</v>
      </c>
      <c r="AB33" s="1039"/>
      <c r="AC33" s="1039"/>
      <c r="AD33" s="1039"/>
      <c r="AE33" s="1040"/>
      <c r="AF33" s="1014">
        <v>1</v>
      </c>
      <c r="AG33" s="1015"/>
      <c r="AH33" s="1015"/>
      <c r="AI33" s="1015"/>
      <c r="AJ33" s="1016"/>
      <c r="AK33" s="974">
        <v>43</v>
      </c>
      <c r="AL33" s="965"/>
      <c r="AM33" s="965"/>
      <c r="AN33" s="965"/>
      <c r="AO33" s="965"/>
      <c r="AP33" s="965">
        <v>714</v>
      </c>
      <c r="AQ33" s="965"/>
      <c r="AR33" s="965"/>
      <c r="AS33" s="965"/>
      <c r="AT33" s="965"/>
      <c r="AU33" s="965">
        <v>264</v>
      </c>
      <c r="AV33" s="965"/>
      <c r="AW33" s="965"/>
      <c r="AX33" s="965"/>
      <c r="AY33" s="965"/>
      <c r="AZ33" s="1037" t="s">
        <v>542</v>
      </c>
      <c r="BA33" s="1037"/>
      <c r="BB33" s="1037"/>
      <c r="BC33" s="1037"/>
      <c r="BD33" s="1037"/>
      <c r="BE33" s="1027" t="s">
        <v>387</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c r="C34" s="1033"/>
      <c r="D34" s="1033"/>
      <c r="E34" s="1033"/>
      <c r="F34" s="1033"/>
      <c r="G34" s="1033"/>
      <c r="H34" s="1033"/>
      <c r="I34" s="1033"/>
      <c r="J34" s="1033"/>
      <c r="K34" s="1033"/>
      <c r="L34" s="1033"/>
      <c r="M34" s="1033"/>
      <c r="N34" s="1033"/>
      <c r="O34" s="1033"/>
      <c r="P34" s="1034"/>
      <c r="Q34" s="1038"/>
      <c r="R34" s="1039"/>
      <c r="S34" s="1039"/>
      <c r="T34" s="1039"/>
      <c r="U34" s="1039"/>
      <c r="V34" s="1039"/>
      <c r="W34" s="1039"/>
      <c r="X34" s="1039"/>
      <c r="Y34" s="1039"/>
      <c r="Z34" s="1039"/>
      <c r="AA34" s="1039"/>
      <c r="AB34" s="1039"/>
      <c r="AC34" s="1039"/>
      <c r="AD34" s="1039"/>
      <c r="AE34" s="1040"/>
      <c r="AF34" s="1014"/>
      <c r="AG34" s="1015"/>
      <c r="AH34" s="1015"/>
      <c r="AI34" s="1015"/>
      <c r="AJ34" s="1016"/>
      <c r="AK34" s="974"/>
      <c r="AL34" s="965"/>
      <c r="AM34" s="965"/>
      <c r="AN34" s="965"/>
      <c r="AO34" s="965"/>
      <c r="AP34" s="965"/>
      <c r="AQ34" s="965"/>
      <c r="AR34" s="965"/>
      <c r="AS34" s="965"/>
      <c r="AT34" s="965"/>
      <c r="AU34" s="965"/>
      <c r="AV34" s="965"/>
      <c r="AW34" s="965"/>
      <c r="AX34" s="965"/>
      <c r="AY34" s="965"/>
      <c r="AZ34" s="1037"/>
      <c r="BA34" s="1037"/>
      <c r="BB34" s="1037"/>
      <c r="BC34" s="1037"/>
      <c r="BD34" s="1037"/>
      <c r="BE34" s="1027"/>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c r="C35" s="1033"/>
      <c r="D35" s="1033"/>
      <c r="E35" s="1033"/>
      <c r="F35" s="1033"/>
      <c r="G35" s="1033"/>
      <c r="H35" s="1033"/>
      <c r="I35" s="1033"/>
      <c r="J35" s="1033"/>
      <c r="K35" s="1033"/>
      <c r="L35" s="1033"/>
      <c r="M35" s="1033"/>
      <c r="N35" s="1033"/>
      <c r="O35" s="1033"/>
      <c r="P35" s="1034"/>
      <c r="Q35" s="1038"/>
      <c r="R35" s="1039"/>
      <c r="S35" s="1039"/>
      <c r="T35" s="1039"/>
      <c r="U35" s="1039"/>
      <c r="V35" s="1039"/>
      <c r="W35" s="1039"/>
      <c r="X35" s="1039"/>
      <c r="Y35" s="1039"/>
      <c r="Z35" s="1039"/>
      <c r="AA35" s="1039"/>
      <c r="AB35" s="1039"/>
      <c r="AC35" s="1039"/>
      <c r="AD35" s="1039"/>
      <c r="AE35" s="1040"/>
      <c r="AF35" s="1014"/>
      <c r="AG35" s="1015"/>
      <c r="AH35" s="1015"/>
      <c r="AI35" s="1015"/>
      <c r="AJ35" s="1016"/>
      <c r="AK35" s="974"/>
      <c r="AL35" s="965"/>
      <c r="AM35" s="965"/>
      <c r="AN35" s="965"/>
      <c r="AO35" s="965"/>
      <c r="AP35" s="965"/>
      <c r="AQ35" s="965"/>
      <c r="AR35" s="965"/>
      <c r="AS35" s="965"/>
      <c r="AT35" s="965"/>
      <c r="AU35" s="965"/>
      <c r="AV35" s="965"/>
      <c r="AW35" s="965"/>
      <c r="AX35" s="965"/>
      <c r="AY35" s="965"/>
      <c r="AZ35" s="1037"/>
      <c r="BA35" s="1037"/>
      <c r="BB35" s="1037"/>
      <c r="BC35" s="1037"/>
      <c r="BD35" s="1037"/>
      <c r="BE35" s="1027"/>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c r="C36" s="1033"/>
      <c r="D36" s="1033"/>
      <c r="E36" s="1033"/>
      <c r="F36" s="1033"/>
      <c r="G36" s="1033"/>
      <c r="H36" s="1033"/>
      <c r="I36" s="1033"/>
      <c r="J36" s="1033"/>
      <c r="K36" s="1033"/>
      <c r="L36" s="1033"/>
      <c r="M36" s="1033"/>
      <c r="N36" s="1033"/>
      <c r="O36" s="1033"/>
      <c r="P36" s="1034"/>
      <c r="Q36" s="1038"/>
      <c r="R36" s="1039"/>
      <c r="S36" s="1039"/>
      <c r="T36" s="1039"/>
      <c r="U36" s="1039"/>
      <c r="V36" s="1039"/>
      <c r="W36" s="1039"/>
      <c r="X36" s="1039"/>
      <c r="Y36" s="1039"/>
      <c r="Z36" s="1039"/>
      <c r="AA36" s="1039"/>
      <c r="AB36" s="1039"/>
      <c r="AC36" s="1039"/>
      <c r="AD36" s="1039"/>
      <c r="AE36" s="1040"/>
      <c r="AF36" s="1014"/>
      <c r="AG36" s="1015"/>
      <c r="AH36" s="1015"/>
      <c r="AI36" s="1015"/>
      <c r="AJ36" s="1016"/>
      <c r="AK36" s="974"/>
      <c r="AL36" s="965"/>
      <c r="AM36" s="965"/>
      <c r="AN36" s="965"/>
      <c r="AO36" s="965"/>
      <c r="AP36" s="965"/>
      <c r="AQ36" s="965"/>
      <c r="AR36" s="965"/>
      <c r="AS36" s="965"/>
      <c r="AT36" s="965"/>
      <c r="AU36" s="965"/>
      <c r="AV36" s="965"/>
      <c r="AW36" s="965"/>
      <c r="AX36" s="965"/>
      <c r="AY36" s="965"/>
      <c r="AZ36" s="1037"/>
      <c r="BA36" s="1037"/>
      <c r="BB36" s="1037"/>
      <c r="BC36" s="1037"/>
      <c r="BD36" s="1037"/>
      <c r="BE36" s="1027"/>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388</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58</v>
      </c>
      <c r="AG63" s="953"/>
      <c r="AH63" s="953"/>
      <c r="AI63" s="953"/>
      <c r="AJ63" s="1025"/>
      <c r="AK63" s="1026"/>
      <c r="AL63" s="957"/>
      <c r="AM63" s="957"/>
      <c r="AN63" s="957"/>
      <c r="AO63" s="957"/>
      <c r="AP63" s="953">
        <v>714</v>
      </c>
      <c r="AQ63" s="953"/>
      <c r="AR63" s="953"/>
      <c r="AS63" s="953"/>
      <c r="AT63" s="953"/>
      <c r="AU63" s="953">
        <v>264</v>
      </c>
      <c r="AV63" s="953"/>
      <c r="AW63" s="953"/>
      <c r="AX63" s="953"/>
      <c r="AY63" s="953"/>
      <c r="AZ63" s="1020"/>
      <c r="BA63" s="1020"/>
      <c r="BB63" s="1020"/>
      <c r="BC63" s="1020"/>
      <c r="BD63" s="1020"/>
      <c r="BE63" s="954"/>
      <c r="BF63" s="954"/>
      <c r="BG63" s="954"/>
      <c r="BH63" s="954"/>
      <c r="BI63" s="955"/>
      <c r="BJ63" s="1021" t="s">
        <v>222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391</v>
      </c>
      <c r="B66" s="991"/>
      <c r="C66" s="991"/>
      <c r="D66" s="991"/>
      <c r="E66" s="991"/>
      <c r="F66" s="991"/>
      <c r="G66" s="991"/>
      <c r="H66" s="991"/>
      <c r="I66" s="991"/>
      <c r="J66" s="991"/>
      <c r="K66" s="991"/>
      <c r="L66" s="991"/>
      <c r="M66" s="991"/>
      <c r="N66" s="991"/>
      <c r="O66" s="991"/>
      <c r="P66" s="992"/>
      <c r="Q66" s="996" t="s">
        <v>373</v>
      </c>
      <c r="R66" s="997"/>
      <c r="S66" s="997"/>
      <c r="T66" s="997"/>
      <c r="U66" s="998"/>
      <c r="V66" s="996" t="s">
        <v>374</v>
      </c>
      <c r="W66" s="997"/>
      <c r="X66" s="997"/>
      <c r="Y66" s="997"/>
      <c r="Z66" s="998"/>
      <c r="AA66" s="996" t="s">
        <v>375</v>
      </c>
      <c r="AB66" s="997"/>
      <c r="AC66" s="997"/>
      <c r="AD66" s="997"/>
      <c r="AE66" s="998"/>
      <c r="AF66" s="1002" t="s">
        <v>376</v>
      </c>
      <c r="AG66" s="1003"/>
      <c r="AH66" s="1003"/>
      <c r="AI66" s="1003"/>
      <c r="AJ66" s="1004"/>
      <c r="AK66" s="996" t="s">
        <v>377</v>
      </c>
      <c r="AL66" s="991"/>
      <c r="AM66" s="991"/>
      <c r="AN66" s="991"/>
      <c r="AO66" s="992"/>
      <c r="AP66" s="996" t="s">
        <v>378</v>
      </c>
      <c r="AQ66" s="997"/>
      <c r="AR66" s="997"/>
      <c r="AS66" s="997"/>
      <c r="AT66" s="998"/>
      <c r="AU66" s="996" t="s">
        <v>392</v>
      </c>
      <c r="AV66" s="997"/>
      <c r="AW66" s="997"/>
      <c r="AX66" s="997"/>
      <c r="AY66" s="998"/>
      <c r="AZ66" s="996" t="s">
        <v>357</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1314</v>
      </c>
      <c r="R68" s="983"/>
      <c r="S68" s="983"/>
      <c r="T68" s="983"/>
      <c r="U68" s="983"/>
      <c r="V68" s="983">
        <v>1196</v>
      </c>
      <c r="W68" s="983"/>
      <c r="X68" s="983"/>
      <c r="Y68" s="983"/>
      <c r="Z68" s="983"/>
      <c r="AA68" s="983">
        <v>118</v>
      </c>
      <c r="AB68" s="983"/>
      <c r="AC68" s="983"/>
      <c r="AD68" s="983"/>
      <c r="AE68" s="983"/>
      <c r="AF68" s="983">
        <v>118</v>
      </c>
      <c r="AG68" s="983"/>
      <c r="AH68" s="983"/>
      <c r="AI68" s="983"/>
      <c r="AJ68" s="983"/>
      <c r="AK68" s="983" t="s">
        <v>543</v>
      </c>
      <c r="AL68" s="983"/>
      <c r="AM68" s="983"/>
      <c r="AN68" s="983"/>
      <c r="AO68" s="983"/>
      <c r="AP68" s="976">
        <v>287</v>
      </c>
      <c r="AQ68" s="976"/>
      <c r="AR68" s="976"/>
      <c r="AS68" s="976"/>
      <c r="AT68" s="976"/>
      <c r="AU68" s="976">
        <v>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4858</v>
      </c>
      <c r="R69" s="965"/>
      <c r="S69" s="965"/>
      <c r="T69" s="965"/>
      <c r="U69" s="965"/>
      <c r="V69" s="965">
        <v>4592</v>
      </c>
      <c r="W69" s="965"/>
      <c r="X69" s="965"/>
      <c r="Y69" s="965"/>
      <c r="Z69" s="965"/>
      <c r="AA69" s="965">
        <v>266</v>
      </c>
      <c r="AB69" s="965"/>
      <c r="AC69" s="965"/>
      <c r="AD69" s="965"/>
      <c r="AE69" s="965"/>
      <c r="AF69" s="965">
        <v>128</v>
      </c>
      <c r="AG69" s="965"/>
      <c r="AH69" s="965"/>
      <c r="AI69" s="965"/>
      <c r="AJ69" s="965"/>
      <c r="AK69" s="965" t="s">
        <v>541</v>
      </c>
      <c r="AL69" s="965"/>
      <c r="AM69" s="965"/>
      <c r="AN69" s="965"/>
      <c r="AO69" s="965"/>
      <c r="AP69" s="965">
        <v>960</v>
      </c>
      <c r="AQ69" s="965"/>
      <c r="AR69" s="965"/>
      <c r="AS69" s="965"/>
      <c r="AT69" s="965"/>
      <c r="AU69" s="965">
        <v>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13392</v>
      </c>
      <c r="R70" s="965"/>
      <c r="S70" s="965"/>
      <c r="T70" s="965"/>
      <c r="U70" s="965"/>
      <c r="V70" s="965">
        <v>13374</v>
      </c>
      <c r="W70" s="965"/>
      <c r="X70" s="965"/>
      <c r="Y70" s="965"/>
      <c r="Z70" s="965"/>
      <c r="AA70" s="965">
        <v>18</v>
      </c>
      <c r="AB70" s="965"/>
      <c r="AC70" s="965"/>
      <c r="AD70" s="965"/>
      <c r="AE70" s="965"/>
      <c r="AF70" s="965">
        <v>18</v>
      </c>
      <c r="AG70" s="965"/>
      <c r="AH70" s="965"/>
      <c r="AI70" s="965"/>
      <c r="AJ70" s="965"/>
      <c r="AK70" s="965">
        <v>520</v>
      </c>
      <c r="AL70" s="965"/>
      <c r="AM70" s="965"/>
      <c r="AN70" s="965"/>
      <c r="AO70" s="965"/>
      <c r="AP70" s="965" t="s">
        <v>541</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202</v>
      </c>
      <c r="R71" s="965"/>
      <c r="S71" s="965"/>
      <c r="T71" s="965"/>
      <c r="U71" s="965"/>
      <c r="V71" s="965">
        <v>193</v>
      </c>
      <c r="W71" s="965"/>
      <c r="X71" s="965"/>
      <c r="Y71" s="965"/>
      <c r="Z71" s="965"/>
      <c r="AA71" s="965">
        <v>9</v>
      </c>
      <c r="AB71" s="965"/>
      <c r="AC71" s="965"/>
      <c r="AD71" s="965"/>
      <c r="AE71" s="965"/>
      <c r="AF71" s="965">
        <v>9</v>
      </c>
      <c r="AG71" s="965"/>
      <c r="AH71" s="965"/>
      <c r="AI71" s="965"/>
      <c r="AJ71" s="965"/>
      <c r="AK71" s="965" t="s">
        <v>544</v>
      </c>
      <c r="AL71" s="965"/>
      <c r="AM71" s="965"/>
      <c r="AN71" s="965"/>
      <c r="AO71" s="965"/>
      <c r="AP71" s="965" t="s">
        <v>543</v>
      </c>
      <c r="AQ71" s="965"/>
      <c r="AR71" s="965"/>
      <c r="AS71" s="965"/>
      <c r="AT71" s="965"/>
      <c r="AU71" s="965" t="s">
        <v>543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483</v>
      </c>
      <c r="R72" s="965"/>
      <c r="S72" s="965"/>
      <c r="T72" s="965"/>
      <c r="U72" s="965"/>
      <c r="V72" s="965">
        <v>453</v>
      </c>
      <c r="W72" s="965"/>
      <c r="X72" s="965"/>
      <c r="Y72" s="965"/>
      <c r="Z72" s="965"/>
      <c r="AA72" s="965">
        <v>30</v>
      </c>
      <c r="AB72" s="965"/>
      <c r="AC72" s="965"/>
      <c r="AD72" s="965"/>
      <c r="AE72" s="965"/>
      <c r="AF72" s="965">
        <v>30</v>
      </c>
      <c r="AG72" s="965"/>
      <c r="AH72" s="965"/>
      <c r="AI72" s="965"/>
      <c r="AJ72" s="965"/>
      <c r="AK72" s="965">
        <v>11</v>
      </c>
      <c r="AL72" s="965"/>
      <c r="AM72" s="965"/>
      <c r="AN72" s="965"/>
      <c r="AO72" s="965"/>
      <c r="AP72" s="965" t="s">
        <v>545</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537</v>
      </c>
      <c r="C73" s="969"/>
      <c r="D73" s="969"/>
      <c r="E73" s="969"/>
      <c r="F73" s="969"/>
      <c r="G73" s="969"/>
      <c r="H73" s="969"/>
      <c r="I73" s="969"/>
      <c r="J73" s="969"/>
      <c r="K73" s="969"/>
      <c r="L73" s="969"/>
      <c r="M73" s="969"/>
      <c r="N73" s="969"/>
      <c r="O73" s="969"/>
      <c r="P73" s="970"/>
      <c r="Q73" s="971">
        <v>784</v>
      </c>
      <c r="R73" s="965"/>
      <c r="S73" s="965"/>
      <c r="T73" s="965"/>
      <c r="U73" s="965"/>
      <c r="V73" s="965">
        <v>766</v>
      </c>
      <c r="W73" s="965"/>
      <c r="X73" s="965"/>
      <c r="Y73" s="965"/>
      <c r="Z73" s="965"/>
      <c r="AA73" s="965">
        <v>18</v>
      </c>
      <c r="AB73" s="965"/>
      <c r="AC73" s="965"/>
      <c r="AD73" s="965"/>
      <c r="AE73" s="965"/>
      <c r="AF73" s="965">
        <v>18</v>
      </c>
      <c r="AG73" s="965"/>
      <c r="AH73" s="965"/>
      <c r="AI73" s="965"/>
      <c r="AJ73" s="965"/>
      <c r="AK73" s="965">
        <v>8</v>
      </c>
      <c r="AL73" s="965"/>
      <c r="AM73" s="965"/>
      <c r="AN73" s="965"/>
      <c r="AO73" s="965"/>
      <c r="AP73" s="965" t="s">
        <v>543</v>
      </c>
      <c r="AQ73" s="965"/>
      <c r="AR73" s="965"/>
      <c r="AS73" s="965"/>
      <c r="AT73" s="965"/>
      <c r="AU73" s="965" t="s">
        <v>543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1">
        <v>154969</v>
      </c>
      <c r="R74" s="965"/>
      <c r="S74" s="965"/>
      <c r="T74" s="965"/>
      <c r="U74" s="965"/>
      <c r="V74" s="965">
        <v>149805</v>
      </c>
      <c r="W74" s="965"/>
      <c r="X74" s="965"/>
      <c r="Y74" s="965"/>
      <c r="Z74" s="965"/>
      <c r="AA74" s="965">
        <v>5164</v>
      </c>
      <c r="AB74" s="965"/>
      <c r="AC74" s="965"/>
      <c r="AD74" s="965"/>
      <c r="AE74" s="965"/>
      <c r="AF74" s="965">
        <v>5163</v>
      </c>
      <c r="AG74" s="965"/>
      <c r="AH74" s="965"/>
      <c r="AI74" s="965"/>
      <c r="AJ74" s="965"/>
      <c r="AK74" s="965">
        <v>2726</v>
      </c>
      <c r="AL74" s="965"/>
      <c r="AM74" s="965"/>
      <c r="AN74" s="965"/>
      <c r="AO74" s="965"/>
      <c r="AP74" s="965" t="s">
        <v>543</v>
      </c>
      <c r="AQ74" s="965"/>
      <c r="AR74" s="965"/>
      <c r="AS74" s="965"/>
      <c r="AT74" s="965"/>
      <c r="AU74" s="965" t="s">
        <v>543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5484</v>
      </c>
      <c r="AG88" s="953"/>
      <c r="AH88" s="953"/>
      <c r="AI88" s="953"/>
      <c r="AJ88" s="953"/>
      <c r="AK88" s="957"/>
      <c r="AL88" s="957"/>
      <c r="AM88" s="957"/>
      <c r="AN88" s="957"/>
      <c r="AO88" s="957"/>
      <c r="AP88" s="953">
        <v>1247</v>
      </c>
      <c r="AQ88" s="953"/>
      <c r="AR88" s="953"/>
      <c r="AS88" s="953"/>
      <c r="AT88" s="953"/>
      <c r="AU88" s="953">
        <v>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288</v>
      </c>
      <c r="AG109" s="886"/>
      <c r="AH109" s="886"/>
      <c r="AI109" s="886"/>
      <c r="AJ109" s="887"/>
      <c r="AK109" s="888" t="s">
        <v>287</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288</v>
      </c>
      <c r="BW109" s="886"/>
      <c r="BX109" s="886"/>
      <c r="BY109" s="886"/>
      <c r="BZ109" s="887"/>
      <c r="CA109" s="888" t="s">
        <v>287</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288</v>
      </c>
      <c r="DM109" s="886"/>
      <c r="DN109" s="886"/>
      <c r="DO109" s="886"/>
      <c r="DP109" s="887"/>
      <c r="DQ109" s="888" t="s">
        <v>287</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431472</v>
      </c>
      <c r="AB110" s="871"/>
      <c r="AC110" s="871"/>
      <c r="AD110" s="871"/>
      <c r="AE110" s="872"/>
      <c r="AF110" s="873">
        <v>422263</v>
      </c>
      <c r="AG110" s="871"/>
      <c r="AH110" s="871"/>
      <c r="AI110" s="871"/>
      <c r="AJ110" s="872"/>
      <c r="AK110" s="873">
        <v>391386</v>
      </c>
      <c r="AL110" s="871"/>
      <c r="AM110" s="871"/>
      <c r="AN110" s="871"/>
      <c r="AO110" s="872"/>
      <c r="AP110" s="874">
        <v>26.6</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2744937</v>
      </c>
      <c r="BR110" s="798"/>
      <c r="BS110" s="798"/>
      <c r="BT110" s="798"/>
      <c r="BU110" s="798"/>
      <c r="BV110" s="798">
        <v>2623807</v>
      </c>
      <c r="BW110" s="798"/>
      <c r="BX110" s="798"/>
      <c r="BY110" s="798"/>
      <c r="BZ110" s="798"/>
      <c r="CA110" s="798">
        <v>2552801</v>
      </c>
      <c r="CB110" s="798"/>
      <c r="CC110" s="798"/>
      <c r="CD110" s="798"/>
      <c r="CE110" s="798"/>
      <c r="CF110" s="859">
        <v>173.4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t="s">
        <v>222</v>
      </c>
      <c r="BR111" s="769"/>
      <c r="BS111" s="769"/>
      <c r="BT111" s="769"/>
      <c r="BU111" s="769"/>
      <c r="BV111" s="769" t="s">
        <v>222</v>
      </c>
      <c r="BW111" s="769"/>
      <c r="BX111" s="769"/>
      <c r="BY111" s="769"/>
      <c r="BZ111" s="769"/>
      <c r="CA111" s="769" t="s">
        <v>222</v>
      </c>
      <c r="CB111" s="769"/>
      <c r="CC111" s="769"/>
      <c r="CD111" s="769"/>
      <c r="CE111" s="769"/>
      <c r="CF111" s="846" t="s">
        <v>222</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323465</v>
      </c>
      <c r="BR112" s="769"/>
      <c r="BS112" s="769"/>
      <c r="BT112" s="769"/>
      <c r="BU112" s="769"/>
      <c r="BV112" s="769">
        <v>305625</v>
      </c>
      <c r="BW112" s="769"/>
      <c r="BX112" s="769"/>
      <c r="BY112" s="769"/>
      <c r="BZ112" s="769"/>
      <c r="CA112" s="769">
        <v>264058</v>
      </c>
      <c r="CB112" s="769"/>
      <c r="CC112" s="769"/>
      <c r="CD112" s="769"/>
      <c r="CE112" s="769"/>
      <c r="CF112" s="846">
        <v>17.899999999999999</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222</v>
      </c>
      <c r="DH112" s="769"/>
      <c r="DI112" s="769"/>
      <c r="DJ112" s="769"/>
      <c r="DK112" s="769"/>
      <c r="DL112" s="769" t="s">
        <v>222</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27051</v>
      </c>
      <c r="AB113" s="907"/>
      <c r="AC113" s="907"/>
      <c r="AD113" s="907"/>
      <c r="AE113" s="908"/>
      <c r="AF113" s="909">
        <v>25710</v>
      </c>
      <c r="AG113" s="907"/>
      <c r="AH113" s="907"/>
      <c r="AI113" s="907"/>
      <c r="AJ113" s="908"/>
      <c r="AK113" s="909">
        <v>21673</v>
      </c>
      <c r="AL113" s="907"/>
      <c r="AM113" s="907"/>
      <c r="AN113" s="907"/>
      <c r="AO113" s="908"/>
      <c r="AP113" s="910">
        <v>1.5</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158585</v>
      </c>
      <c r="BR113" s="769"/>
      <c r="BS113" s="769"/>
      <c r="BT113" s="769"/>
      <c r="BU113" s="769"/>
      <c r="BV113" s="769">
        <v>105274</v>
      </c>
      <c r="BW113" s="769"/>
      <c r="BX113" s="769"/>
      <c r="BY113" s="769"/>
      <c r="BZ113" s="769"/>
      <c r="CA113" s="769">
        <v>48339</v>
      </c>
      <c r="CB113" s="769"/>
      <c r="CC113" s="769"/>
      <c r="CD113" s="769"/>
      <c r="CE113" s="769"/>
      <c r="CF113" s="846">
        <v>3.3</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65082</v>
      </c>
      <c r="AB114" s="782"/>
      <c r="AC114" s="782"/>
      <c r="AD114" s="782"/>
      <c r="AE114" s="783"/>
      <c r="AF114" s="784">
        <v>64034</v>
      </c>
      <c r="AG114" s="782"/>
      <c r="AH114" s="782"/>
      <c r="AI114" s="782"/>
      <c r="AJ114" s="783"/>
      <c r="AK114" s="784">
        <v>58557</v>
      </c>
      <c r="AL114" s="782"/>
      <c r="AM114" s="782"/>
      <c r="AN114" s="782"/>
      <c r="AO114" s="783"/>
      <c r="AP114" s="752">
        <v>4</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933920</v>
      </c>
      <c r="BR114" s="769"/>
      <c r="BS114" s="769"/>
      <c r="BT114" s="769"/>
      <c r="BU114" s="769"/>
      <c r="BV114" s="769">
        <v>884886</v>
      </c>
      <c r="BW114" s="769"/>
      <c r="BX114" s="769"/>
      <c r="BY114" s="769"/>
      <c r="BZ114" s="769"/>
      <c r="CA114" s="769">
        <v>781871</v>
      </c>
      <c r="CB114" s="769"/>
      <c r="CC114" s="769"/>
      <c r="CD114" s="769"/>
      <c r="CE114" s="769"/>
      <c r="CF114" s="846">
        <v>53.1</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v>
      </c>
      <c r="AB115" s="907"/>
      <c r="AC115" s="907"/>
      <c r="AD115" s="907"/>
      <c r="AE115" s="908"/>
      <c r="AF115" s="909">
        <v>11</v>
      </c>
      <c r="AG115" s="907"/>
      <c r="AH115" s="907"/>
      <c r="AI115" s="907"/>
      <c r="AJ115" s="908"/>
      <c r="AK115" s="909">
        <v>9</v>
      </c>
      <c r="AL115" s="907"/>
      <c r="AM115" s="907"/>
      <c r="AN115" s="907"/>
      <c r="AO115" s="908"/>
      <c r="AP115" s="910">
        <v>0</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222</v>
      </c>
      <c r="BR115" s="769"/>
      <c r="BS115" s="769"/>
      <c r="BT115" s="769"/>
      <c r="BU115" s="769"/>
      <c r="BV115" s="769" t="s">
        <v>222</v>
      </c>
      <c r="BW115" s="769"/>
      <c r="BX115" s="769"/>
      <c r="BY115" s="769"/>
      <c r="BZ115" s="769"/>
      <c r="CA115" s="769" t="s">
        <v>222</v>
      </c>
      <c r="CB115" s="769"/>
      <c r="CC115" s="769"/>
      <c r="CD115" s="769"/>
      <c r="CE115" s="769"/>
      <c r="CF115" s="846" t="s">
        <v>222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222</v>
      </c>
      <c r="DH115" s="782"/>
      <c r="DI115" s="782"/>
      <c r="DJ115" s="782"/>
      <c r="DK115" s="783"/>
      <c r="DL115" s="784" t="s">
        <v>222</v>
      </c>
      <c r="DM115" s="782"/>
      <c r="DN115" s="782"/>
      <c r="DO115" s="782"/>
      <c r="DP115" s="783"/>
      <c r="DQ115" s="784" t="s">
        <v>222</v>
      </c>
      <c r="DR115" s="782"/>
      <c r="DS115" s="782"/>
      <c r="DT115" s="782"/>
      <c r="DU115" s="783"/>
      <c r="DV115" s="752" t="s">
        <v>222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439</v>
      </c>
      <c r="AB116" s="782"/>
      <c r="AC116" s="782"/>
      <c r="AD116" s="782"/>
      <c r="AE116" s="783"/>
      <c r="AF116" s="784">
        <v>338</v>
      </c>
      <c r="AG116" s="782"/>
      <c r="AH116" s="782"/>
      <c r="AI116" s="782"/>
      <c r="AJ116" s="783"/>
      <c r="AK116" s="784">
        <v>324</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222</v>
      </c>
      <c r="DH116" s="782"/>
      <c r="DI116" s="782"/>
      <c r="DJ116" s="782"/>
      <c r="DK116" s="783"/>
      <c r="DL116" s="784" t="s">
        <v>222</v>
      </c>
      <c r="DM116" s="782"/>
      <c r="DN116" s="782"/>
      <c r="DO116" s="782"/>
      <c r="DP116" s="783"/>
      <c r="DQ116" s="784" t="s">
        <v>222</v>
      </c>
      <c r="DR116" s="782"/>
      <c r="DS116" s="782"/>
      <c r="DT116" s="782"/>
      <c r="DU116" s="783"/>
      <c r="DV116" s="752" t="s">
        <v>222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524052</v>
      </c>
      <c r="AB117" s="893"/>
      <c r="AC117" s="893"/>
      <c r="AD117" s="893"/>
      <c r="AE117" s="894"/>
      <c r="AF117" s="896">
        <v>512356</v>
      </c>
      <c r="AG117" s="893"/>
      <c r="AH117" s="893"/>
      <c r="AI117" s="893"/>
      <c r="AJ117" s="894"/>
      <c r="AK117" s="896">
        <v>471949</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288</v>
      </c>
      <c r="AG118" s="886"/>
      <c r="AH118" s="886"/>
      <c r="AI118" s="886"/>
      <c r="AJ118" s="887"/>
      <c r="AK118" s="888" t="s">
        <v>287</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4160907</v>
      </c>
      <c r="BR118" s="856"/>
      <c r="BS118" s="856"/>
      <c r="BT118" s="856"/>
      <c r="BU118" s="856"/>
      <c r="BV118" s="856">
        <v>3919592</v>
      </c>
      <c r="BW118" s="856"/>
      <c r="BX118" s="856"/>
      <c r="BY118" s="856"/>
      <c r="BZ118" s="856"/>
      <c r="CA118" s="856">
        <v>3647069</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421109</v>
      </c>
      <c r="BR119" s="798"/>
      <c r="BS119" s="798"/>
      <c r="BT119" s="798"/>
      <c r="BU119" s="798"/>
      <c r="BV119" s="798">
        <v>435406</v>
      </c>
      <c r="BW119" s="798"/>
      <c r="BX119" s="798"/>
      <c r="BY119" s="798"/>
      <c r="BZ119" s="798"/>
      <c r="CA119" s="798">
        <v>402608</v>
      </c>
      <c r="CB119" s="798"/>
      <c r="CC119" s="798"/>
      <c r="CD119" s="798"/>
      <c r="CE119" s="798"/>
      <c r="CF119" s="859">
        <v>27.3</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222</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t="s">
        <v>222</v>
      </c>
      <c r="BR120" s="769"/>
      <c r="BS120" s="769"/>
      <c r="BT120" s="769"/>
      <c r="BU120" s="769"/>
      <c r="BV120" s="769" t="s">
        <v>222</v>
      </c>
      <c r="BW120" s="769"/>
      <c r="BX120" s="769"/>
      <c r="BY120" s="769"/>
      <c r="BZ120" s="769"/>
      <c r="CA120" s="769" t="s">
        <v>222</v>
      </c>
      <c r="CB120" s="769"/>
      <c r="CC120" s="769"/>
      <c r="CD120" s="769"/>
      <c r="CE120" s="769"/>
      <c r="CF120" s="846" t="s">
        <v>222</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323465</v>
      </c>
      <c r="DH120" s="798"/>
      <c r="DI120" s="798"/>
      <c r="DJ120" s="798"/>
      <c r="DK120" s="798"/>
      <c r="DL120" s="798">
        <v>305625</v>
      </c>
      <c r="DM120" s="798"/>
      <c r="DN120" s="798"/>
      <c r="DO120" s="798"/>
      <c r="DP120" s="798"/>
      <c r="DQ120" s="798">
        <v>264058</v>
      </c>
      <c r="DR120" s="798"/>
      <c r="DS120" s="798"/>
      <c r="DT120" s="798"/>
      <c r="DU120" s="798"/>
      <c r="DV120" s="799">
        <v>17.899999999999999</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222</v>
      </c>
      <c r="AB121" s="782"/>
      <c r="AC121" s="782"/>
      <c r="AD121" s="782"/>
      <c r="AE121" s="783"/>
      <c r="AF121" s="784" t="s">
        <v>222</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2020014</v>
      </c>
      <c r="BR121" s="856"/>
      <c r="BS121" s="856"/>
      <c r="BT121" s="856"/>
      <c r="BU121" s="856"/>
      <c r="BV121" s="856">
        <v>1995490</v>
      </c>
      <c r="BW121" s="856"/>
      <c r="BX121" s="856"/>
      <c r="BY121" s="856"/>
      <c r="BZ121" s="856"/>
      <c r="CA121" s="856">
        <v>2173910</v>
      </c>
      <c r="CB121" s="856"/>
      <c r="CC121" s="856"/>
      <c r="CD121" s="856"/>
      <c r="CE121" s="856"/>
      <c r="CF121" s="857">
        <v>147.6</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2441123</v>
      </c>
      <c r="BR122" s="838"/>
      <c r="BS122" s="838"/>
      <c r="BT122" s="838"/>
      <c r="BU122" s="838"/>
      <c r="BV122" s="838">
        <v>2430896</v>
      </c>
      <c r="BW122" s="838"/>
      <c r="BX122" s="838"/>
      <c r="BY122" s="838"/>
      <c r="BZ122" s="838"/>
      <c r="CA122" s="838">
        <v>2576518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222</v>
      </c>
      <c r="AB123" s="782"/>
      <c r="AC123" s="782"/>
      <c r="AD123" s="782"/>
      <c r="AE123" s="783"/>
      <c r="AF123" s="784" t="s">
        <v>222</v>
      </c>
      <c r="AG123" s="782"/>
      <c r="AH123" s="782"/>
      <c r="AI123" s="782"/>
      <c r="AJ123" s="783"/>
      <c r="AK123" s="784" t="s">
        <v>222</v>
      </c>
      <c r="AL123" s="782"/>
      <c r="AM123" s="782"/>
      <c r="AN123" s="782"/>
      <c r="AO123" s="783"/>
      <c r="AP123" s="752" t="s">
        <v>222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121.6</v>
      </c>
      <c r="BR123" s="830"/>
      <c r="BS123" s="830"/>
      <c r="BT123" s="830"/>
      <c r="BU123" s="830"/>
      <c r="BV123" s="830">
        <v>102.9</v>
      </c>
      <c r="BW123" s="830"/>
      <c r="BX123" s="830"/>
      <c r="BY123" s="830"/>
      <c r="BZ123" s="830"/>
      <c r="CA123" s="830">
        <v>72.7</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222</v>
      </c>
      <c r="DH124" s="715"/>
      <c r="DI124" s="715"/>
      <c r="DJ124" s="715"/>
      <c r="DK124" s="716"/>
      <c r="DL124" s="717" t="s">
        <v>222</v>
      </c>
      <c r="DM124" s="715"/>
      <c r="DN124" s="715"/>
      <c r="DO124" s="715"/>
      <c r="DP124" s="716"/>
      <c r="DQ124" s="717" t="s">
        <v>222</v>
      </c>
      <c r="DR124" s="715"/>
      <c r="DS124" s="715"/>
      <c r="DT124" s="715"/>
      <c r="DU124" s="716"/>
      <c r="DV124" s="805" t="s">
        <v>222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222</v>
      </c>
      <c r="DH126" s="769"/>
      <c r="DI126" s="769"/>
      <c r="DJ126" s="769"/>
      <c r="DK126" s="769"/>
      <c r="DL126" s="769" t="s">
        <v>222</v>
      </c>
      <c r="DM126" s="769"/>
      <c r="DN126" s="769"/>
      <c r="DO126" s="769"/>
      <c r="DP126" s="769"/>
      <c r="DQ126" s="769" t="s">
        <v>222</v>
      </c>
      <c r="DR126" s="769"/>
      <c r="DS126" s="769"/>
      <c r="DT126" s="769"/>
      <c r="DU126" s="769"/>
      <c r="DV126" s="821" t="s">
        <v>222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v>
      </c>
      <c r="AB127" s="782"/>
      <c r="AC127" s="782"/>
      <c r="AD127" s="782"/>
      <c r="AE127" s="783"/>
      <c r="AF127" s="784">
        <v>11</v>
      </c>
      <c r="AG127" s="782"/>
      <c r="AH127" s="782"/>
      <c r="AI127" s="782"/>
      <c r="AJ127" s="783"/>
      <c r="AK127" s="784">
        <v>9</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222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t="s">
        <v>222</v>
      </c>
      <c r="AB128" s="722"/>
      <c r="AC128" s="722"/>
      <c r="AD128" s="722"/>
      <c r="AE128" s="723"/>
      <c r="AF128" s="724" t="s">
        <v>222</v>
      </c>
      <c r="AG128" s="722"/>
      <c r="AH128" s="722"/>
      <c r="AI128" s="722"/>
      <c r="AJ128" s="723"/>
      <c r="AK128" s="724" t="s">
        <v>222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222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1639239</v>
      </c>
      <c r="AB129" s="782"/>
      <c r="AC129" s="782"/>
      <c r="AD129" s="782"/>
      <c r="AE129" s="783"/>
      <c r="AF129" s="784">
        <v>1667539</v>
      </c>
      <c r="AG129" s="782"/>
      <c r="AH129" s="782"/>
      <c r="AI129" s="782"/>
      <c r="AJ129" s="783"/>
      <c r="AK129" s="784">
        <v>1684449</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19.600000000000001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225012</v>
      </c>
      <c r="AB130" s="782"/>
      <c r="AC130" s="782"/>
      <c r="AD130" s="782"/>
      <c r="AE130" s="783"/>
      <c r="AF130" s="784">
        <v>220923</v>
      </c>
      <c r="AG130" s="782"/>
      <c r="AH130" s="782"/>
      <c r="AI130" s="782"/>
      <c r="AJ130" s="783"/>
      <c r="AK130" s="784">
        <v>211944</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72.7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1414227</v>
      </c>
      <c r="AB131" s="715"/>
      <c r="AC131" s="715"/>
      <c r="AD131" s="715"/>
      <c r="AE131" s="716"/>
      <c r="AF131" s="717">
        <v>1446616</v>
      </c>
      <c r="AG131" s="715"/>
      <c r="AH131" s="715"/>
      <c r="AI131" s="715"/>
      <c r="AJ131" s="716"/>
      <c r="AK131" s="717">
        <v>1472505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21.14512027</v>
      </c>
      <c r="AB132" s="738"/>
      <c r="AC132" s="738"/>
      <c r="AD132" s="738"/>
      <c r="AE132" s="739"/>
      <c r="AF132" s="740">
        <v>20.14584382</v>
      </c>
      <c r="AG132" s="738"/>
      <c r="AH132" s="738"/>
      <c r="AI132" s="738"/>
      <c r="AJ132" s="739"/>
      <c r="AK132" s="740">
        <v>17.657325440000001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14.7</v>
      </c>
      <c r="AB133" s="747"/>
      <c r="AC133" s="747"/>
      <c r="AD133" s="747"/>
      <c r="AE133" s="748"/>
      <c r="AF133" s="746">
        <v>17.5</v>
      </c>
      <c r="AG133" s="747"/>
      <c r="AH133" s="747"/>
      <c r="AI133" s="747"/>
      <c r="AJ133" s="748"/>
      <c r="AK133" s="746">
        <v>19.600000000000001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184" zoomScaleSheetLayoutView="18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516977</v>
      </c>
      <c r="L9" s="264">
        <v>166231</v>
      </c>
      <c r="M9" s="265">
        <v>155907</v>
      </c>
      <c r="N9" s="266">
        <v>6.6</v>
      </c>
    </row>
    <row r="10" spans="1:16">
      <c r="A10" s="248"/>
      <c r="B10" s="244"/>
      <c r="C10" s="244"/>
      <c r="D10" s="244"/>
      <c r="E10" s="244"/>
      <c r="F10" s="244"/>
      <c r="G10" s="1131" t="s">
        <v>473</v>
      </c>
      <c r="H10" s="1132"/>
      <c r="I10" s="1132"/>
      <c r="J10" s="1133"/>
      <c r="K10" s="267">
        <v>41651</v>
      </c>
      <c r="L10" s="268">
        <v>13393</v>
      </c>
      <c r="M10" s="269">
        <v>16417</v>
      </c>
      <c r="N10" s="270">
        <v>-18.399999999999999</v>
      </c>
    </row>
    <row r="11" spans="1:16" ht="13.5" customHeight="1">
      <c r="A11" s="248"/>
      <c r="B11" s="244"/>
      <c r="C11" s="244"/>
      <c r="D11" s="244"/>
      <c r="E11" s="244"/>
      <c r="F11" s="244"/>
      <c r="G11" s="1131" t="s">
        <v>474</v>
      </c>
      <c r="H11" s="1132"/>
      <c r="I11" s="1132"/>
      <c r="J11" s="1133"/>
      <c r="K11" s="267">
        <v>113161</v>
      </c>
      <c r="L11" s="268">
        <v>36386</v>
      </c>
      <c r="M11" s="269">
        <v>24304</v>
      </c>
      <c r="N11" s="270">
        <v>49.7</v>
      </c>
    </row>
    <row r="12" spans="1:16" ht="13.5" customHeight="1">
      <c r="A12" s="248"/>
      <c r="B12" s="244"/>
      <c r="C12" s="244"/>
      <c r="D12" s="244"/>
      <c r="E12" s="244"/>
      <c r="F12" s="244"/>
      <c r="G12" s="1131" t="s">
        <v>475</v>
      </c>
      <c r="H12" s="1132"/>
      <c r="I12" s="1132"/>
      <c r="J12" s="1133"/>
      <c r="K12" s="267" t="s">
        <v>476</v>
      </c>
      <c r="L12" s="268" t="s">
        <v>476</v>
      </c>
      <c r="M12" s="269">
        <v>2039</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100318</v>
      </c>
      <c r="L14" s="268">
        <v>32257</v>
      </c>
      <c r="M14" s="269">
        <v>6543</v>
      </c>
      <c r="N14" s="270">
        <v>393</v>
      </c>
    </row>
    <row r="15" spans="1:16" ht="13.5" customHeight="1">
      <c r="A15" s="248"/>
      <c r="B15" s="244"/>
      <c r="C15" s="244"/>
      <c r="D15" s="244"/>
      <c r="E15" s="244"/>
      <c r="F15" s="244"/>
      <c r="G15" s="1131" t="s">
        <v>479</v>
      </c>
      <c r="H15" s="1132"/>
      <c r="I15" s="1132"/>
      <c r="J15" s="1133"/>
      <c r="K15" s="267">
        <v>11527</v>
      </c>
      <c r="L15" s="268">
        <v>3706</v>
      </c>
      <c r="M15" s="269">
        <v>3878</v>
      </c>
      <c r="N15" s="270">
        <v>-4.4000000000000004</v>
      </c>
    </row>
    <row r="16" spans="1:16">
      <c r="A16" s="248"/>
      <c r="B16" s="244"/>
      <c r="C16" s="244"/>
      <c r="D16" s="244"/>
      <c r="E16" s="244"/>
      <c r="F16" s="244"/>
      <c r="G16" s="1134" t="s">
        <v>480</v>
      </c>
      <c r="H16" s="1135"/>
      <c r="I16" s="1135"/>
      <c r="J16" s="1136"/>
      <c r="K16" s="268">
        <v>-103873</v>
      </c>
      <c r="L16" s="268">
        <v>-33400</v>
      </c>
      <c r="M16" s="269">
        <v>-17821</v>
      </c>
      <c r="N16" s="270">
        <v>87.4</v>
      </c>
    </row>
    <row r="17" spans="1:16">
      <c r="A17" s="248"/>
      <c r="B17" s="244"/>
      <c r="C17" s="244"/>
      <c r="D17" s="244"/>
      <c r="E17" s="244"/>
      <c r="F17" s="244"/>
      <c r="G17" s="1134" t="s">
        <v>171</v>
      </c>
      <c r="H17" s="1135"/>
      <c r="I17" s="1135"/>
      <c r="J17" s="1136"/>
      <c r="K17" s="268">
        <v>679761</v>
      </c>
      <c r="L17" s="268">
        <v>218573</v>
      </c>
      <c r="M17" s="269">
        <v>191267</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15.76</v>
      </c>
      <c r="L21" s="281">
        <v>17.39</v>
      </c>
      <c r="M21" s="282">
        <v>-1.63</v>
      </c>
      <c r="N21" s="249"/>
      <c r="O21" s="283"/>
      <c r="P21" s="279"/>
    </row>
    <row r="22" spans="1:16" s="284" customFormat="1">
      <c r="A22" s="279"/>
      <c r="B22" s="249"/>
      <c r="C22" s="249"/>
      <c r="D22" s="249"/>
      <c r="E22" s="249"/>
      <c r="F22" s="249"/>
      <c r="G22" s="1128" t="s">
        <v>486</v>
      </c>
      <c r="H22" s="1129"/>
      <c r="I22" s="1129"/>
      <c r="J22" s="1130"/>
      <c r="K22" s="285">
        <v>97.7</v>
      </c>
      <c r="L22" s="286">
        <v>93.7</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391386</v>
      </c>
      <c r="L32" s="294">
        <v>125848</v>
      </c>
      <c r="M32" s="295">
        <v>118563</v>
      </c>
      <c r="N32" s="296">
        <v>6.1</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21673</v>
      </c>
      <c r="L35" s="294">
        <v>6969</v>
      </c>
      <c r="M35" s="295">
        <v>28838</v>
      </c>
      <c r="N35" s="296">
        <v>-75.8</v>
      </c>
    </row>
    <row r="36" spans="1:16" ht="27" customHeight="1">
      <c r="A36" s="248"/>
      <c r="B36" s="244"/>
      <c r="C36" s="244"/>
      <c r="D36" s="244"/>
      <c r="E36" s="244"/>
      <c r="F36" s="244"/>
      <c r="G36" s="1119" t="s">
        <v>494</v>
      </c>
      <c r="H36" s="1120"/>
      <c r="I36" s="1120"/>
      <c r="J36" s="1121"/>
      <c r="K36" s="294">
        <v>58557</v>
      </c>
      <c r="L36" s="294">
        <v>18829</v>
      </c>
      <c r="M36" s="295">
        <v>4559</v>
      </c>
      <c r="N36" s="296">
        <v>313</v>
      </c>
    </row>
    <row r="37" spans="1:16" ht="13.5" customHeight="1">
      <c r="A37" s="248"/>
      <c r="B37" s="244"/>
      <c r="C37" s="244"/>
      <c r="D37" s="244"/>
      <c r="E37" s="244"/>
      <c r="F37" s="244"/>
      <c r="G37" s="1119" t="s">
        <v>495</v>
      </c>
      <c r="H37" s="1120"/>
      <c r="I37" s="1120"/>
      <c r="J37" s="1121"/>
      <c r="K37" s="294">
        <v>9</v>
      </c>
      <c r="L37" s="294">
        <v>3</v>
      </c>
      <c r="M37" s="295">
        <v>1134</v>
      </c>
      <c r="N37" s="296">
        <v>-99.7</v>
      </c>
    </row>
    <row r="38" spans="1:16" ht="27" customHeight="1">
      <c r="A38" s="248"/>
      <c r="B38" s="244"/>
      <c r="C38" s="244"/>
      <c r="D38" s="244"/>
      <c r="E38" s="244"/>
      <c r="F38" s="244"/>
      <c r="G38" s="1122" t="s">
        <v>496</v>
      </c>
      <c r="H38" s="1123"/>
      <c r="I38" s="1123"/>
      <c r="J38" s="1124"/>
      <c r="K38" s="297">
        <v>324</v>
      </c>
      <c r="L38" s="297">
        <v>104</v>
      </c>
      <c r="M38" s="298">
        <v>64</v>
      </c>
      <c r="N38" s="299">
        <v>62.5</v>
      </c>
      <c r="O38" s="293"/>
    </row>
    <row r="39" spans="1:16">
      <c r="A39" s="248"/>
      <c r="B39" s="244"/>
      <c r="C39" s="244"/>
      <c r="D39" s="244"/>
      <c r="E39" s="244"/>
      <c r="F39" s="244"/>
      <c r="G39" s="1122" t="s">
        <v>497</v>
      </c>
      <c r="H39" s="1123"/>
      <c r="I39" s="1123"/>
      <c r="J39" s="1124"/>
      <c r="K39" s="300" t="s">
        <v>476</v>
      </c>
      <c r="L39" s="300" t="s">
        <v>476</v>
      </c>
      <c r="M39" s="301">
        <v>-3486</v>
      </c>
      <c r="N39" s="302" t="s">
        <v>476</v>
      </c>
      <c r="O39" s="293"/>
    </row>
    <row r="40" spans="1:16" ht="27" customHeight="1">
      <c r="A40" s="248"/>
      <c r="B40" s="244"/>
      <c r="C40" s="244"/>
      <c r="D40" s="244"/>
      <c r="E40" s="244"/>
      <c r="F40" s="244"/>
      <c r="G40" s="1119" t="s">
        <v>498</v>
      </c>
      <c r="H40" s="1120"/>
      <c r="I40" s="1120"/>
      <c r="J40" s="1121"/>
      <c r="K40" s="300">
        <v>-211944</v>
      </c>
      <c r="L40" s="300">
        <v>-68149</v>
      </c>
      <c r="M40" s="301">
        <v>-111332</v>
      </c>
      <c r="N40" s="302">
        <v>-38.799999999999997</v>
      </c>
      <c r="O40" s="293"/>
    </row>
    <row r="41" spans="1:16">
      <c r="A41" s="248"/>
      <c r="B41" s="244"/>
      <c r="C41" s="244"/>
      <c r="D41" s="244"/>
      <c r="E41" s="244"/>
      <c r="F41" s="244"/>
      <c r="G41" s="1125" t="s">
        <v>282</v>
      </c>
      <c r="H41" s="1126"/>
      <c r="I41" s="1126"/>
      <c r="J41" s="1127"/>
      <c r="K41" s="294">
        <v>260005</v>
      </c>
      <c r="L41" s="300">
        <v>83603</v>
      </c>
      <c r="M41" s="301">
        <v>38340</v>
      </c>
      <c r="N41" s="302">
        <v>118.1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445159</v>
      </c>
      <c r="J51" s="320">
        <v>127334</v>
      </c>
      <c r="K51" s="321">
        <v>151.80000000000001</v>
      </c>
      <c r="L51" s="322">
        <v>209170</v>
      </c>
      <c r="M51" s="323">
        <v>91.7</v>
      </c>
      <c r="N51" s="324">
        <v>60.1</v>
      </c>
    </row>
    <row r="52" spans="1:14">
      <c r="A52" s="248"/>
      <c r="B52" s="244"/>
      <c r="C52" s="244"/>
      <c r="D52" s="244"/>
      <c r="E52" s="244"/>
      <c r="F52" s="244"/>
      <c r="G52" s="325"/>
      <c r="H52" s="326" t="s">
        <v>509</v>
      </c>
      <c r="I52" s="327">
        <v>394436</v>
      </c>
      <c r="J52" s="328">
        <v>112825</v>
      </c>
      <c r="K52" s="329">
        <v>160.4</v>
      </c>
      <c r="L52" s="330">
        <v>117028</v>
      </c>
      <c r="M52" s="331">
        <v>91.9</v>
      </c>
      <c r="N52" s="332">
        <v>68.5</v>
      </c>
    </row>
    <row r="53" spans="1:14">
      <c r="A53" s="248"/>
      <c r="B53" s="244"/>
      <c r="C53" s="244"/>
      <c r="D53" s="244"/>
      <c r="E53" s="244"/>
      <c r="F53" s="244"/>
      <c r="G53" s="310" t="s">
        <v>510</v>
      </c>
      <c r="H53" s="311"/>
      <c r="I53" s="319">
        <v>509550</v>
      </c>
      <c r="J53" s="320">
        <v>149780</v>
      </c>
      <c r="K53" s="321">
        <v>17.600000000000001</v>
      </c>
      <c r="L53" s="322">
        <v>220780</v>
      </c>
      <c r="M53" s="323">
        <v>5.6</v>
      </c>
      <c r="N53" s="324">
        <v>12</v>
      </c>
    </row>
    <row r="54" spans="1:14">
      <c r="A54" s="248"/>
      <c r="B54" s="244"/>
      <c r="C54" s="244"/>
      <c r="D54" s="244"/>
      <c r="E54" s="244"/>
      <c r="F54" s="244"/>
      <c r="G54" s="325"/>
      <c r="H54" s="326" t="s">
        <v>509</v>
      </c>
      <c r="I54" s="327">
        <v>343512</v>
      </c>
      <c r="J54" s="328">
        <v>100974</v>
      </c>
      <c r="K54" s="329">
        <v>-10.5</v>
      </c>
      <c r="L54" s="330">
        <v>105334</v>
      </c>
      <c r="M54" s="331">
        <v>-10</v>
      </c>
      <c r="N54" s="332">
        <v>-0.5</v>
      </c>
    </row>
    <row r="55" spans="1:14">
      <c r="A55" s="248"/>
      <c r="B55" s="244"/>
      <c r="C55" s="244"/>
      <c r="D55" s="244"/>
      <c r="E55" s="244"/>
      <c r="F55" s="244"/>
      <c r="G55" s="310" t="s">
        <v>511</v>
      </c>
      <c r="H55" s="311"/>
      <c r="I55" s="319">
        <v>303974</v>
      </c>
      <c r="J55" s="320">
        <v>92450</v>
      </c>
      <c r="K55" s="321">
        <v>-38.299999999999997</v>
      </c>
      <c r="L55" s="322">
        <v>201428</v>
      </c>
      <c r="M55" s="323">
        <v>-8.8000000000000007</v>
      </c>
      <c r="N55" s="324">
        <v>-29.5</v>
      </c>
    </row>
    <row r="56" spans="1:14">
      <c r="A56" s="248"/>
      <c r="B56" s="244"/>
      <c r="C56" s="244"/>
      <c r="D56" s="244"/>
      <c r="E56" s="244"/>
      <c r="F56" s="244"/>
      <c r="G56" s="325"/>
      <c r="H56" s="326" t="s">
        <v>509</v>
      </c>
      <c r="I56" s="327">
        <v>172240</v>
      </c>
      <c r="J56" s="328">
        <v>52384</v>
      </c>
      <c r="K56" s="329">
        <v>-48.1</v>
      </c>
      <c r="L56" s="330">
        <v>118373</v>
      </c>
      <c r="M56" s="331">
        <v>12.4</v>
      </c>
      <c r="N56" s="332">
        <v>-60.5</v>
      </c>
    </row>
    <row r="57" spans="1:14">
      <c r="A57" s="248"/>
      <c r="B57" s="244"/>
      <c r="C57" s="244"/>
      <c r="D57" s="244"/>
      <c r="E57" s="244"/>
      <c r="F57" s="244"/>
      <c r="G57" s="310" t="s">
        <v>512</v>
      </c>
      <c r="H57" s="311"/>
      <c r="I57" s="319">
        <v>339727</v>
      </c>
      <c r="J57" s="320">
        <v>107102</v>
      </c>
      <c r="K57" s="321">
        <v>15.8</v>
      </c>
      <c r="L57" s="322">
        <v>221823</v>
      </c>
      <c r="M57" s="323">
        <v>10.1</v>
      </c>
      <c r="N57" s="324">
        <v>5.7</v>
      </c>
    </row>
    <row r="58" spans="1:14">
      <c r="A58" s="248"/>
      <c r="B58" s="244"/>
      <c r="C58" s="244"/>
      <c r="D58" s="244"/>
      <c r="E58" s="244"/>
      <c r="F58" s="244"/>
      <c r="G58" s="325"/>
      <c r="H58" s="326" t="s">
        <v>509</v>
      </c>
      <c r="I58" s="327">
        <v>132575</v>
      </c>
      <c r="J58" s="328">
        <v>41795</v>
      </c>
      <c r="K58" s="329">
        <v>-20.2</v>
      </c>
      <c r="L58" s="330">
        <v>104431</v>
      </c>
      <c r="M58" s="331">
        <v>-11.8</v>
      </c>
      <c r="N58" s="332">
        <v>-8.4</v>
      </c>
    </row>
    <row r="59" spans="1:14">
      <c r="A59" s="248"/>
      <c r="B59" s="244"/>
      <c r="C59" s="244"/>
      <c r="D59" s="244"/>
      <c r="E59" s="244"/>
      <c r="F59" s="244"/>
      <c r="G59" s="310" t="s">
        <v>513</v>
      </c>
      <c r="H59" s="311"/>
      <c r="I59" s="319">
        <v>741031</v>
      </c>
      <c r="J59" s="320">
        <v>238274</v>
      </c>
      <c r="K59" s="321">
        <v>122.5</v>
      </c>
      <c r="L59" s="322">
        <v>263041</v>
      </c>
      <c r="M59" s="323">
        <v>18.600000000000001</v>
      </c>
      <c r="N59" s="324">
        <v>103.9</v>
      </c>
    </row>
    <row r="60" spans="1:14">
      <c r="A60" s="248"/>
      <c r="B60" s="244"/>
      <c r="C60" s="244"/>
      <c r="D60" s="244"/>
      <c r="E60" s="244"/>
      <c r="F60" s="244"/>
      <c r="G60" s="325"/>
      <c r="H60" s="326" t="s">
        <v>509</v>
      </c>
      <c r="I60" s="333">
        <v>250731</v>
      </c>
      <c r="J60" s="328">
        <v>80621</v>
      </c>
      <c r="K60" s="329">
        <v>92.9</v>
      </c>
      <c r="L60" s="330">
        <v>103171</v>
      </c>
      <c r="M60" s="331">
        <v>-1.2</v>
      </c>
      <c r="N60" s="332">
        <v>94.1</v>
      </c>
    </row>
    <row r="61" spans="1:14">
      <c r="A61" s="248"/>
      <c r="B61" s="244"/>
      <c r="C61" s="244"/>
      <c r="D61" s="244"/>
      <c r="E61" s="244"/>
      <c r="F61" s="244"/>
      <c r="G61" s="310" t="s">
        <v>514</v>
      </c>
      <c r="H61" s="334"/>
      <c r="I61" s="335">
        <v>467888</v>
      </c>
      <c r="J61" s="336">
        <v>142988</v>
      </c>
      <c r="K61" s="337">
        <v>53.9</v>
      </c>
      <c r="L61" s="338">
        <v>223248</v>
      </c>
      <c r="M61" s="339">
        <v>23.4</v>
      </c>
      <c r="N61" s="324">
        <v>30.5</v>
      </c>
    </row>
    <row r="62" spans="1:14">
      <c r="A62" s="248"/>
      <c r="B62" s="244"/>
      <c r="C62" s="244"/>
      <c r="D62" s="244"/>
      <c r="E62" s="244"/>
      <c r="F62" s="244"/>
      <c r="G62" s="325"/>
      <c r="H62" s="326" t="s">
        <v>509</v>
      </c>
      <c r="I62" s="327">
        <v>258699</v>
      </c>
      <c r="J62" s="328">
        <v>77720</v>
      </c>
      <c r="K62" s="329">
        <v>34.9</v>
      </c>
      <c r="L62" s="330">
        <v>109667</v>
      </c>
      <c r="M62" s="331">
        <v>16.3</v>
      </c>
      <c r="N62" s="332">
        <v>18.600000000000001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10.6</v>
      </c>
      <c r="G47" s="12">
        <v>12.09</v>
      </c>
      <c r="H47" s="12">
        <v>12.41</v>
      </c>
      <c r="I47" s="12">
        <v>10.11</v>
      </c>
      <c r="J47" s="13">
        <v>10.18</v>
      </c>
    </row>
    <row r="48" spans="2:10" ht="57.75" customHeight="1">
      <c r="B48" s="14"/>
      <c r="C48" s="1139" t="s">
        <v>4</v>
      </c>
      <c r="D48" s="1139"/>
      <c r="E48" s="1140"/>
      <c r="F48" s="15">
        <v>4.58</v>
      </c>
      <c r="G48" s="16">
        <v>10.95</v>
      </c>
      <c r="H48" s="16">
        <v>11.46</v>
      </c>
      <c r="I48" s="16">
        <v>8.51</v>
      </c>
      <c r="J48" s="17">
        <v>8.49</v>
      </c>
    </row>
    <row r="49" spans="2:10" ht="57.75" customHeight="1" thickBot="1">
      <c r="B49" s="18"/>
      <c r="C49" s="1141" t="s">
        <v>5</v>
      </c>
      <c r="D49" s="1141"/>
      <c r="E49" s="1142"/>
      <c r="F49" s="19">
        <v>4.26</v>
      </c>
      <c r="G49" s="20">
        <v>7.97</v>
      </c>
      <c r="H49" s="20" t="s">
        <v>521</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524</v>
      </c>
      <c r="D34" s="1149"/>
      <c r="E34" s="1150"/>
      <c r="F34" s="32">
        <v>4.58</v>
      </c>
      <c r="G34" s="33">
        <v>10.95</v>
      </c>
      <c r="H34" s="33">
        <v>11.46</v>
      </c>
      <c r="I34" s="33">
        <v>8.51</v>
      </c>
      <c r="J34" s="34">
        <v>8.49</v>
      </c>
      <c r="K34" s="22"/>
      <c r="L34" s="22"/>
      <c r="M34" s="22"/>
      <c r="N34" s="22"/>
      <c r="O34" s="22"/>
      <c r="P34" s="22"/>
    </row>
    <row r="35" spans="1:16" ht="39" customHeight="1">
      <c r="A35" s="22"/>
      <c r="B35" s="35"/>
      <c r="C35" s="1143" t="s">
        <v>525</v>
      </c>
      <c r="D35" s="1144"/>
      <c r="E35" s="1145"/>
      <c r="F35" s="36">
        <v>1.48</v>
      </c>
      <c r="G35" s="37">
        <v>1</v>
      </c>
      <c r="H35" s="37">
        <v>0.9</v>
      </c>
      <c r="I35" s="37">
        <v>1.98</v>
      </c>
      <c r="J35" s="38">
        <v>1.62</v>
      </c>
      <c r="K35" s="22"/>
      <c r="L35" s="22"/>
      <c r="M35" s="22"/>
      <c r="N35" s="22"/>
      <c r="O35" s="22"/>
      <c r="P35" s="22"/>
    </row>
    <row r="36" spans="1:16" ht="39" customHeight="1">
      <c r="A36" s="22"/>
      <c r="B36" s="35"/>
      <c r="C36" s="1143" t="s">
        <v>526</v>
      </c>
      <c r="D36" s="1144"/>
      <c r="E36" s="1145"/>
      <c r="F36" s="36">
        <v>0.2</v>
      </c>
      <c r="G36" s="37">
        <v>0.32</v>
      </c>
      <c r="H36" s="37">
        <v>0.5</v>
      </c>
      <c r="I36" s="37">
        <v>0.28000000000000003</v>
      </c>
      <c r="J36" s="38">
        <v>0.74</v>
      </c>
      <c r="K36" s="22"/>
      <c r="L36" s="22"/>
      <c r="M36" s="22"/>
      <c r="N36" s="22"/>
      <c r="O36" s="22"/>
      <c r="P36" s="22"/>
    </row>
    <row r="37" spans="1:16" ht="39" customHeight="1">
      <c r="A37" s="22"/>
      <c r="B37" s="35"/>
      <c r="C37" s="1143" t="s">
        <v>527</v>
      </c>
      <c r="D37" s="1144"/>
      <c r="E37" s="1145"/>
      <c r="F37" s="36">
        <v>1.68</v>
      </c>
      <c r="G37" s="37">
        <v>1.06</v>
      </c>
      <c r="H37" s="37">
        <v>1.18</v>
      </c>
      <c r="I37" s="37">
        <v>0.93</v>
      </c>
      <c r="J37" s="38">
        <v>0.61</v>
      </c>
      <c r="K37" s="22"/>
      <c r="L37" s="22"/>
      <c r="M37" s="22"/>
      <c r="N37" s="22"/>
      <c r="O37" s="22"/>
      <c r="P37" s="22"/>
    </row>
    <row r="38" spans="1:16" ht="39" customHeight="1">
      <c r="A38" s="22"/>
      <c r="B38" s="35"/>
      <c r="C38" s="1143" t="s">
        <v>528</v>
      </c>
      <c r="D38" s="1144"/>
      <c r="E38" s="1145"/>
      <c r="F38" s="36">
        <v>0.22</v>
      </c>
      <c r="G38" s="37">
        <v>0.28999999999999998</v>
      </c>
      <c r="H38" s="37">
        <v>0.35</v>
      </c>
      <c r="I38" s="37">
        <v>0.35</v>
      </c>
      <c r="J38" s="38">
        <v>0.36</v>
      </c>
      <c r="K38" s="22"/>
      <c r="L38" s="22"/>
      <c r="M38" s="22"/>
      <c r="N38" s="22"/>
      <c r="O38" s="22"/>
      <c r="P38" s="22"/>
    </row>
    <row r="39" spans="1:16" ht="39" customHeight="1">
      <c r="A39" s="22"/>
      <c r="B39" s="35"/>
      <c r="C39" s="1143" t="s">
        <v>529</v>
      </c>
      <c r="D39" s="1144"/>
      <c r="E39" s="1145"/>
      <c r="F39" s="36">
        <v>0</v>
      </c>
      <c r="G39" s="37">
        <v>0</v>
      </c>
      <c r="H39" s="37">
        <v>0</v>
      </c>
      <c r="I39" s="37">
        <v>0</v>
      </c>
      <c r="J39" s="38">
        <v>0.08</v>
      </c>
      <c r="K39" s="22"/>
      <c r="L39" s="22"/>
      <c r="M39" s="22"/>
      <c r="N39" s="22"/>
      <c r="O39" s="22"/>
      <c r="P39" s="22"/>
    </row>
    <row r="40" spans="1:16" ht="39" customHeight="1">
      <c r="A40" s="22"/>
      <c r="B40" s="35"/>
      <c r="C40" s="1143" t="s">
        <v>530</v>
      </c>
      <c r="D40" s="1144"/>
      <c r="E40" s="1145"/>
      <c r="F40" s="36">
        <v>0.1</v>
      </c>
      <c r="G40" s="37">
        <v>0.05</v>
      </c>
      <c r="H40" s="37">
        <v>0.05</v>
      </c>
      <c r="I40" s="37">
        <v>0.04</v>
      </c>
      <c r="J40" s="38">
        <v>0.05</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v>
      </c>
      <c r="G43" s="42">
        <v>0</v>
      </c>
      <c r="H43" s="42">
        <v>0</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291</v>
      </c>
      <c r="L45" s="60">
        <v>296</v>
      </c>
      <c r="M45" s="60">
        <v>431</v>
      </c>
      <c r="N45" s="60">
        <v>422</v>
      </c>
      <c r="O45" s="61">
        <v>391</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53</v>
      </c>
      <c r="L48" s="64">
        <v>29</v>
      </c>
      <c r="M48" s="64">
        <v>27</v>
      </c>
      <c r="N48" s="64">
        <v>26</v>
      </c>
      <c r="O48" s="65">
        <v>22</v>
      </c>
      <c r="P48" s="48"/>
      <c r="Q48" s="48"/>
      <c r="R48" s="48"/>
      <c r="S48" s="48"/>
      <c r="T48" s="48"/>
      <c r="U48" s="48"/>
    </row>
    <row r="49" spans="1:21" ht="30.75" customHeight="1">
      <c r="A49" s="48"/>
      <c r="B49" s="1161"/>
      <c r="C49" s="1162"/>
      <c r="D49" s="62"/>
      <c r="E49" s="1153" t="s">
        <v>16</v>
      </c>
      <c r="F49" s="1153"/>
      <c r="G49" s="1153"/>
      <c r="H49" s="1153"/>
      <c r="I49" s="1153"/>
      <c r="J49" s="1154"/>
      <c r="K49" s="63">
        <v>66</v>
      </c>
      <c r="L49" s="64">
        <v>67</v>
      </c>
      <c r="M49" s="64">
        <v>65</v>
      </c>
      <c r="N49" s="64">
        <v>64</v>
      </c>
      <c r="O49" s="65">
        <v>59</v>
      </c>
      <c r="P49" s="48"/>
      <c r="Q49" s="48"/>
      <c r="R49" s="48"/>
      <c r="S49" s="48"/>
      <c r="T49" s="48"/>
      <c r="U49" s="48"/>
    </row>
    <row r="50" spans="1:21" ht="30.75" customHeight="1">
      <c r="A50" s="48"/>
      <c r="B50" s="1161"/>
      <c r="C50" s="1162"/>
      <c r="D50" s="62"/>
      <c r="E50" s="1153" t="s">
        <v>17</v>
      </c>
      <c r="F50" s="1153"/>
      <c r="G50" s="1153"/>
      <c r="H50" s="1153"/>
      <c r="I50" s="1153"/>
      <c r="J50" s="1154"/>
      <c r="K50" s="63" t="s">
        <v>476</v>
      </c>
      <c r="L50" s="64" t="s">
        <v>476</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241</v>
      </c>
      <c r="L52" s="64">
        <v>227</v>
      </c>
      <c r="M52" s="64">
        <v>225</v>
      </c>
      <c r="N52" s="64">
        <v>221</v>
      </c>
      <c r="O52" s="65">
        <v>212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169</v>
      </c>
      <c r="L53" s="69">
        <v>165</v>
      </c>
      <c r="M53" s="69">
        <v>298</v>
      </c>
      <c r="N53" s="69">
        <v>291</v>
      </c>
      <c r="O53" s="70">
        <v>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2901</v>
      </c>
      <c r="J41" s="83">
        <v>2942</v>
      </c>
      <c r="K41" s="83">
        <v>2745</v>
      </c>
      <c r="L41" s="83">
        <v>2624</v>
      </c>
      <c r="M41" s="84">
        <v>2553</v>
      </c>
    </row>
    <row r="42" spans="2:13" ht="27.75" customHeight="1">
      <c r="B42" s="1169"/>
      <c r="C42" s="1170"/>
      <c r="D42" s="85"/>
      <c r="E42" s="1173" t="s">
        <v>26</v>
      </c>
      <c r="F42" s="1173"/>
      <c r="G42" s="1173"/>
      <c r="H42" s="1174"/>
      <c r="I42" s="86" t="s">
        <v>476</v>
      </c>
      <c r="J42" s="87" t="s">
        <v>476</v>
      </c>
      <c r="K42" s="87" t="s">
        <v>476</v>
      </c>
      <c r="L42" s="87" t="s">
        <v>476</v>
      </c>
      <c r="M42" s="88" t="s">
        <v>476</v>
      </c>
    </row>
    <row r="43" spans="2:13" ht="27.75" customHeight="1">
      <c r="B43" s="1169"/>
      <c r="C43" s="1170"/>
      <c r="D43" s="85"/>
      <c r="E43" s="1173" t="s">
        <v>27</v>
      </c>
      <c r="F43" s="1173"/>
      <c r="G43" s="1173"/>
      <c r="H43" s="1174"/>
      <c r="I43" s="86">
        <v>487</v>
      </c>
      <c r="J43" s="87">
        <v>400</v>
      </c>
      <c r="K43" s="87">
        <v>323</v>
      </c>
      <c r="L43" s="87">
        <v>306</v>
      </c>
      <c r="M43" s="88">
        <v>264</v>
      </c>
    </row>
    <row r="44" spans="2:13" ht="27.75" customHeight="1">
      <c r="B44" s="1169"/>
      <c r="C44" s="1170"/>
      <c r="D44" s="85"/>
      <c r="E44" s="1173" t="s">
        <v>28</v>
      </c>
      <c r="F44" s="1173"/>
      <c r="G44" s="1173"/>
      <c r="H44" s="1174"/>
      <c r="I44" s="86">
        <v>281</v>
      </c>
      <c r="J44" s="87">
        <v>220</v>
      </c>
      <c r="K44" s="87">
        <v>159</v>
      </c>
      <c r="L44" s="87">
        <v>105</v>
      </c>
      <c r="M44" s="88">
        <v>48</v>
      </c>
    </row>
    <row r="45" spans="2:13" ht="27.75" customHeight="1">
      <c r="B45" s="1169"/>
      <c r="C45" s="1170"/>
      <c r="D45" s="85"/>
      <c r="E45" s="1173" t="s">
        <v>29</v>
      </c>
      <c r="F45" s="1173"/>
      <c r="G45" s="1173"/>
      <c r="H45" s="1174"/>
      <c r="I45" s="86">
        <v>1083</v>
      </c>
      <c r="J45" s="87">
        <v>1004</v>
      </c>
      <c r="K45" s="87">
        <v>934</v>
      </c>
      <c r="L45" s="87">
        <v>885</v>
      </c>
      <c r="M45" s="88">
        <v>782</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368</v>
      </c>
      <c r="J49" s="87">
        <v>382</v>
      </c>
      <c r="K49" s="87">
        <v>421</v>
      </c>
      <c r="L49" s="87">
        <v>435</v>
      </c>
      <c r="M49" s="88">
        <v>403</v>
      </c>
    </row>
    <row r="50" spans="2:13" ht="27.75" customHeight="1">
      <c r="B50" s="1169"/>
      <c r="C50" s="1170"/>
      <c r="D50" s="85"/>
      <c r="E50" s="1173" t="s">
        <v>35</v>
      </c>
      <c r="F50" s="1173"/>
      <c r="G50" s="1173"/>
      <c r="H50" s="1174"/>
      <c r="I50" s="86" t="s">
        <v>476</v>
      </c>
      <c r="J50" s="87" t="s">
        <v>476</v>
      </c>
      <c r="K50" s="87" t="s">
        <v>476</v>
      </c>
      <c r="L50" s="87" t="s">
        <v>476</v>
      </c>
      <c r="M50" s="88" t="s">
        <v>476</v>
      </c>
    </row>
    <row r="51" spans="2:13" ht="27.75" customHeight="1">
      <c r="B51" s="1171"/>
      <c r="C51" s="1172"/>
      <c r="D51" s="85"/>
      <c r="E51" s="1173" t="s">
        <v>36</v>
      </c>
      <c r="F51" s="1173"/>
      <c r="G51" s="1173"/>
      <c r="H51" s="1174"/>
      <c r="I51" s="86">
        <v>2078</v>
      </c>
      <c r="J51" s="87">
        <v>2085</v>
      </c>
      <c r="K51" s="87">
        <v>2020</v>
      </c>
      <c r="L51" s="87">
        <v>1995</v>
      </c>
      <c r="M51" s="88">
        <v>2174</v>
      </c>
    </row>
    <row r="52" spans="2:13" ht="27.75" customHeight="1" thickBot="1">
      <c r="B52" s="1175" t="s">
        <v>37</v>
      </c>
      <c r="C52" s="1176"/>
      <c r="D52" s="90"/>
      <c r="E52" s="1177" t="s">
        <v>38</v>
      </c>
      <c r="F52" s="1177"/>
      <c r="G52" s="1177"/>
      <c r="H52" s="1178"/>
      <c r="I52" s="91">
        <v>2305</v>
      </c>
      <c r="J52" s="92">
        <v>2100</v>
      </c>
      <c r="K52" s="92">
        <v>1720</v>
      </c>
      <c r="L52" s="92">
        <v>1489</v>
      </c>
      <c r="M52" s="93">
        <v>1071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127334</v>
      </c>
      <c r="E3" s="116"/>
      <c r="F3" s="117">
        <v>209170</v>
      </c>
      <c r="G3" s="118"/>
      <c r="H3" s="119"/>
    </row>
    <row r="4" spans="1:8">
      <c r="A4" s="120"/>
      <c r="B4" s="121"/>
      <c r="C4" s="122"/>
      <c r="D4" s="123">
        <v>112825</v>
      </c>
      <c r="E4" s="124"/>
      <c r="F4" s="125">
        <v>117028</v>
      </c>
      <c r="G4" s="126"/>
      <c r="H4" s="127"/>
    </row>
    <row r="5" spans="1:8">
      <c r="A5" s="108" t="s">
        <v>510</v>
      </c>
      <c r="B5" s="113"/>
      <c r="C5" s="114"/>
      <c r="D5" s="115">
        <v>149780</v>
      </c>
      <c r="E5" s="116"/>
      <c r="F5" s="117">
        <v>220780</v>
      </c>
      <c r="G5" s="118"/>
      <c r="H5" s="119"/>
    </row>
    <row r="6" spans="1:8">
      <c r="A6" s="120"/>
      <c r="B6" s="121"/>
      <c r="C6" s="122"/>
      <c r="D6" s="123">
        <v>100974</v>
      </c>
      <c r="E6" s="124"/>
      <c r="F6" s="125">
        <v>105334</v>
      </c>
      <c r="G6" s="126"/>
      <c r="H6" s="127"/>
    </row>
    <row r="7" spans="1:8">
      <c r="A7" s="108" t="s">
        <v>511</v>
      </c>
      <c r="B7" s="113"/>
      <c r="C7" s="114"/>
      <c r="D7" s="115">
        <v>92450</v>
      </c>
      <c r="E7" s="116"/>
      <c r="F7" s="117">
        <v>201428</v>
      </c>
      <c r="G7" s="118"/>
      <c r="H7" s="119"/>
    </row>
    <row r="8" spans="1:8">
      <c r="A8" s="120"/>
      <c r="B8" s="121"/>
      <c r="C8" s="122"/>
      <c r="D8" s="123">
        <v>52384</v>
      </c>
      <c r="E8" s="124"/>
      <c r="F8" s="125">
        <v>118373</v>
      </c>
      <c r="G8" s="126"/>
      <c r="H8" s="127"/>
    </row>
    <row r="9" spans="1:8">
      <c r="A9" s="108" t="s">
        <v>512</v>
      </c>
      <c r="B9" s="113"/>
      <c r="C9" s="114"/>
      <c r="D9" s="115">
        <v>107102</v>
      </c>
      <c r="E9" s="116"/>
      <c r="F9" s="117">
        <v>221823</v>
      </c>
      <c r="G9" s="118"/>
      <c r="H9" s="119"/>
    </row>
    <row r="10" spans="1:8">
      <c r="A10" s="120"/>
      <c r="B10" s="121"/>
      <c r="C10" s="122"/>
      <c r="D10" s="123">
        <v>41795</v>
      </c>
      <c r="E10" s="124"/>
      <c r="F10" s="125">
        <v>104431</v>
      </c>
      <c r="G10" s="126"/>
      <c r="H10" s="127"/>
    </row>
    <row r="11" spans="1:8">
      <c r="A11" s="108" t="s">
        <v>513</v>
      </c>
      <c r="B11" s="113"/>
      <c r="C11" s="114"/>
      <c r="D11" s="115">
        <v>238274</v>
      </c>
      <c r="E11" s="116"/>
      <c r="F11" s="117">
        <v>263041</v>
      </c>
      <c r="G11" s="118"/>
      <c r="H11" s="119"/>
    </row>
    <row r="12" spans="1:8">
      <c r="A12" s="120"/>
      <c r="B12" s="121"/>
      <c r="C12" s="128"/>
      <c r="D12" s="123">
        <v>80621</v>
      </c>
      <c r="E12" s="124"/>
      <c r="F12" s="125">
        <v>103171</v>
      </c>
      <c r="G12" s="126"/>
      <c r="H12" s="127"/>
    </row>
    <row r="13" spans="1:8">
      <c r="A13" s="108"/>
      <c r="B13" s="113"/>
      <c r="C13" s="129"/>
      <c r="D13" s="130">
        <v>142988</v>
      </c>
      <c r="E13" s="131"/>
      <c r="F13" s="132">
        <v>223248</v>
      </c>
      <c r="G13" s="133"/>
      <c r="H13" s="119"/>
    </row>
    <row r="14" spans="1:8">
      <c r="A14" s="120"/>
      <c r="B14" s="121"/>
      <c r="C14" s="122"/>
      <c r="D14" s="123">
        <v>77720</v>
      </c>
      <c r="E14" s="124"/>
      <c r="F14" s="125">
        <v>109667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4.58</v>
      </c>
      <c r="C19" s="134">
        <f>ROUND(VALUE(SUBSTITUTE(実質収支比率等に係る経年分析!G$48,"▲","-")),2)</f>
        <v>10.95</v>
      </c>
      <c r="D19" s="134">
        <f>ROUND(VALUE(SUBSTITUTE(実質収支比率等に係る経年分析!H$48,"▲","-")),2)</f>
        <v>11.46</v>
      </c>
      <c r="E19" s="134">
        <f>ROUND(VALUE(SUBSTITUTE(実質収支比率等に係る経年分析!I$48,"▲","-")),2)</f>
        <v>8.51</v>
      </c>
      <c r="F19" s="134">
        <f>ROUND(VALUE(SUBSTITUTE(実質収支比率等に係る経年分析!J$48,"▲","-")),2)</f>
        <v>8.49</v>
      </c>
    </row>
    <row r="20" spans="1:11">
      <c r="A20" s="134" t="s">
        <v>43</v>
      </c>
      <c r="B20" s="134">
        <f>ROUND(VALUE(SUBSTITUTE(実質収支比率等に係る経年分析!F$47,"▲","-")),2)</f>
        <v>10.6</v>
      </c>
      <c r="C20" s="134">
        <f>ROUND(VALUE(SUBSTITUTE(実質収支比率等に係る経年分析!G$47,"▲","-")),2)</f>
        <v>12.09</v>
      </c>
      <c r="D20" s="134">
        <f>ROUND(VALUE(SUBSTITUTE(実質収支比率等に係る経年分析!H$47,"▲","-")),2)</f>
        <v>12.41</v>
      </c>
      <c r="E20" s="134">
        <f>ROUND(VALUE(SUBSTITUTE(実質収支比率等に係る経年分析!I$47,"▲","-")),2)</f>
        <v>10.11</v>
      </c>
      <c r="F20" s="134">
        <f>ROUND(VALUE(SUBSTITUTE(実質収支比率等に係る経年分析!J$47,"▲","-")),2)</f>
        <v>10.18</v>
      </c>
    </row>
    <row r="21" spans="1:11">
      <c r="A21" s="134" t="s">
        <v>44</v>
      </c>
      <c r="B21" s="134">
        <f>IF(ISNUMBER(VALUE(SUBSTITUTE(実質収支比率等に係る経年分析!F$49,"▲","-"))),ROUND(VALUE(SUBSTITUTE(実質収支比率等に係る経年分析!F$49,"▲","-")),2),NA())</f>
        <v>4.26</v>
      </c>
      <c r="C21" s="134">
        <f>IF(ISNUMBER(VALUE(SUBSTITUTE(実質収支比率等に係る経年分析!G$49,"▲","-"))),ROUND(VALUE(SUBSTITUTE(実質収支比率等に係る経年分析!G$49,"▲","-")),2),NA())</f>
        <v>7.97</v>
      </c>
      <c r="D21" s="134">
        <f>IF(ISNUMBER(VALUE(SUBSTITUTE(実質収支比率等に係る経年分析!H$49,"▲","-"))),ROUND(VALUE(SUBSTITUTE(実質収支比率等に係る経年分析!H$49,"▲","-")),2),NA())</f>
        <v>-0.92</v>
      </c>
      <c r="E21" s="134">
        <f>IF(ISNUMBER(VALUE(SUBSTITUTE(実質収支比率等に係る経年分析!I$49,"▲","-"))),ROUND(VALUE(SUBSTITUTE(実質収支比率等に係る経年分析!I$49,"▲","-")),2),NA())</f>
        <v>-5.0999999999999996</v>
      </c>
      <c r="F21" s="134">
        <f>IF(ISNUMBER(VALUE(SUBSTITUTE(実質収支比率等に係る経年分析!J$49,"▲","-"))),ROUND(VALUE(SUBSTITUTE(実質収支比率等に係る経年分析!J$49,"▲","-")),2),NA())</f>
        <v>-2.08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今別地区簡易水道特別会計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介護保険特別会計（サービス事業勘定）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国民健康保険特別会計（診療施設会計）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241</v>
      </c>
      <c r="E42" s="136"/>
      <c r="F42" s="136"/>
      <c r="G42" s="136">
        <f>'実質公債費比率（分子）の構造'!L$52</f>
        <v>227</v>
      </c>
      <c r="H42" s="136"/>
      <c r="I42" s="136"/>
      <c r="J42" s="136">
        <f>'実質公債費比率（分子）の構造'!M$52</f>
        <v>225</v>
      </c>
      <c r="K42" s="136"/>
      <c r="L42" s="136"/>
      <c r="M42" s="136">
        <f>'実質公債費比率（分子）の構造'!N$52</f>
        <v>221</v>
      </c>
      <c r="N42" s="136"/>
      <c r="O42" s="136"/>
      <c r="P42" s="136">
        <f>'実質公債費比率（分子）の構造'!O$52</f>
        <v>212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66</v>
      </c>
      <c r="C45" s="136"/>
      <c r="D45" s="136"/>
      <c r="E45" s="136">
        <f>'実質公債費比率（分子）の構造'!L$49</f>
        <v>67</v>
      </c>
      <c r="F45" s="136"/>
      <c r="G45" s="136"/>
      <c r="H45" s="136">
        <f>'実質公債費比率（分子）の構造'!M$49</f>
        <v>65</v>
      </c>
      <c r="I45" s="136"/>
      <c r="J45" s="136"/>
      <c r="K45" s="136">
        <f>'実質公債費比率（分子）の構造'!N$49</f>
        <v>64</v>
      </c>
      <c r="L45" s="136"/>
      <c r="M45" s="136"/>
      <c r="N45" s="136">
        <f>'実質公債費比率（分子）の構造'!O$49</f>
        <v>59</v>
      </c>
      <c r="O45" s="136"/>
      <c r="P45" s="136"/>
    </row>
    <row r="46" spans="1:16">
      <c r="A46" s="136" t="s">
        <v>55</v>
      </c>
      <c r="B46" s="136">
        <f>'実質公債費比率（分子）の構造'!K$48</f>
        <v>53</v>
      </c>
      <c r="C46" s="136"/>
      <c r="D46" s="136"/>
      <c r="E46" s="136">
        <f>'実質公債費比率（分子）の構造'!L$48</f>
        <v>29</v>
      </c>
      <c r="F46" s="136"/>
      <c r="G46" s="136"/>
      <c r="H46" s="136">
        <f>'実質公債費比率（分子）の構造'!M$48</f>
        <v>27</v>
      </c>
      <c r="I46" s="136"/>
      <c r="J46" s="136"/>
      <c r="K46" s="136">
        <f>'実質公債費比率（分子）の構造'!N$48</f>
        <v>26</v>
      </c>
      <c r="L46" s="136"/>
      <c r="M46" s="136"/>
      <c r="N46" s="136">
        <f>'実質公債費比率（分子）の構造'!O$48</f>
        <v>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291</v>
      </c>
      <c r="C49" s="136"/>
      <c r="D49" s="136"/>
      <c r="E49" s="136">
        <f>'実質公債費比率（分子）の構造'!L$45</f>
        <v>296</v>
      </c>
      <c r="F49" s="136"/>
      <c r="G49" s="136"/>
      <c r="H49" s="136">
        <f>'実質公債費比率（分子）の構造'!M$45</f>
        <v>431</v>
      </c>
      <c r="I49" s="136"/>
      <c r="J49" s="136"/>
      <c r="K49" s="136">
        <f>'実質公債費比率（分子）の構造'!N$45</f>
        <v>422</v>
      </c>
      <c r="L49" s="136"/>
      <c r="M49" s="136"/>
      <c r="N49" s="136">
        <f>'実質公債費比率（分子）の構造'!O$45</f>
        <v>391</v>
      </c>
      <c r="O49" s="136"/>
      <c r="P49" s="136"/>
    </row>
    <row r="50" spans="1:16">
      <c r="A50" s="136" t="s">
        <v>59</v>
      </c>
      <c r="B50" s="136" t="e">
        <f>NA()</f>
        <v>#N/A</v>
      </c>
      <c r="C50" s="136">
        <f>IF(ISNUMBER('実質公債費比率（分子）の構造'!K$53),'実質公債費比率（分子）の構造'!K$53,NA())</f>
        <v>169</v>
      </c>
      <c r="D50" s="136" t="e">
        <f>NA()</f>
        <v>#N/A</v>
      </c>
      <c r="E50" s="136" t="e">
        <f>NA()</f>
        <v>#N/A</v>
      </c>
      <c r="F50" s="136">
        <f>IF(ISNUMBER('実質公債費比率（分子）の構造'!L$53),'実質公債費比率（分子）の構造'!L$53,NA())</f>
        <v>165</v>
      </c>
      <c r="G50" s="136" t="e">
        <f>NA()</f>
        <v>#N/A</v>
      </c>
      <c r="H50" s="136" t="e">
        <f>NA()</f>
        <v>#N/A</v>
      </c>
      <c r="I50" s="136">
        <f>IF(ISNUMBER('実質公債費比率（分子）の構造'!M$53),'実質公債費比率（分子）の構造'!M$53,NA())</f>
        <v>298</v>
      </c>
      <c r="J50" s="136" t="e">
        <f>NA()</f>
        <v>#N/A</v>
      </c>
      <c r="K50" s="136" t="e">
        <f>NA()</f>
        <v>#N/A</v>
      </c>
      <c r="L50" s="136">
        <f>IF(ISNUMBER('実質公債費比率（分子）の構造'!N$53),'実質公債費比率（分子）の構造'!N$53,NA())</f>
        <v>291</v>
      </c>
      <c r="M50" s="136" t="e">
        <f>NA()</f>
        <v>#N/A</v>
      </c>
      <c r="N50" s="136" t="e">
        <f>NA()</f>
        <v>#N/A</v>
      </c>
      <c r="O50" s="136">
        <f>IF(ISNUMBER('実質公債費比率（分子）の構造'!O$53),'実質公債費比率（分子）の構造'!O$53,NA())</f>
        <v>260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2078</v>
      </c>
      <c r="E56" s="135"/>
      <c r="F56" s="135"/>
      <c r="G56" s="135">
        <f>'将来負担比率（分子）の構造'!J$51</f>
        <v>2085</v>
      </c>
      <c r="H56" s="135"/>
      <c r="I56" s="135"/>
      <c r="J56" s="135">
        <f>'将来負担比率（分子）の構造'!K$51</f>
        <v>2020</v>
      </c>
      <c r="K56" s="135"/>
      <c r="L56" s="135"/>
      <c r="M56" s="135">
        <f>'将来負担比率（分子）の構造'!L$51</f>
        <v>1995</v>
      </c>
      <c r="N56" s="135"/>
      <c r="O56" s="135"/>
      <c r="P56" s="135">
        <f>'将来負担比率（分子）の構造'!M$51</f>
        <v>2174</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368</v>
      </c>
      <c r="E58" s="135"/>
      <c r="F58" s="135"/>
      <c r="G58" s="135">
        <f>'将来負担比率（分子）の構造'!J$49</f>
        <v>382</v>
      </c>
      <c r="H58" s="135"/>
      <c r="I58" s="135"/>
      <c r="J58" s="135">
        <f>'将来負担比率（分子）の構造'!K$49</f>
        <v>421</v>
      </c>
      <c r="K58" s="135"/>
      <c r="L58" s="135"/>
      <c r="M58" s="135">
        <f>'将来負担比率（分子）の構造'!L$49</f>
        <v>435</v>
      </c>
      <c r="N58" s="135"/>
      <c r="O58" s="135"/>
      <c r="P58" s="135">
        <f>'将来負担比率（分子）の構造'!M$49</f>
        <v>403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1083</v>
      </c>
      <c r="C62" s="135"/>
      <c r="D62" s="135"/>
      <c r="E62" s="135">
        <f>'将来負担比率（分子）の構造'!J$45</f>
        <v>1004</v>
      </c>
      <c r="F62" s="135"/>
      <c r="G62" s="135"/>
      <c r="H62" s="135">
        <f>'将来負担比率（分子）の構造'!K$45</f>
        <v>934</v>
      </c>
      <c r="I62" s="135"/>
      <c r="J62" s="135"/>
      <c r="K62" s="135">
        <f>'将来負担比率（分子）の構造'!L$45</f>
        <v>885</v>
      </c>
      <c r="L62" s="135"/>
      <c r="M62" s="135"/>
      <c r="N62" s="135">
        <f>'将来負担比率（分子）の構造'!M$45</f>
        <v>782</v>
      </c>
      <c r="O62" s="135"/>
      <c r="P62" s="135"/>
    </row>
    <row r="63" spans="1:16">
      <c r="A63" s="135" t="s">
        <v>28</v>
      </c>
      <c r="B63" s="135">
        <f>'将来負担比率（分子）の構造'!I$44</f>
        <v>281</v>
      </c>
      <c r="C63" s="135"/>
      <c r="D63" s="135"/>
      <c r="E63" s="135">
        <f>'将来負担比率（分子）の構造'!J$44</f>
        <v>220</v>
      </c>
      <c r="F63" s="135"/>
      <c r="G63" s="135"/>
      <c r="H63" s="135">
        <f>'将来負担比率（分子）の構造'!K$44</f>
        <v>159</v>
      </c>
      <c r="I63" s="135"/>
      <c r="J63" s="135"/>
      <c r="K63" s="135">
        <f>'将来負担比率（分子）の構造'!L$44</f>
        <v>105</v>
      </c>
      <c r="L63" s="135"/>
      <c r="M63" s="135"/>
      <c r="N63" s="135">
        <f>'将来負担比率（分子）の構造'!M$44</f>
        <v>48</v>
      </c>
      <c r="O63" s="135"/>
      <c r="P63" s="135"/>
    </row>
    <row r="64" spans="1:16">
      <c r="A64" s="135" t="s">
        <v>27</v>
      </c>
      <c r="B64" s="135">
        <f>'将来負担比率（分子）の構造'!I$43</f>
        <v>487</v>
      </c>
      <c r="C64" s="135"/>
      <c r="D64" s="135"/>
      <c r="E64" s="135">
        <f>'将来負担比率（分子）の構造'!J$43</f>
        <v>400</v>
      </c>
      <c r="F64" s="135"/>
      <c r="G64" s="135"/>
      <c r="H64" s="135">
        <f>'将来負担比率（分子）の構造'!K$43</f>
        <v>323</v>
      </c>
      <c r="I64" s="135"/>
      <c r="J64" s="135"/>
      <c r="K64" s="135">
        <f>'将来負担比率（分子）の構造'!L$43</f>
        <v>306</v>
      </c>
      <c r="L64" s="135"/>
      <c r="M64" s="135"/>
      <c r="N64" s="135">
        <f>'将来負担比率（分子）の構造'!M$43</f>
        <v>264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2901</v>
      </c>
      <c r="C66" s="135"/>
      <c r="D66" s="135"/>
      <c r="E66" s="135">
        <f>'将来負担比率（分子）の構造'!J$41</f>
        <v>2942</v>
      </c>
      <c r="F66" s="135"/>
      <c r="G66" s="135"/>
      <c r="H66" s="135">
        <f>'将来負担比率（分子）の構造'!K$41</f>
        <v>2745</v>
      </c>
      <c r="I66" s="135"/>
      <c r="J66" s="135"/>
      <c r="K66" s="135">
        <f>'将来負担比率（分子）の構造'!L$41</f>
        <v>2624</v>
      </c>
      <c r="L66" s="135"/>
      <c r="M66" s="135"/>
      <c r="N66" s="135">
        <f>'将来負担比率（分子）の構造'!M$41</f>
        <v>2553</v>
      </c>
      <c r="O66" s="135"/>
      <c r="P66" s="135"/>
    </row>
    <row r="67" spans="1:16">
      <c r="A67" s="135" t="s">
        <v>63</v>
      </c>
      <c r="B67" s="135" t="e">
        <f>NA()</f>
        <v>#N/A</v>
      </c>
      <c r="C67" s="135">
        <f>IF(ISNUMBER('将来負担比率（分子）の構造'!I$52), IF('将来負担比率（分子）の構造'!I$52 &lt; 0, 0, '将来負担比率（分子）の構造'!I$52), NA())</f>
        <v>2305</v>
      </c>
      <c r="D67" s="135" t="e">
        <f>NA()</f>
        <v>#N/A</v>
      </c>
      <c r="E67" s="135" t="e">
        <f>NA()</f>
        <v>#N/A</v>
      </c>
      <c r="F67" s="135">
        <f>IF(ISNUMBER('将来負担比率（分子）の構造'!J$52), IF('将来負担比率（分子）の構造'!J$52 &lt; 0, 0, '将来負担比率（分子）の構造'!J$52), NA())</f>
        <v>2100</v>
      </c>
      <c r="G67" s="135" t="e">
        <f>NA()</f>
        <v>#N/A</v>
      </c>
      <c r="H67" s="135" t="e">
        <f>NA()</f>
        <v>#N/A</v>
      </c>
      <c r="I67" s="135">
        <f>IF(ISNUMBER('将来負担比率（分子）の構造'!K$52), IF('将来負担比率（分子）の構造'!K$52 &lt; 0, 0, '将来負担比率（分子）の構造'!K$52), NA())</f>
        <v>1720</v>
      </c>
      <c r="J67" s="135" t="e">
        <f>NA()</f>
        <v>#N/A</v>
      </c>
      <c r="K67" s="135" t="e">
        <f>NA()</f>
        <v>#N/A</v>
      </c>
      <c r="L67" s="135">
        <f>IF(ISNUMBER('将来負担比率（分子）の構造'!L$52), IF('将来負担比率（分子）の構造'!L$52 &lt; 0, 0, '将来負担比率（分子）の構造'!L$52), NA())</f>
        <v>1489</v>
      </c>
      <c r="M67" s="135" t="e">
        <f>NA()</f>
        <v>#N/A</v>
      </c>
      <c r="N67" s="135" t="e">
        <f>NA()</f>
        <v>#N/A</v>
      </c>
      <c r="O67" s="135">
        <f>IF(ISNUMBER('将来負担比率（分子）の構造'!M$52), IF('将来負担比率（分子）の構造'!M$52 &lt; 0, 0, '将来負担比率（分子）の構造'!M$52), NA())</f>
        <v>1071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2015-04-17T01:57:18Z</cp:lastPrinted>
  <dcterms:created xsi:type="dcterms:W3CDTF">2015-02-17T05:56:35Z</dcterms:created>
  <dcterms:modified xsi:type="dcterms:W3CDTF">2015-05-07T23:30:14Z</dcterms:modified>
  <cp:category/>
</cp:coreProperties>
</file>