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90" windowWidth="14940" windowHeight="7845" tabRatio="9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BE36" i="9"/>
  <c r="AM36" i="9"/>
  <c r="C36" i="9"/>
  <c r="CO35" i="9"/>
  <c r="BW35" i="9"/>
  <c r="BE35" i="9"/>
  <c r="AM35" i="9"/>
  <c r="C35" i="9"/>
  <c r="CO34" i="9"/>
  <c r="BW34" i="9"/>
  <c r="AM34" i="9"/>
  <c r="C34" i="9"/>
  <c r="U34" i="9" l="1"/>
  <c r="U35" i="9"/>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<sst xmlns="http://schemas.openxmlformats.org/spreadsheetml/2006/main" count="1019" uniqueCount="539">
  <si>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</si>
  <si>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</si>
  <si>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</si>
  <si>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</si>
  <si>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</si>
  <si>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</si>
  <si>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</si>
  <si>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</si>
  <si>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</si>
  <si>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</si>
  <si>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</si>
  <si>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</si>
  <si>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</si>
  <si>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</si>
  <si>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</si>
  <si>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</si>
  <si>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</si>
  <si>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</si>
  <si>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</si>
  <si>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</si>
  <si>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</si>
  <si>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</si>
  <si>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</si>
  <si>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</si>
  <si>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</si>
  <si>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</si>
  <si>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</si>
  <si>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</si>
  <si>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</si>
  <si>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</si>
  <si>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</si>
  <si>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</si>
  <si>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</si>
  <si>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</si>
  <si>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</si>
  <si>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</si>
  <si>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</si>
  <si>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</si>
  <si>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</si>
  <si>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</si>
  <si>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</si>
  <si>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</si>
  <si>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</si>
  <si>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</si>
  <si>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</si>
  <si>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</si>
  <si>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</si>
  <si>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</si>
  <si>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</si>
  <si>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</si>
  <si>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</si>
  <si>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</si>
  <si>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</si>
  <si>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</si>
  <si>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</si>
  <si>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</si>
  <si>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</si>
  <si>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</si>
  <si>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</si>
  <si>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</si>
  <si>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</si>
  <si>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</si>
  <si>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</si>
  <si>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</si>
  <si>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</si>
  <si>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</si>
  <si>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</si>
  <si>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</si>
  <si>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</si>
  <si>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</si>
  <si>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</si>
  <si>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</si>
  <si>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</si>
  <si>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</si>
  <si>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</si>
  <si>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</si>
  <si>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</si>
  <si>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</si>
  <si>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</si>
  <si>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</si>
  <si>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</si>
  <si>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</si>
  <si>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</si>
  <si>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</si>
  <si>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</si>
  <si>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</si>
  <si>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</si>
  <si>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</si>
  <si>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</si>
  <si>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</si>
  <si>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</si>
  <si>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</si>
  <si>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</si>
  <si>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</si>
  <si>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</si>
  <si>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</si>
  <si>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</si>
  <si>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</si>
  <si>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</si>
  <si>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</si>
  <si>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</si>
  <si>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</si>
  <si>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</si>
  <si>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</si>
  <si>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</si>
  <si>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</si>
  <si>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</si>
  <si>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</si>
  <si>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</si>
  <si>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</si>
  <si>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</si>
  <si>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</si>
  <si>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</si>
  <si>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</si>
  <si>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</si>
  <si>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</si>
  <si>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</si>
  <si>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</si>
  <si>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</si>
  <si>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</si>
  <si>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</si>
  <si>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</si>
  <si>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</si>
  <si>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</si>
  <si>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</si>
  <si>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</si>
  <si>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</si>
  <si>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</si>
  <si>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</si>
  <si>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</si>
  <si>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</si>
  <si>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</si>
  <si>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</si>
  <si>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</si>
  <si>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</si>
  <si>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</si>
  <si>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</si>
  <si>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-3.5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</si>
  <si>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</si>
  <si>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</si>
  <si>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</si>
  <si>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</si>
  <si>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</si>
  <si>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</si>
  <si>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</si>
  <si>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</si>
  <si>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</si>
  <si>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</si>
  <si>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</si>
  <si>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</si>
  <si>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</si>
  <si>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</si>
  <si>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</si>
  <si>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</si>
  <si>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</si>
  <si>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</si>
  <si>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</si>
  <si>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</si>
  <si>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</si>
  <si>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</si>
  <si>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</si>
  <si>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</si>
  <si>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</si>
  <si>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</si>
  <si>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</si>
  <si>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</si>
  <si>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</si>
  <si>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</si>
  <si>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</si>
  <si>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</si>
  <si>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</si>
  <si>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</si>
  <si>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</si>
  <si>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</si>
  <si>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</si>
  <si>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</si>
  <si>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</si>
  <si>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</si>
  <si>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</si>
  <si>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</si>
  <si>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</si>
  <si>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</si>
  <si>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</si>
  <si>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</si>
  <si>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</si>
  <si>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</si>
  <si>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</si>
  <si>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</si>
  <si>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</si>
  <si>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</si>
  <si>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</si>
  <si>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</si>
  <si>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</si>
  <si>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</si>
  <si>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</si>
  <si>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青森県今別町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</si>
  <si>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</si>
  <si>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</si>
  <si>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</si>
  <si>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</si>
  <si>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</si>
  <si>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</si>
  <si>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</si>
  <si>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</si>
  <si>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</si>
  <si>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</si>
  <si>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</si>
  <si>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</si>
  <si>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</si>
  <si>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</si>
  <si>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</si>
  <si>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</si>
  <si>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</si>
  <si>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</si>
  <si>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</si>
  <si>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</si>
  <si>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</si>
  <si>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</si>
  <si>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</si>
  <si>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</si>
  <si>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</si>
  <si>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</si>
  <si>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</si>
  <si>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</si>
  <si>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</si>
  <si>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</si>
  <si>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</si>
  <si>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</si>
  <si>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</si>
  <si>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</si>
  <si>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</si>
  <si>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</si>
  <si>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</si>
  <si>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</si>
  <si>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</si>
  <si>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</si>
  <si>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</si>
  <si>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</si>
  <si>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</si>
  <si>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</si>
  <si>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</si>
  <si>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</si>
  <si>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</si>
  <si>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</si>
  <si>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</si>
  <si>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</si>
  <si>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</si>
  <si>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</si>
  <si>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</si>
  <si>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</si>
  <si>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</si>
  <si>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</si>
  <si>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</si>
  <si>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</si>
  <si>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</si>
  <si>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</si>
  <si>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</si>
  <si>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</si>
  <si>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</si>
  <si>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</si>
  <si>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</si>
  <si>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</si>
  <si>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</si>
  <si>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</si>
  <si>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</si>
  <si>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</si>
  <si>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</si>
  <si>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</si>
  <si>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</si>
  <si>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</si>
  <si>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</si>
  <si>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</si>
  <si>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</si>
  <si>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</si>
  <si>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</si>
  <si>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</si>
  <si>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</si>
  <si>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</si>
  <si>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</si>
  <si>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</si>
  <si>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</si>
  <si>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</si>
  <si>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</si>
  <si>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</si>
  <si>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</si>
  <si>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</si>
  <si>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</si>
  <si>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</si>
  <si>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</si>
  <si>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</si>
  <si>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</si>
  <si>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</si>
  <si>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</si>
  <si>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</si>
  <si>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</si>
  <si>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</si>
  <si>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</si>
  <si>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</si>
  <si>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</si>
  <si>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</si>
  <si>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</si>
  <si>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</si>
  <si>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</si>
  <si>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</si>
  <si>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</si>
  <si>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</si>
  <si>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</si>
  <si>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</si>
  <si>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</si>
  <si>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</si>
  <si>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</si>
  <si>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</si>
  <si>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</si>
  <si>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</si>
  <si>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</si>
  <si>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</si>
  <si>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</si>
  <si>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</si>
  <si>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</si>
  <si>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</si>
  <si>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</si>
  <si>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</si>
  <si>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</si>
  <si>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</si>
  <si>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</si>
  <si>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</si>
  <si>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</si>
  <si>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</si>
  <si>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</si>
  <si>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</si>
  <si>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</si>
  <si>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</si>
  <si>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</si>
  <si>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</si>
  <si>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</si>
  <si>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</si>
  <si>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</si>
  <si>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</si>
  <si>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</si>
  <si>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</si>
  <si>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</si>
  <si>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</si>
  <si>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</si>
  <si>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</si>
  <si>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青森県今別町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</si>
  <si>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</si>
  <si>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</si>
  <si>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</si>
  <si>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</si>
  <si>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</si>
  <si>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</si>
  <si>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</si>
  <si>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</si>
  <si>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</si>
  <si>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</si>
  <si>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</si>
  <si>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</si>
  <si>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</si>
  <si>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</si>
  <si>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</si>
  <si>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</si>
  <si>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</si>
  <si>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</si>
  <si>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</si>
  <si>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</si>
  <si>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</si>
  <si>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</si>
  <si>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</si>
  <si>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</si>
  <si>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</si>
  <si>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</si>
  <si>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</si>
  <si>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</si>
  <si>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</si>
  <si>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</si>
  <si>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</si>
  <si>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</si>
  <si>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</si>
  <si>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</si>
  <si>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</si>
  <si>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</si>
  <si>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</si>
  <si>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</si>
  <si>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今別地区簡易水道特別会計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</si>
  <si>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</si>
  <si>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</si>
  <si>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</si>
  <si>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</si>
  <si>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</si>
  <si>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</si>
  <si>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</si>
  <si>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</si>
  <si>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</si>
  <si>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</si>
  <si>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</si>
  <si>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</si>
  <si>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</si>
  <si>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</si>
  <si>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</si>
  <si>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</si>
  <si>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</si>
  <si>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</si>
  <si>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</si>
  <si>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</si>
  <si>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</si>
  <si>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</si>
  <si>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</si>
  <si>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</si>
  <si>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</si>
  <si>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</si>
  <si>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</si>
  <si>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</si>
  <si>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</si>
  <si>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</si>
  <si>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</si>
  <si>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</si>
  <si>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</si>
  <si>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</si>
  <si>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</si>
  <si>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</si>
  <si>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</si>
  <si>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</si>
  <si>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</si>
  <si>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</si>
  <si>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</si>
  <si>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</si>
  <si>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</si>
  <si>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</si>
  <si>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</si>
  <si>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</si>
  <si>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</si>
  <si>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</si>
  <si>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</si>
  <si>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</si>
  <si>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</si>
  <si>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</si>
  <si>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</si>
  <si>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</si>
  <si>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</si>
  <si>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</si>
  <si>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</si>
  <si>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</si>
  <si>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</si>
  <si>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</si>
  <si>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</si>
  <si>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</si>
  <si>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</si>
  <si>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</si>
  <si>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</si>
  <si>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</si>
  <si>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</si>
  <si>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</si>
  <si>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</si>
  <si>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</si>
  <si>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</si>
  <si>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</si>
  <si>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</si>
  <si>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</si>
  <si>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</si>
  <si>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</si>
  <si>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</si>
  <si>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</si>
  <si>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</si>
  <si>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</si>
  <si>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</si>
  <si>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</si>
  <si>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</si>
  <si>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</si>
  <si>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</si>
  <si>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</si>
  <si>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</si>
  <si>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</si>
  <si>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</si>
  <si>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</si>
  <si>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</si>
  <si>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</si>
  <si>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</si>
  <si>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</si>
  <si>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</si>
  <si>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</si>
  <si>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</si>
  <si>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</si>
  <si>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</si>
  <si>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</si>
  <si>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</si>
  <si>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</si>
  <si>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</si>
  <si>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</si>
  <si>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</si>
  <si>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</si>
  <si>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</si>
  <si>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</si>
  <si>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</si>
  <si>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</si>
  <si>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</si>
  <si>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</si>
  <si>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</si>
  <si>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</si>
  <si>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</si>
  <si>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</si>
  <si>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</si>
  <si>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</si>
  <si>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</si>
  <si>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</si>
  <si>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</si>
  <si>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</si>
  <si>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</si>
  <si>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</si>
  <si>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</si>
  <si>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</si>
  <si>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</si>
  <si>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</si>
  <si>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</si>
  <si>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</si>
  <si>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</si>
  <si>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</si>
  <si>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</si>
  <si>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0.92</t>
  </si>
  <si>
    <t>▲ 5.10</t>
  </si>
  <si>
    <t>▲ 2.08</t>
  </si>
  <si>
    <t>▲ 1.63</t>
  </si>
  <si>
    <t>一般会計</t>
  </si>
  <si>
    <t>国民健康保険特別会計（事業勘定）</t>
  </si>
  <si>
    <t>介護保険特別会計（保険事業勘定）</t>
  </si>
  <si>
    <t>介護保険特別会計（サービス事業勘定）</t>
  </si>
  <si>
    <t>今別地区簡易水道特別会計</t>
  </si>
  <si>
    <t>国民健康保険特別会計（診療施設会計）</t>
  </si>
  <si>
    <t>後期高齢者医療特別会計</t>
  </si>
  <si>
    <t>その他会計（赤字）</t>
  </si>
  <si>
    <t>その他会計（黒字）</t>
  </si>
  <si>
    <t>-</t>
    <phoneticPr fontId="2"/>
  </si>
  <si>
    <t>青森地域広域事務組合</t>
    <rPh sb="0" eb="2">
      <t>アオモリ</t>
    </rPh>
    <rPh sb="2" eb="4">
      <t>チイキ</t>
    </rPh>
    <rPh sb="4" eb="6">
      <t>コウイキ</t>
    </rPh>
    <rPh sb="6" eb="8">
      <t>ジム</t>
    </rPh>
    <rPh sb="8" eb="10">
      <t>クミアイ</t>
    </rPh>
    <phoneticPr fontId="2"/>
  </si>
  <si>
    <t>青森地域広域消防事務組合</t>
    <rPh sb="0" eb="2">
      <t>アオモリ</t>
    </rPh>
    <rPh sb="2" eb="4">
      <t>チイキ</t>
    </rPh>
    <rPh sb="4" eb="6">
      <t>コウイキ</t>
    </rPh>
    <rPh sb="6" eb="8">
      <t>ショウボウ</t>
    </rPh>
    <rPh sb="8" eb="10">
      <t>ジム</t>
    </rPh>
    <rPh sb="10" eb="12">
      <t>クミアイ</t>
    </rPh>
    <phoneticPr fontId="2"/>
  </si>
  <si>
    <t>青森県市町村職員手当組合</t>
    <rPh sb="0" eb="3">
      <t>アオモリケン</t>
    </rPh>
    <rPh sb="3" eb="6">
      <t>シチョウソン</t>
    </rPh>
    <rPh sb="6" eb="8">
      <t>ショクイン</t>
    </rPh>
    <rPh sb="8" eb="10">
      <t>テア</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</si>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</sst>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149780</c:v>
                </c:pt>
                <c:pt idx="1">
                  <c:v>92450</c:v>
                </c:pt>
                <c:pt idx="2">
                  <c:v>107102</c:v>
                </c:pt>
                <c:pt idx="3">
                  <c:v>238274</c:v>
                </c:pt>
                <c:pt idx="4">
                  <c:v>177794</c:v>
                </c:pt>
              </c:numCache>
            </c:numRef>
          </c:val>
          <c:smooth val="0"/>
        </c:ser>
        <c:dLbls>
          <c:showLegendKey val="0"/>
          <c:showVal val="0"/>
          <c:showCatName val="0"/>
          <c:showSerName val="0"/>
          <c:showPercent val="0"/>
          <c:showBubbleSize val="0"/>
        </c:dLbls>
        <c:marker val="1"/>
        <c:smooth val="0"/>
        <c:axId val="456419624"/>
        <c:axId val="456419232"/>
      </c:lineChart>
      <c:catAx>
        <c:axId val="456419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19232"/>
        <c:crosses val="autoZero"/>
        <c:auto val="1"/>
        <c:lblAlgn val="ctr"/>
        <c:lblOffset val="100"/>
        <c:tickLblSkip val="1"/>
        <c:tickMarkSkip val="1"/>
        <c:noMultiLvlLbl val="0"/>
      </c:catAx>
      <c:valAx>
        <c:axId val="45641923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419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10.95</c:v>
                </c:pt>
                <c:pt idx="1">
                  <c:v>11.46</c:v>
                </c:pt>
                <c:pt idx="2">
                  <c:v>8.51</c:v>
                </c:pt>
                <c:pt idx="3">
                  <c:v>8.49</c:v>
                </c:pt>
                <c:pt idx="4">
                  <c:v>7.07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12.09</c:v>
                </c:pt>
                <c:pt idx="1">
                  <c:v>12.41</c:v>
                </c:pt>
                <c:pt idx="2">
                  <c:v>10.11</c:v>
                </c:pt>
                <c:pt idx="3">
                  <c:v>10.18</c:v>
                </c:pt>
                <c:pt idx="4">
                  <c:v>12.46</c:v>
                </c:pt>
              </c:numCache>
            </c:numRef>
          </c:val>
        </c:ser>
        <c:dLbls>
          <c:showLegendKey val="0"/>
          <c:showVal val="0"/>
          <c:showCatName val="0"/>
          <c:showSerName val="0"/>
          <c:showPercent val="0"/>
          <c:showBubbleSize val="0"/>
        </c:dLbls>
        <c:gapWidth val="250"/>
        <c:overlap val="100"/>
        <c:axId val="456418448"/>
        <c:axId val="470901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7.97</c:v>
                </c:pt>
                <c:pt idx="1">
                  <c:v>-0.92</c:v>
                </c:pt>
                <c:pt idx="2">
                  <c:v>-5.0999999999999996</c:v>
                </c:pt>
                <c:pt idx="3">
                  <c:v>-2.08</c:v>
                </c:pt>
                <c:pt idx="4">
                  <c:v>-1.63</c:v>
                </c:pt>
              </c:numCache>
            </c:numRef>
          </c:val>
          <c:smooth val="0"/>
        </c:ser>
        <c:dLbls>
          <c:showLegendKey val="0"/>
          <c:showVal val="0"/>
          <c:showCatName val="0"/>
          <c:showSerName val="0"/>
          <c:showPercent val="0"/>
          <c:showBubbleSize val="0"/>
        </c:dLbls>
        <c:marker val="1"/>
        <c:smooth val="0"/>
        <c:axId val="456418448"/>
        <c:axId val="470901512"/>
      </c:lineChart>
      <c:catAx>
        <c:axId val="45641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0901512"/>
        <c:crosses val="autoZero"/>
        <c:auto val="1"/>
        <c:lblAlgn val="ctr"/>
        <c:lblOffset val="100"/>
        <c:tickLblSkip val="1"/>
        <c:tickMarkSkip val="1"/>
        <c:noMultiLvlLbl val="0"/>
      </c:catAx>
      <c:valAx>
        <c:axId val="470901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41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0.04</c:v>
                </c:pt>
                <c:pt idx="8">
                  <c:v>#N/A</c:v>
                </c:pt>
                <c:pt idx="9">
                  <c:v>0.06</c:v>
                </c:pt>
              </c:numCache>
            </c:numRef>
          </c:val>
        </c:ser>
        <c:ser>
          <c:idx val="4"/>
          <c:order val="4"/>
          <c:tx>
            <c:strRef>
              <c:f>データシート!$A$31</c:f>
              <c:strCache>
                <c:ptCount val="1"/>
                <c:pt idx="0">
                  <c:v>国民健康保険特別会計（診療施設会計）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0.49</c:v>
                </c:pt>
                <c:pt idx="4">
                  <c:v>#N/A</c:v>
                </c:pt>
                <c:pt idx="5">
                  <c:v>0.27</c:v>
                </c:pt>
                <c:pt idx="6">
                  <c:v>#N/A</c:v>
                </c:pt>
                <c:pt idx="7">
                  <c:v>0.74</c:v>
                </c:pt>
                <c:pt idx="8">
                  <c:v>#N/A</c:v>
                </c:pt>
                <c:pt idx="9">
                  <c:v>0.19</c:v>
                </c:pt>
              </c:numCache>
            </c:numRef>
          </c:val>
        </c:ser>
        <c:ser>
          <c:idx val="5"/>
          <c:order val="5"/>
          <c:tx>
            <c:strRef>
              <c:f>データシート!$A$32</c:f>
              <c:strCache>
                <c:ptCount val="1"/>
                <c:pt idx="0">
                  <c:v>今別地区簡易水道特別会計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0.28000000000000003</c:v>
                </c:pt>
              </c:numCache>
            </c:numRef>
          </c:val>
        </c:ser>
        <c:ser>
          <c:idx val="6"/>
          <c:order val="6"/>
          <c:tx>
            <c:strRef>
              <c:f>データシート!$A$33</c:f>
              <c:strCache>
                <c:ptCount val="1"/>
                <c:pt idx="0">
                  <c:v>介護保険特別会計（サービス事業勘定）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0.28000000000000003</c:v>
                </c:pt>
                <c:pt idx="2">
                  <c:v>#N/A</c:v>
                </c:pt>
                <c:pt idx="3">
                  <c:v>0.34</c:v>
                </c:pt>
                <c:pt idx="4">
                  <c:v>#N/A</c:v>
                </c:pt>
                <c:pt idx="5">
                  <c:v>0.35</c:v>
                </c:pt>
                <c:pt idx="6">
                  <c:v>#N/A</c:v>
                </c:pt>
                <c:pt idx="7">
                  <c:v>0.35</c:v>
                </c:pt>
                <c:pt idx="8">
                  <c:v>#N/A</c:v>
                </c:pt>
                <c:pt idx="9">
                  <c:v>0.4</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1.17</c:v>
                </c:pt>
                <c:pt idx="4">
                  <c:v>#N/A</c:v>
                </c:pt>
                <c:pt idx="5">
                  <c:v>0.93</c:v>
                </c:pt>
                <c:pt idx="6">
                  <c:v>#N/A</c:v>
                </c:pt>
                <c:pt idx="7">
                  <c:v>0.6</c:v>
                </c:pt>
                <c:pt idx="8">
                  <c:v>#N/A</c:v>
                </c:pt>
                <c:pt idx="9">
                  <c:v>0.95</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0.99</c:v>
                </c:pt>
                <c:pt idx="2">
                  <c:v>#N/A</c:v>
                </c:pt>
                <c:pt idx="3">
                  <c:v>0.9</c:v>
                </c:pt>
                <c:pt idx="4">
                  <c:v>#N/A</c:v>
                </c:pt>
                <c:pt idx="5">
                  <c:v>1.97</c:v>
                </c:pt>
                <c:pt idx="6">
                  <c:v>#N/A</c:v>
                </c:pt>
                <c:pt idx="7">
                  <c:v>1.61</c:v>
                </c:pt>
                <c:pt idx="8">
                  <c:v>#N/A</c:v>
                </c:pt>
                <c:pt idx="9">
                  <c:v>2.04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10.94</c:v>
                </c:pt>
                <c:pt idx="2">
                  <c:v>#N/A</c:v>
                </c:pt>
                <c:pt idx="3">
                  <c:v>11.46</c:v>
                </c:pt>
                <c:pt idx="4">
                  <c:v>#N/A</c:v>
                </c:pt>
                <c:pt idx="5">
                  <c:v>8.51</c:v>
                </c:pt>
                <c:pt idx="6">
                  <c:v>#N/A</c:v>
                </c:pt>
                <c:pt idx="7">
                  <c:v>8.49</c:v>
                </c:pt>
                <c:pt idx="8">
                  <c:v>#N/A</c:v>
                </c:pt>
                <c:pt idx="9">
                  <c:v>7.07</c:v>
                </c:pt>
              </c:numCache>
            </c:numRef>
          </c:val>
        </c:ser>
        <c:dLbls>
          <c:showLegendKey val="0"/>
          <c:showVal val="0"/>
          <c:showCatName val="0"/>
          <c:showSerName val="0"/>
          <c:showPercent val="0"/>
          <c:showBubbleSize val="0"/>
        </c:dLbls>
        <c:gapWidth val="150"/>
        <c:overlap val="100"/>
        <c:axId val="470901904"/>
        <c:axId val="470898768"/>
      </c:barChart>
      <c:catAx>
        <c:axId val="47090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98768"/>
        <c:crosses val="autoZero"/>
        <c:auto val="1"/>
        <c:lblAlgn val="ctr"/>
        <c:lblOffset val="100"/>
        <c:tickLblSkip val="1"/>
        <c:tickMarkSkip val="1"/>
        <c:noMultiLvlLbl val="0"/>
      </c:catAx>
      <c:valAx>
        <c:axId val="47089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90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227</c:v>
                </c:pt>
                <c:pt idx="5">
                  <c:v>225</c:v>
                </c:pt>
                <c:pt idx="8">
                  <c:v>221</c:v>
                </c:pt>
                <c:pt idx="11">
                  <c:v>212</c:v>
                </c:pt>
                <c:pt idx="14">
                  <c:v>197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65</c:v>
                </c:pt>
                <c:pt idx="6">
                  <c:v>64</c:v>
                </c:pt>
                <c:pt idx="9">
                  <c:v>59</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c:v>
                </c:pt>
                <c:pt idx="3">
                  <c:v>27</c:v>
                </c:pt>
                <c:pt idx="6">
                  <c:v>26</c:v>
                </c:pt>
                <c:pt idx="9">
                  <c:v>22</c:v>
                </c:pt>
                <c:pt idx="12">
                  <c:v>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296</c:v>
                </c:pt>
                <c:pt idx="3">
                  <c:v>431</c:v>
                </c:pt>
                <c:pt idx="6">
                  <c:v>422</c:v>
                </c:pt>
                <c:pt idx="9">
                  <c:v>391</c:v>
                </c:pt>
                <c:pt idx="12">
                  <c:v>339</c:v>
                </c:pt>
              </c:numCache>
            </c:numRef>
          </c:val>
        </c:ser>
        <c:dLbls>
          <c:showLegendKey val="0"/>
          <c:showVal val="0"/>
          <c:showCatName val="0"/>
          <c:showSerName val="0"/>
          <c:showPercent val="0"/>
          <c:showBubbleSize val="0"/>
        </c:dLbls>
        <c:gapWidth val="100"/>
        <c:overlap val="100"/>
        <c:axId val="470899160"/>
        <c:axId val="470899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165</c:v>
                </c:pt>
                <c:pt idx="2">
                  <c:v>#N/A</c:v>
                </c:pt>
                <c:pt idx="3">
                  <c:v>#N/A</c:v>
                </c:pt>
                <c:pt idx="4">
                  <c:v>298</c:v>
                </c:pt>
                <c:pt idx="5">
                  <c:v>#N/A</c:v>
                </c:pt>
                <c:pt idx="6">
                  <c:v>#N/A</c:v>
                </c:pt>
                <c:pt idx="7">
                  <c:v>291</c:v>
                </c:pt>
                <c:pt idx="8">
                  <c:v>#N/A</c:v>
                </c:pt>
                <c:pt idx="9">
                  <c:v>#N/A</c:v>
                </c:pt>
                <c:pt idx="10">
                  <c:v>260</c:v>
                </c:pt>
                <c:pt idx="11">
                  <c:v>#N/A</c:v>
                </c:pt>
                <c:pt idx="12">
                  <c:v>#N/A</c:v>
                </c:pt>
                <c:pt idx="13">
                  <c:v>185</c:v>
                </c:pt>
                <c:pt idx="14">
                  <c:v>#N/A</c:v>
                </c:pt>
              </c:numCache>
            </c:numRef>
          </c:val>
          <c:smooth val="0"/>
        </c:ser>
        <c:dLbls>
          <c:showLegendKey val="0"/>
          <c:showVal val="0"/>
          <c:showCatName val="0"/>
          <c:showSerName val="0"/>
          <c:showPercent val="0"/>
          <c:showBubbleSize val="0"/>
        </c:dLbls>
        <c:marker val="1"/>
        <c:smooth val="0"/>
        <c:axId val="470899160"/>
        <c:axId val="470899944"/>
      </c:lineChart>
      <c:catAx>
        <c:axId val="47089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899944"/>
        <c:crosses val="autoZero"/>
        <c:auto val="1"/>
        <c:lblAlgn val="ctr"/>
        <c:lblOffset val="100"/>
        <c:tickLblSkip val="1"/>
        <c:tickMarkSkip val="1"/>
        <c:noMultiLvlLbl val="0"/>
      </c:catAx>
      <c:valAx>
        <c:axId val="47089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89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2085</c:v>
                </c:pt>
                <c:pt idx="5">
                  <c:v>2020</c:v>
                </c:pt>
                <c:pt idx="8">
                  <c:v>1995</c:v>
                </c:pt>
                <c:pt idx="11">
                  <c:v>2174</c:v>
                </c:pt>
                <c:pt idx="14">
                  <c:v>2195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382</c:v>
                </c:pt>
                <c:pt idx="5">
                  <c:v>421</c:v>
                </c:pt>
                <c:pt idx="8">
                  <c:v>435</c:v>
                </c:pt>
                <c:pt idx="11">
                  <c:v>403</c:v>
                </c:pt>
                <c:pt idx="14">
                  <c:v>414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1004</c:v>
                </c:pt>
                <c:pt idx="3">
                  <c:v>934</c:v>
                </c:pt>
                <c:pt idx="6">
                  <c:v>885</c:v>
                </c:pt>
                <c:pt idx="9">
                  <c:v>782</c:v>
                </c:pt>
                <c:pt idx="12">
                  <c:v>660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220</c:v>
                </c:pt>
                <c:pt idx="3">
                  <c:v>159</c:v>
                </c:pt>
                <c:pt idx="6">
                  <c:v>105</c:v>
                </c:pt>
                <c:pt idx="9">
                  <c:v>48</c:v>
                </c:pt>
                <c:pt idx="12">
                  <c:v>108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400</c:v>
                </c:pt>
                <c:pt idx="3">
                  <c:v>323</c:v>
                </c:pt>
                <c:pt idx="6">
                  <c:v>306</c:v>
                </c:pt>
                <c:pt idx="9">
                  <c:v>264</c:v>
                </c:pt>
                <c:pt idx="12">
                  <c:v>231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2942</c:v>
                </c:pt>
                <c:pt idx="3">
                  <c:v>2745</c:v>
                </c:pt>
                <c:pt idx="6">
                  <c:v>2624</c:v>
                </c:pt>
                <c:pt idx="9">
                  <c:v>2553</c:v>
                </c:pt>
                <c:pt idx="12">
                  <c:v>2701</c:v>
                </c:pt>
              </c:numCache>
            </c:numRef>
          </c:val>
        </c:ser>
        <c:dLbls>
          <c:showLegendKey val="0"/>
          <c:showVal val="0"/>
          <c:showCatName val="0"/>
          <c:showSerName val="0"/>
          <c:showPercent val="0"/>
          <c:showBubbleSize val="0"/>
        </c:dLbls>
        <c:gapWidth val="100"/>
        <c:overlap val="100"/>
        <c:axId val="129181104"/>
        <c:axId val="12918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2100</c:v>
                </c:pt>
                <c:pt idx="2">
                  <c:v>#N/A</c:v>
                </c:pt>
                <c:pt idx="3">
                  <c:v>#N/A</c:v>
                </c:pt>
                <c:pt idx="4">
                  <c:v>1720</c:v>
                </c:pt>
                <c:pt idx="5">
                  <c:v>#N/A</c:v>
                </c:pt>
                <c:pt idx="6">
                  <c:v>#N/A</c:v>
                </c:pt>
                <c:pt idx="7">
                  <c:v>1489</c:v>
                </c:pt>
                <c:pt idx="8">
                  <c:v>#N/A</c:v>
                </c:pt>
                <c:pt idx="9">
                  <c:v>#N/A</c:v>
                </c:pt>
                <c:pt idx="10">
                  <c:v>1071</c:v>
                </c:pt>
                <c:pt idx="11">
                  <c:v>#N/A</c:v>
                </c:pt>
                <c:pt idx="12">
                  <c:v>#N/A</c:v>
                </c:pt>
                <c:pt idx="13">
                  <c:v>1090</c:v>
                </c:pt>
                <c:pt idx="14">
                  <c:v>#N/A</c:v>
                </c:pt>
              </c:numCache>
            </c:numRef>
          </c:val>
          <c:smooth val="0"/>
        </c:ser>
        <c:dLbls>
          <c:showLegendKey val="0"/>
          <c:showVal val="0"/>
          <c:showCatName val="0"/>
          <c:showSerName val="0"/>
          <c:showPercent val="0"/>
          <c:showBubbleSize val="0"/>
        </c:dLbls>
        <c:marker val="1"/>
        <c:smooth val="0"/>
        <c:axId val="129181104"/>
        <c:axId val="129180320"/>
      </c:lineChart>
      <c:catAx>
        <c:axId val="12918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180320"/>
        <c:crosses val="autoZero"/>
        <c:auto val="1"/>
        <c:lblAlgn val="ctr"/>
        <c:lblOffset val="100"/>
        <c:tickLblSkip val="1"/>
        <c:tickMarkSkip val="1"/>
        <c:noMultiLvlLbl val="0"/>
      </c:catAx>
      <c:valAx>
        <c:axId val="12918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8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2,999
2,995
125.27
2,873,830
2,747,225
115,229
1,629,526
2,701,075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76.1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人口の減少や全国平均を上回る高齢化率（４８．４０％平成２７年度２月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に加え、町内に中心となる産業がないこと等により、財政基盤が類似団体平均より下回っている。定員適正化計画に沿った計画採用、地方税徴収率向上対策及び歳出予算抑制に努め、活力ある町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142119</xdr:rowOff>
    </xdr:from>
    <xdr:to>
      <xdr:col>7</xdr:col>
      <xdr:colOff>152400</xdr:colOff>
      <xdr:row>44</xdr:row>
      <xdr:rowOff>142119</xdr:rowOff>
    </xdr:to>
    <xdr:cxnSp macro="">
      <xdr:nvCxnSpPr>
        <xdr:cNvPr id="68" name="直線コネクタ 67"/>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142119</xdr:rowOff>
    </xdr:to>
    <xdr:cxnSp macro="">
      <xdr:nvCxnSpPr>
        <xdr:cNvPr id="71" name="直線コネクタ 70"/>
        <xdr:cNvCxnSpPr/>
      </xdr:nvCxnSpPr>
      <xdr:spPr>
        <a:xfrm>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4" name="直線コネクタ 73"/>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119138</xdr:rowOff>
    </xdr:from>
    <xdr:to>
      <xdr:col>3</xdr:col>
      <xdr:colOff>279400</xdr:colOff>
      <xdr:row>44</xdr:row>
      <xdr:rowOff>130628</xdr:rowOff>
    </xdr:to>
    <xdr:cxnSp macro="">
      <xdr:nvCxnSpPr>
        <xdr:cNvPr id="77" name="直線コネクタ 76"/>
        <xdr:cNvCxnSpPr/>
      </xdr:nvCxnSpPr>
      <xdr:spPr>
        <a:xfrm>
          <a:off x="1447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1" name="テキスト ボックス 80"/>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91319</xdr:rowOff>
    </xdr:from>
    <xdr:to>
      <xdr:col>7</xdr:col>
      <xdr:colOff>203200</xdr:colOff>
      <xdr:row>45</xdr:row>
      <xdr:rowOff>21469</xdr:rowOff>
    </xdr:to>
    <xdr:sp macro="" textlink="">
      <xdr:nvSpPr>
        <xdr:cNvPr id="87" name="円/楕円 86"/>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158646</xdr:rowOff>
    </xdr:from>
    <xdr:ext cx="762000" cy="259045"/>
    <xdr:sp macro="" textlink="">
      <xdr:nvSpPr>
        <xdr:cNvPr id="88" name="財政力該当値テキスト"/>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91319</xdr:rowOff>
    </xdr:from>
    <xdr:to>
      <xdr:col>6</xdr:col>
      <xdr:colOff>50800</xdr:colOff>
      <xdr:row>45</xdr:row>
      <xdr:rowOff>21469</xdr:rowOff>
    </xdr:to>
    <xdr:sp macro="" textlink="">
      <xdr:nvSpPr>
        <xdr:cNvPr id="89" name="円/楕円 88"/>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6246</xdr:rowOff>
    </xdr:from>
    <xdr:ext cx="736600" cy="259045"/>
    <xdr:sp macro="" textlink="">
      <xdr:nvSpPr>
        <xdr:cNvPr id="90" name="テキスト ボックス 89"/>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1" name="円/楕円 90"/>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2" name="テキスト ボックス 91"/>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3" name="円/楕円 92"/>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4" name="テキスト ボックス 93"/>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68338</xdr:rowOff>
    </xdr:from>
    <xdr:to>
      <xdr:col>2</xdr:col>
      <xdr:colOff>127000</xdr:colOff>
      <xdr:row>44</xdr:row>
      <xdr:rowOff>169938</xdr:rowOff>
    </xdr:to>
    <xdr:sp macro="" textlink="">
      <xdr:nvSpPr>
        <xdr:cNvPr id="95" name="円/楕円 94"/>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154715</xdr:rowOff>
    </xdr:from>
    <xdr:ext cx="762000" cy="259045"/>
    <xdr:sp macro="" textlink="">
      <xdr:nvSpPr>
        <xdr:cNvPr id="96" name="テキスト ボックス 95"/>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人件費及び公債費の影響で類似団体平均より大きく上回ってい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人件費については、職員</a:t>
          </a:r>
          <a:r>
            <a:rPr kumimoji="1" lang="ja-JP" altLang="en-US" sz="1100">
              <a:solidFill>
                <a:schemeClr val="dk1"/>
              </a:solidFill>
              <a:effectLst/>
              <a:latin typeface="+mn-lt"/>
              <a:ea typeface="+mn-ea"/>
              <a:cs typeface="+mn-cs"/>
            </a:rPr>
            <a:t>採用の再開により、</a:t>
          </a:r>
          <a:r>
            <a:rPr kumimoji="1" lang="ja-JP" altLang="ja-JP" sz="1100">
              <a:solidFill>
                <a:schemeClr val="dk1"/>
              </a:solidFill>
              <a:effectLst/>
              <a:latin typeface="+mn-lt"/>
              <a:ea typeface="+mn-ea"/>
              <a:cs typeface="+mn-cs"/>
            </a:rPr>
            <a:t>平均年齢構成の高年齢化</a:t>
          </a:r>
          <a:r>
            <a:rPr kumimoji="1" lang="ja-JP" altLang="en-US" sz="1100">
              <a:solidFill>
                <a:schemeClr val="dk1"/>
              </a:solidFill>
              <a:effectLst/>
              <a:latin typeface="+mn-lt"/>
              <a:ea typeface="+mn-ea"/>
              <a:cs typeface="+mn-cs"/>
            </a:rPr>
            <a:t>解消が進んでいる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しかし、今後、</a:t>
          </a:r>
          <a:r>
            <a:rPr kumimoji="1" lang="ja-JP" altLang="ja-JP" sz="1100">
              <a:solidFill>
                <a:schemeClr val="dk1"/>
              </a:solidFill>
              <a:effectLst/>
              <a:latin typeface="+mn-lt"/>
              <a:ea typeface="+mn-ea"/>
              <a:cs typeface="+mn-cs"/>
            </a:rPr>
            <a:t>新幹線駅開業関連事業</a:t>
          </a:r>
          <a:r>
            <a:rPr kumimoji="1" lang="ja-JP" altLang="en-US" sz="1100">
              <a:solidFill>
                <a:schemeClr val="dk1"/>
              </a:solidFill>
              <a:effectLst/>
              <a:latin typeface="+mn-lt"/>
              <a:ea typeface="+mn-ea"/>
              <a:cs typeface="+mn-cs"/>
            </a:rPr>
            <a:t>の償還が発生するため、</a:t>
          </a:r>
          <a:r>
            <a:rPr kumimoji="1" lang="ja-JP" altLang="ja-JP" sz="1100">
              <a:solidFill>
                <a:schemeClr val="dk1"/>
              </a:solidFill>
              <a:effectLst/>
              <a:latin typeface="+mn-lt"/>
              <a:ea typeface="+mn-ea"/>
              <a:cs typeface="+mn-cs"/>
            </a:rPr>
            <a:t>計画的な繰上償還を継続し事務的経費の削減に努める。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117263</xdr:rowOff>
    </xdr:from>
    <xdr:to>
      <xdr:col>7</xdr:col>
      <xdr:colOff>152400</xdr:colOff>
      <xdr:row>66</xdr:row>
      <xdr:rowOff>26246</xdr:rowOff>
    </xdr:to>
    <xdr:cxnSp macro="">
      <xdr:nvCxnSpPr>
        <xdr:cNvPr id="131" name="直線コネクタ 130"/>
        <xdr:cNvCxnSpPr/>
      </xdr:nvCxnSpPr>
      <xdr:spPr>
        <a:xfrm flipV="1">
          <a:off x="4114800" y="112615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26246</xdr:rowOff>
    </xdr:from>
    <xdr:to>
      <xdr:col>6</xdr:col>
      <xdr:colOff>0</xdr:colOff>
      <xdr:row>67</xdr:row>
      <xdr:rowOff>43815</xdr:rowOff>
    </xdr:to>
    <xdr:cxnSp macro="">
      <xdr:nvCxnSpPr>
        <xdr:cNvPr id="134" name="直線コネクタ 133"/>
        <xdr:cNvCxnSpPr/>
      </xdr:nvCxnSpPr>
      <xdr:spPr>
        <a:xfrm flipV="1">
          <a:off x="3225800" y="1134194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43815</xdr:rowOff>
    </xdr:from>
    <xdr:to>
      <xdr:col>4</xdr:col>
      <xdr:colOff>482600</xdr:colOff>
      <xdr:row>67</xdr:row>
      <xdr:rowOff>104140</xdr:rowOff>
    </xdr:to>
    <xdr:cxnSp macro="">
      <xdr:nvCxnSpPr>
        <xdr:cNvPr id="137" name="直線コネクタ 136"/>
        <xdr:cNvCxnSpPr/>
      </xdr:nvCxnSpPr>
      <xdr:spPr>
        <a:xfrm flipV="1">
          <a:off x="2336800" y="1153096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146473</xdr:rowOff>
    </xdr:from>
    <xdr:to>
      <xdr:col>3</xdr:col>
      <xdr:colOff>279400</xdr:colOff>
      <xdr:row>67</xdr:row>
      <xdr:rowOff>104140</xdr:rowOff>
    </xdr:to>
    <xdr:cxnSp macro="">
      <xdr:nvCxnSpPr>
        <xdr:cNvPr id="140" name="直線コネクタ 139"/>
        <xdr:cNvCxnSpPr/>
      </xdr:nvCxnSpPr>
      <xdr:spPr>
        <a:xfrm>
          <a:off x="1447800" y="10947823"/>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44" name="テキスト ボックス 14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66463</xdr:rowOff>
    </xdr:from>
    <xdr:to>
      <xdr:col>7</xdr:col>
      <xdr:colOff>203200</xdr:colOff>
      <xdr:row>65</xdr:row>
      <xdr:rowOff>168063</xdr:rowOff>
    </xdr:to>
    <xdr:sp macro="" textlink="">
      <xdr:nvSpPr>
        <xdr:cNvPr id="150" name="円/楕円 149"/>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38540</xdr:rowOff>
    </xdr:from>
    <xdr:ext cx="762000" cy="259045"/>
    <xdr:sp macro="" textlink="">
      <xdr:nvSpPr>
        <xdr:cNvPr id="151"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146896</xdr:rowOff>
    </xdr:from>
    <xdr:to>
      <xdr:col>6</xdr:col>
      <xdr:colOff>50800</xdr:colOff>
      <xdr:row>66</xdr:row>
      <xdr:rowOff>77046</xdr:rowOff>
    </xdr:to>
    <xdr:sp macro="" textlink="">
      <xdr:nvSpPr>
        <xdr:cNvPr id="152" name="円/楕円 151"/>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61823</xdr:rowOff>
    </xdr:from>
    <xdr:ext cx="736600" cy="259045"/>
    <xdr:sp macro="" textlink="">
      <xdr:nvSpPr>
        <xdr:cNvPr id="153" name="テキスト ボックス 152"/>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164465</xdr:rowOff>
    </xdr:from>
    <xdr:to>
      <xdr:col>4</xdr:col>
      <xdr:colOff>533400</xdr:colOff>
      <xdr:row>67</xdr:row>
      <xdr:rowOff>94615</xdr:rowOff>
    </xdr:to>
    <xdr:sp macro="" textlink="">
      <xdr:nvSpPr>
        <xdr:cNvPr id="154" name="円/楕円 153"/>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79392</xdr:rowOff>
    </xdr:from>
    <xdr:ext cx="762000" cy="259045"/>
    <xdr:sp macro="" textlink="">
      <xdr:nvSpPr>
        <xdr:cNvPr id="155" name="テキスト ボックス 154"/>
        <xdr:cNvSpPr txBox="1"/>
      </xdr:nvSpPr>
      <xdr:spPr>
        <a:xfrm>
          <a:off x="2844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53340</xdr:rowOff>
    </xdr:from>
    <xdr:to>
      <xdr:col>3</xdr:col>
      <xdr:colOff>330200</xdr:colOff>
      <xdr:row>67</xdr:row>
      <xdr:rowOff>154940</xdr:rowOff>
    </xdr:to>
    <xdr:sp macro="" textlink="">
      <xdr:nvSpPr>
        <xdr:cNvPr id="156" name="円/楕円 155"/>
        <xdr:cNvSpPr/>
      </xdr:nvSpPr>
      <xdr:spPr>
        <a:xfrm>
          <a:off x="2286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139717</xdr:rowOff>
    </xdr:from>
    <xdr:ext cx="762000" cy="259045"/>
    <xdr:sp macro="" textlink="">
      <xdr:nvSpPr>
        <xdr:cNvPr id="157" name="テキスト ボックス 156"/>
        <xdr:cNvSpPr txBox="1"/>
      </xdr:nvSpPr>
      <xdr:spPr>
        <a:xfrm>
          <a:off x="1955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95673</xdr:rowOff>
    </xdr:from>
    <xdr:to>
      <xdr:col>2</xdr:col>
      <xdr:colOff>127000</xdr:colOff>
      <xdr:row>64</xdr:row>
      <xdr:rowOff>25823</xdr:rowOff>
    </xdr:to>
    <xdr:sp macro="" textlink="">
      <xdr:nvSpPr>
        <xdr:cNvPr id="158" name="円/楕円 157"/>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10600</xdr:rowOff>
    </xdr:from>
    <xdr:ext cx="762000" cy="259045"/>
    <xdr:sp macro="" textlink="">
      <xdr:nvSpPr>
        <xdr:cNvPr id="159" name="テキスト ボックス 158"/>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[287,637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類似団体平均を下回っている。主な要因として平均年齢構成</a:t>
          </a:r>
          <a:r>
            <a:rPr kumimoji="1" lang="ja-JP" altLang="en-US" sz="1100">
              <a:solidFill>
                <a:schemeClr val="dk1"/>
              </a:solidFill>
              <a:effectLst/>
              <a:latin typeface="+mn-lt"/>
              <a:ea typeface="+mn-ea"/>
              <a:cs typeface="+mn-cs"/>
            </a:rPr>
            <a:t>の低下が進んだことによる人件費の低下が考えられる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また、前年度と比較し上昇している理由としては、道の駅リニューアルに伴い物件費が上昇したためである。</a:t>
          </a:r>
          <a:r>
            <a:rPr kumimoji="1" lang="ja-JP" altLang="ja-JP" sz="1100">
              <a:solidFill>
                <a:schemeClr val="dk1"/>
              </a:solidFill>
              <a:effectLst/>
              <a:latin typeface="+mn-lt"/>
              <a:ea typeface="+mn-ea"/>
              <a:cs typeface="+mn-cs"/>
            </a:rPr>
            <a:t>今後も需用費等の経費節減に努め、事務事業の縮小に努める。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21957</xdr:rowOff>
    </xdr:from>
    <xdr:to>
      <xdr:col>7</xdr:col>
      <xdr:colOff>152400</xdr:colOff>
      <xdr:row>80</xdr:row>
      <xdr:rowOff>68094</xdr:rowOff>
    </xdr:to>
    <xdr:cxnSp macro="">
      <xdr:nvCxnSpPr>
        <xdr:cNvPr id="194" name="直線コネクタ 193"/>
        <xdr:cNvCxnSpPr/>
      </xdr:nvCxnSpPr>
      <xdr:spPr>
        <a:xfrm>
          <a:off x="4114800" y="13737957"/>
          <a:ext cx="838200" cy="4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59371</xdr:rowOff>
    </xdr:from>
    <xdr:ext cx="762000" cy="259045"/>
    <xdr:sp macro="" textlink="">
      <xdr:nvSpPr>
        <xdr:cNvPr id="195" name="人件費・物件費等の状況平均値テキスト"/>
        <xdr:cNvSpPr txBox="1"/>
      </xdr:nvSpPr>
      <xdr:spPr>
        <a:xfrm>
          <a:off x="5041900" y="1377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21957</xdr:rowOff>
    </xdr:from>
    <xdr:to>
      <xdr:col>6</xdr:col>
      <xdr:colOff>0</xdr:colOff>
      <xdr:row>80</xdr:row>
      <xdr:rowOff>26025</xdr:rowOff>
    </xdr:to>
    <xdr:cxnSp macro="">
      <xdr:nvCxnSpPr>
        <xdr:cNvPr id="197" name="直線コネクタ 196"/>
        <xdr:cNvCxnSpPr/>
      </xdr:nvCxnSpPr>
      <xdr:spPr>
        <a:xfrm flipV="1">
          <a:off x="3225800" y="13737957"/>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26025</xdr:rowOff>
    </xdr:from>
    <xdr:to>
      <xdr:col>4</xdr:col>
      <xdr:colOff>482600</xdr:colOff>
      <xdr:row>80</xdr:row>
      <xdr:rowOff>31541</xdr:rowOff>
    </xdr:to>
    <xdr:cxnSp macro="">
      <xdr:nvCxnSpPr>
        <xdr:cNvPr id="200" name="直線コネクタ 199"/>
        <xdr:cNvCxnSpPr/>
      </xdr:nvCxnSpPr>
      <xdr:spPr>
        <a:xfrm flipV="1">
          <a:off x="2336800" y="13742025"/>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31541</xdr:rowOff>
    </xdr:from>
    <xdr:to>
      <xdr:col>3</xdr:col>
      <xdr:colOff>279400</xdr:colOff>
      <xdr:row>80</xdr:row>
      <xdr:rowOff>33058</xdr:rowOff>
    </xdr:to>
    <xdr:cxnSp macro="">
      <xdr:nvCxnSpPr>
        <xdr:cNvPr id="203" name="直線コネクタ 202"/>
        <xdr:cNvCxnSpPr/>
      </xdr:nvCxnSpPr>
      <xdr:spPr>
        <a:xfrm flipV="1">
          <a:off x="1447800" y="1374754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126264</xdr:rowOff>
    </xdr:from>
    <xdr:ext cx="762000" cy="259045"/>
    <xdr:sp macro="" textlink="">
      <xdr:nvSpPr>
        <xdr:cNvPr id="205" name="テキスト ボックス 204"/>
        <xdr:cNvSpPr txBox="1"/>
      </xdr:nvSpPr>
      <xdr:spPr>
        <a:xfrm>
          <a:off x="1955800" y="1384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85602</xdr:rowOff>
    </xdr:from>
    <xdr:ext cx="762000" cy="259045"/>
    <xdr:sp macro="" textlink="">
      <xdr:nvSpPr>
        <xdr:cNvPr id="207" name="テキスト ボックス 206"/>
        <xdr:cNvSpPr txBox="1"/>
      </xdr:nvSpPr>
      <xdr:spPr>
        <a:xfrm>
          <a:off x="1066800" y="1380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17294</xdr:rowOff>
    </xdr:from>
    <xdr:to>
      <xdr:col>7</xdr:col>
      <xdr:colOff>203200</xdr:colOff>
      <xdr:row>80</xdr:row>
      <xdr:rowOff>118894</xdr:rowOff>
    </xdr:to>
    <xdr:sp macro="" textlink="">
      <xdr:nvSpPr>
        <xdr:cNvPr id="213" name="円/楕円 212"/>
        <xdr:cNvSpPr/>
      </xdr:nvSpPr>
      <xdr:spPr>
        <a:xfrm>
          <a:off x="4902200" y="13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110021</xdr:rowOff>
    </xdr:from>
    <xdr:ext cx="762000" cy="259045"/>
    <xdr:sp macro="" textlink="">
      <xdr:nvSpPr>
        <xdr:cNvPr id="214" name="人件費・物件費等の状況該当値テキスト"/>
        <xdr:cNvSpPr txBox="1"/>
      </xdr:nvSpPr>
      <xdr:spPr>
        <a:xfrm>
          <a:off x="5041900" y="136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287,637</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142607</xdr:rowOff>
    </xdr:from>
    <xdr:to>
      <xdr:col>6</xdr:col>
      <xdr:colOff>50800</xdr:colOff>
      <xdr:row>80</xdr:row>
      <xdr:rowOff>72757</xdr:rowOff>
    </xdr:to>
    <xdr:sp macro="" textlink="">
      <xdr:nvSpPr>
        <xdr:cNvPr id="215" name="円/楕円 214"/>
        <xdr:cNvSpPr/>
      </xdr:nvSpPr>
      <xdr:spPr>
        <a:xfrm>
          <a:off x="4064000" y="13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82934</xdr:rowOff>
    </xdr:from>
    <xdr:ext cx="736600" cy="259045"/>
    <xdr:sp macro="" textlink="">
      <xdr:nvSpPr>
        <xdr:cNvPr id="216" name="テキスト ボックス 215"/>
        <xdr:cNvSpPr txBox="1"/>
      </xdr:nvSpPr>
      <xdr:spPr>
        <a:xfrm>
          <a:off x="3733800" y="1345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253,221</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146675</xdr:rowOff>
    </xdr:from>
    <xdr:to>
      <xdr:col>4</xdr:col>
      <xdr:colOff>533400</xdr:colOff>
      <xdr:row>80</xdr:row>
      <xdr:rowOff>76825</xdr:rowOff>
    </xdr:to>
    <xdr:sp macro="" textlink="">
      <xdr:nvSpPr>
        <xdr:cNvPr id="217" name="円/楕円 216"/>
        <xdr:cNvSpPr/>
      </xdr:nvSpPr>
      <xdr:spPr>
        <a:xfrm>
          <a:off x="3175000" y="136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87002</xdr:rowOff>
    </xdr:from>
    <xdr:ext cx="762000" cy="259045"/>
    <xdr:sp macro="" textlink="">
      <xdr:nvSpPr>
        <xdr:cNvPr id="218" name="テキスト ボックス 217"/>
        <xdr:cNvSpPr txBox="1"/>
      </xdr:nvSpPr>
      <xdr:spPr>
        <a:xfrm>
          <a:off x="2844800" y="134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256,255</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152191</xdr:rowOff>
    </xdr:from>
    <xdr:to>
      <xdr:col>3</xdr:col>
      <xdr:colOff>330200</xdr:colOff>
      <xdr:row>80</xdr:row>
      <xdr:rowOff>82341</xdr:rowOff>
    </xdr:to>
    <xdr:sp macro="" textlink="">
      <xdr:nvSpPr>
        <xdr:cNvPr id="219" name="円/楕円 218"/>
        <xdr:cNvSpPr/>
      </xdr:nvSpPr>
      <xdr:spPr>
        <a:xfrm>
          <a:off x="2286000" y="136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92518</xdr:rowOff>
    </xdr:from>
    <xdr:ext cx="762000" cy="259045"/>
    <xdr:sp macro="" textlink="">
      <xdr:nvSpPr>
        <xdr:cNvPr id="220" name="テキスト ボックス 219"/>
        <xdr:cNvSpPr txBox="1"/>
      </xdr:nvSpPr>
      <xdr:spPr>
        <a:xfrm>
          <a:off x="1955800" y="1346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260,370</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153708</xdr:rowOff>
    </xdr:from>
    <xdr:to>
      <xdr:col>2</xdr:col>
      <xdr:colOff>127000</xdr:colOff>
      <xdr:row>80</xdr:row>
      <xdr:rowOff>83858</xdr:rowOff>
    </xdr:to>
    <xdr:sp macro="" textlink="">
      <xdr:nvSpPr>
        <xdr:cNvPr id="221" name="円/楕円 220"/>
        <xdr:cNvSpPr/>
      </xdr:nvSpPr>
      <xdr:spPr>
        <a:xfrm>
          <a:off x="1397000" y="13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94035</xdr:rowOff>
    </xdr:from>
    <xdr:ext cx="762000" cy="259045"/>
    <xdr:sp macro="" textlink="">
      <xdr:nvSpPr>
        <xdr:cNvPr id="222" name="テキスト ボックス 221"/>
        <xdr:cNvSpPr txBox="1"/>
      </xdr:nvSpPr>
      <xdr:spPr>
        <a:xfrm>
          <a:off x="1066800" y="1346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が、類似団体平均との差が前年より１．１％減少している</a:t>
          </a:r>
          <a:r>
            <a:rPr kumimoji="1" lang="ja-JP" altLang="ja-JP" sz="1100">
              <a:solidFill>
                <a:schemeClr val="dk1"/>
              </a:solidFill>
              <a:effectLst/>
              <a:latin typeface="+mn-lt"/>
              <a:ea typeface="+mn-ea"/>
              <a:cs typeface="+mn-cs"/>
            </a:rPr>
            <a:t>。これは職員の</a:t>
          </a:r>
          <a:r>
            <a:rPr kumimoji="1" lang="ja-JP" altLang="en-US" sz="1100">
              <a:solidFill>
                <a:schemeClr val="dk1"/>
              </a:solidFill>
              <a:effectLst/>
              <a:latin typeface="+mn-lt"/>
              <a:ea typeface="+mn-ea"/>
              <a:cs typeface="+mn-cs"/>
            </a:rPr>
            <a:t>退職と新規採用による</a:t>
          </a:r>
          <a:r>
            <a:rPr kumimoji="1" lang="ja-JP" altLang="ja-JP" sz="1100">
              <a:solidFill>
                <a:schemeClr val="dk1"/>
              </a:solidFill>
              <a:effectLst/>
              <a:latin typeface="+mn-lt"/>
              <a:ea typeface="+mn-ea"/>
              <a:cs typeface="+mn-cs"/>
            </a:rPr>
            <a:t>平均年齢構成</a:t>
          </a:r>
          <a:r>
            <a:rPr kumimoji="1" lang="ja-JP" altLang="en-US" sz="1100">
              <a:solidFill>
                <a:schemeClr val="dk1"/>
              </a:solidFill>
              <a:effectLst/>
              <a:latin typeface="+mn-lt"/>
              <a:ea typeface="+mn-ea"/>
              <a:cs typeface="+mn-cs"/>
            </a:rPr>
            <a:t>の低下が</a:t>
          </a:r>
          <a:r>
            <a:rPr kumimoji="1" lang="ja-JP" altLang="ja-JP" sz="1100">
              <a:solidFill>
                <a:schemeClr val="dk1"/>
              </a:solidFill>
              <a:effectLst/>
              <a:latin typeface="+mn-lt"/>
              <a:ea typeface="+mn-ea"/>
              <a:cs typeface="+mn-cs"/>
            </a:rPr>
            <a:t>要因であり、今後も給料等の適正化に努める。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77470</xdr:rowOff>
    </xdr:to>
    <xdr:cxnSp macro="">
      <xdr:nvCxnSpPr>
        <xdr:cNvPr id="256" name="直線コネクタ 255"/>
        <xdr:cNvCxnSpPr/>
      </xdr:nvCxnSpPr>
      <xdr:spPr>
        <a:xfrm flipV="1">
          <a:off x="16179800" y="148060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136754</xdr:rowOff>
    </xdr:from>
    <xdr:ext cx="762000" cy="259045"/>
    <xdr:sp macro="" textlink="">
      <xdr:nvSpPr>
        <xdr:cNvPr id="257" name="給与水準   （国との比較）平均値テキスト"/>
        <xdr:cNvSpPr txBox="1"/>
      </xdr:nvSpPr>
      <xdr:spPr>
        <a:xfrm>
          <a:off x="17106900" y="1436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89</xdr:row>
      <xdr:rowOff>37677</xdr:rowOff>
    </xdr:to>
    <xdr:cxnSp macro="">
      <xdr:nvCxnSpPr>
        <xdr:cNvPr id="259" name="直線コネクタ 258"/>
        <xdr:cNvCxnSpPr/>
      </xdr:nvCxnSpPr>
      <xdr:spPr>
        <a:xfrm flipV="1">
          <a:off x="15290800" y="14822170"/>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61" name="テキスト ボックス 260"/>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5504</xdr:rowOff>
    </xdr:from>
    <xdr:to>
      <xdr:col>22</xdr:col>
      <xdr:colOff>203200</xdr:colOff>
      <xdr:row>89</xdr:row>
      <xdr:rowOff>37677</xdr:rowOff>
    </xdr:to>
    <xdr:cxnSp macro="">
      <xdr:nvCxnSpPr>
        <xdr:cNvPr id="262" name="直線コネクタ 261"/>
        <xdr:cNvCxnSpPr/>
      </xdr:nvCxnSpPr>
      <xdr:spPr>
        <a:xfrm>
          <a:off x="14401800" y="152645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4" name="テキスト ボックス 263"/>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5504</xdr:rowOff>
    </xdr:to>
    <xdr:cxnSp macro="">
      <xdr:nvCxnSpPr>
        <xdr:cNvPr id="265" name="直線コネクタ 264"/>
        <xdr:cNvCxnSpPr/>
      </xdr:nvCxnSpPr>
      <xdr:spPr>
        <a:xfrm>
          <a:off x="13512800" y="1472565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67" name="テキスト ボックス 266"/>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68" name="フローチャート : 判断 267"/>
        <xdr:cNvSpPr/>
      </xdr:nvSpPr>
      <xdr:spPr>
        <a:xfrm>
          <a:off x="13462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79181</xdr:rowOff>
    </xdr:from>
    <xdr:ext cx="762000" cy="259045"/>
    <xdr:sp macro="" textlink="">
      <xdr:nvSpPr>
        <xdr:cNvPr id="269" name="テキスト ボックス 268"/>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5" name="円/楕円 274"/>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77911</xdr:rowOff>
    </xdr:from>
    <xdr:ext cx="762000" cy="259045"/>
    <xdr:sp macro="" textlink="">
      <xdr:nvSpPr>
        <xdr:cNvPr id="276" name="給与水準   （国との比較）該当値テキスト"/>
        <xdr:cNvSpPr txBox="1"/>
      </xdr:nvSpPr>
      <xdr:spPr>
        <a:xfrm>
          <a:off x="17106900" y="146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7" name="円/楕円 276"/>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8" name="テキスト ボックス 277"/>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9" name="円/楕円 278"/>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80" name="テキスト ボックス 279"/>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126154</xdr:rowOff>
    </xdr:from>
    <xdr:to>
      <xdr:col>21</xdr:col>
      <xdr:colOff>50800</xdr:colOff>
      <xdr:row>89</xdr:row>
      <xdr:rowOff>56304</xdr:rowOff>
    </xdr:to>
    <xdr:sp macro="" textlink="">
      <xdr:nvSpPr>
        <xdr:cNvPr id="281" name="円/楕円 280"/>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41081</xdr:rowOff>
    </xdr:from>
    <xdr:ext cx="762000" cy="259045"/>
    <xdr:sp macro="" textlink="">
      <xdr:nvSpPr>
        <xdr:cNvPr id="282" name="テキスト ボックス 281"/>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3" name="円/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類似団体平均より、１．</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人下回っている。今後は退職者補充については、計画的に新規職員を採用し、定員管理に努め、事務事業の整理合理化を図っていく。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16220</xdr:rowOff>
    </xdr:from>
    <xdr:to>
      <xdr:col>24</xdr:col>
      <xdr:colOff>558800</xdr:colOff>
      <xdr:row>59</xdr:row>
      <xdr:rowOff>24837</xdr:rowOff>
    </xdr:to>
    <xdr:cxnSp macro="">
      <xdr:nvCxnSpPr>
        <xdr:cNvPr id="321" name="直線コネクタ 320"/>
        <xdr:cNvCxnSpPr/>
      </xdr:nvCxnSpPr>
      <xdr:spPr>
        <a:xfrm>
          <a:off x="16179800" y="10131770"/>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2"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16220</xdr:rowOff>
    </xdr:from>
    <xdr:to>
      <xdr:col>23</xdr:col>
      <xdr:colOff>406400</xdr:colOff>
      <xdr:row>59</xdr:row>
      <xdr:rowOff>27250</xdr:rowOff>
    </xdr:to>
    <xdr:cxnSp macro="">
      <xdr:nvCxnSpPr>
        <xdr:cNvPr id="324" name="直線コネクタ 323"/>
        <xdr:cNvCxnSpPr/>
      </xdr:nvCxnSpPr>
      <xdr:spPr>
        <a:xfrm flipV="1">
          <a:off x="15290800" y="10131770"/>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6" name="テキスト ボックス 325"/>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27250</xdr:rowOff>
    </xdr:from>
    <xdr:to>
      <xdr:col>22</xdr:col>
      <xdr:colOff>203200</xdr:colOff>
      <xdr:row>59</xdr:row>
      <xdr:rowOff>28629</xdr:rowOff>
    </xdr:to>
    <xdr:cxnSp macro="">
      <xdr:nvCxnSpPr>
        <xdr:cNvPr id="327" name="直線コネクタ 326"/>
        <xdr:cNvCxnSpPr/>
      </xdr:nvCxnSpPr>
      <xdr:spPr>
        <a:xfrm flipV="1">
          <a:off x="14401800" y="10142800"/>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102815</xdr:rowOff>
    </xdr:from>
    <xdr:ext cx="762000" cy="259045"/>
    <xdr:sp macro="" textlink="">
      <xdr:nvSpPr>
        <xdr:cNvPr id="329" name="テキスト ボックス 328"/>
        <xdr:cNvSpPr txBox="1"/>
      </xdr:nvSpPr>
      <xdr:spPr>
        <a:xfrm>
          <a:off x="14909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28629</xdr:rowOff>
    </xdr:from>
    <xdr:to>
      <xdr:col>21</xdr:col>
      <xdr:colOff>0</xdr:colOff>
      <xdr:row>59</xdr:row>
      <xdr:rowOff>50347</xdr:rowOff>
    </xdr:to>
    <xdr:cxnSp macro="">
      <xdr:nvCxnSpPr>
        <xdr:cNvPr id="330" name="直線コネクタ 329"/>
        <xdr:cNvCxnSpPr/>
      </xdr:nvCxnSpPr>
      <xdr:spPr>
        <a:xfrm flipV="1">
          <a:off x="13512800" y="1014417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95920</xdr:rowOff>
    </xdr:from>
    <xdr:ext cx="762000" cy="259045"/>
    <xdr:sp macro="" textlink="">
      <xdr:nvSpPr>
        <xdr:cNvPr id="332" name="テキスト ボックス 331"/>
        <xdr:cNvSpPr txBox="1"/>
      </xdr:nvSpPr>
      <xdr:spPr>
        <a:xfrm>
          <a:off x="14020800" y="1021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3" name="フローチャート : 判断 332"/>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94087</xdr:rowOff>
    </xdr:from>
    <xdr:ext cx="762000" cy="259045"/>
    <xdr:sp macro="" textlink="">
      <xdr:nvSpPr>
        <xdr:cNvPr id="334" name="テキスト ボックス 333"/>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145487</xdr:rowOff>
    </xdr:from>
    <xdr:to>
      <xdr:col>24</xdr:col>
      <xdr:colOff>609600</xdr:colOff>
      <xdr:row>59</xdr:row>
      <xdr:rowOff>75637</xdr:rowOff>
    </xdr:to>
    <xdr:sp macro="" textlink="">
      <xdr:nvSpPr>
        <xdr:cNvPr id="340" name="円/楕円 339"/>
        <xdr:cNvSpPr/>
      </xdr:nvSpPr>
      <xdr:spPr>
        <a:xfrm>
          <a:off x="169672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162014</xdr:rowOff>
    </xdr:from>
    <xdr:ext cx="762000" cy="259045"/>
    <xdr:sp macro="" textlink="">
      <xdr:nvSpPr>
        <xdr:cNvPr id="341" name="定員管理の状況該当値テキスト"/>
        <xdr:cNvSpPr txBox="1"/>
      </xdr:nvSpPr>
      <xdr:spPr>
        <a:xfrm>
          <a:off x="17106900" y="99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136870</xdr:rowOff>
    </xdr:from>
    <xdr:to>
      <xdr:col>23</xdr:col>
      <xdr:colOff>457200</xdr:colOff>
      <xdr:row>59</xdr:row>
      <xdr:rowOff>67020</xdr:rowOff>
    </xdr:to>
    <xdr:sp macro="" textlink="">
      <xdr:nvSpPr>
        <xdr:cNvPr id="342" name="円/楕円 341"/>
        <xdr:cNvSpPr/>
      </xdr:nvSpPr>
      <xdr:spPr>
        <a:xfrm>
          <a:off x="16129000" y="100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77197</xdr:rowOff>
    </xdr:from>
    <xdr:ext cx="736600" cy="259045"/>
    <xdr:sp macro="" textlink="">
      <xdr:nvSpPr>
        <xdr:cNvPr id="343" name="テキスト ボックス 342"/>
        <xdr:cNvSpPr txBox="1"/>
      </xdr:nvSpPr>
      <xdr:spPr>
        <a:xfrm>
          <a:off x="15798800" y="9849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147900</xdr:rowOff>
    </xdr:from>
    <xdr:to>
      <xdr:col>22</xdr:col>
      <xdr:colOff>254000</xdr:colOff>
      <xdr:row>59</xdr:row>
      <xdr:rowOff>78050</xdr:rowOff>
    </xdr:to>
    <xdr:sp macro="" textlink="">
      <xdr:nvSpPr>
        <xdr:cNvPr id="344" name="円/楕円 343"/>
        <xdr:cNvSpPr/>
      </xdr:nvSpPr>
      <xdr:spPr>
        <a:xfrm>
          <a:off x="15240000" y="1009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88227</xdr:rowOff>
    </xdr:from>
    <xdr:ext cx="762000" cy="259045"/>
    <xdr:sp macro="" textlink="">
      <xdr:nvSpPr>
        <xdr:cNvPr id="345" name="テキスト ボックス 344"/>
        <xdr:cNvSpPr txBox="1"/>
      </xdr:nvSpPr>
      <xdr:spPr>
        <a:xfrm>
          <a:off x="14909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149279</xdr:rowOff>
    </xdr:from>
    <xdr:to>
      <xdr:col>21</xdr:col>
      <xdr:colOff>50800</xdr:colOff>
      <xdr:row>59</xdr:row>
      <xdr:rowOff>79429</xdr:rowOff>
    </xdr:to>
    <xdr:sp macro="" textlink="">
      <xdr:nvSpPr>
        <xdr:cNvPr id="346" name="円/楕円 345"/>
        <xdr:cNvSpPr/>
      </xdr:nvSpPr>
      <xdr:spPr>
        <a:xfrm>
          <a:off x="14351000" y="1009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89606</xdr:rowOff>
    </xdr:from>
    <xdr:ext cx="762000" cy="259045"/>
    <xdr:sp macro="" textlink="">
      <xdr:nvSpPr>
        <xdr:cNvPr id="347" name="テキスト ボックス 346"/>
        <xdr:cNvSpPr txBox="1"/>
      </xdr:nvSpPr>
      <xdr:spPr>
        <a:xfrm>
          <a:off x="14020800" y="986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170997</xdr:rowOff>
    </xdr:from>
    <xdr:to>
      <xdr:col>19</xdr:col>
      <xdr:colOff>533400</xdr:colOff>
      <xdr:row>59</xdr:row>
      <xdr:rowOff>101147</xdr:rowOff>
    </xdr:to>
    <xdr:sp macro="" textlink="">
      <xdr:nvSpPr>
        <xdr:cNvPr id="348" name="円/楕円 347"/>
        <xdr:cNvSpPr/>
      </xdr:nvSpPr>
      <xdr:spPr>
        <a:xfrm>
          <a:off x="13462000" y="1011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85924</xdr:rowOff>
    </xdr:from>
    <xdr:ext cx="762000" cy="259045"/>
    <xdr:sp macro="" textlink="">
      <xdr:nvSpPr>
        <xdr:cNvPr id="349" name="テキスト ボックス 348"/>
        <xdr:cNvSpPr txBox="1"/>
      </xdr:nvSpPr>
      <xdr:spPr>
        <a:xfrm>
          <a:off x="13131800" y="1020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前年度より２．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要因としては、繰上償還を継続的に実施していること</a:t>
          </a:r>
          <a:r>
            <a:rPr kumimoji="1" lang="ja-JP" altLang="ja-JP" sz="1100">
              <a:solidFill>
                <a:schemeClr val="dk1"/>
              </a:solidFill>
              <a:effectLst/>
              <a:latin typeface="+mn-lt"/>
              <a:ea typeface="+mn-ea"/>
              <a:cs typeface="+mn-cs"/>
            </a:rPr>
            <a:t>挙げられる。実質公債費比率のピークは平成２５年度で</a:t>
          </a:r>
          <a:r>
            <a:rPr kumimoji="1" lang="ja-JP" altLang="en-US" sz="1100">
              <a:solidFill>
                <a:schemeClr val="dk1"/>
              </a:solidFill>
              <a:effectLst/>
              <a:latin typeface="+mn-lt"/>
              <a:ea typeface="+mn-ea"/>
              <a:cs typeface="+mn-cs"/>
            </a:rPr>
            <a:t>徐々に減少していく見込みである</a:t>
          </a:r>
          <a:r>
            <a:rPr kumimoji="1" lang="ja-JP" altLang="ja-JP" sz="1100">
              <a:solidFill>
                <a:schemeClr val="dk1"/>
              </a:solidFill>
              <a:effectLst/>
              <a:latin typeface="+mn-lt"/>
              <a:ea typeface="+mn-ea"/>
              <a:cs typeface="+mn-cs"/>
            </a:rPr>
            <a:t>。今後も繰上償還の継続、緊急度・住民ニーズを的確に把握した事業の実施と普通交付税算入のある地方債を発行するなど、比率抑制を図る。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28893</xdr:rowOff>
    </xdr:to>
    <xdr:cxnSp macro="">
      <xdr:nvCxnSpPr>
        <xdr:cNvPr id="374" name="直線コネクタ 373"/>
        <xdr:cNvCxnSpPr/>
      </xdr:nvCxnSpPr>
      <xdr:spPr>
        <a:xfrm flipV="1">
          <a:off x="17018000" y="6236970"/>
          <a:ext cx="0" cy="1164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75"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76" name="直線コネクタ 375"/>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7"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8" name="直線コネクタ 377"/>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28893</xdr:rowOff>
    </xdr:from>
    <xdr:to>
      <xdr:col>24</xdr:col>
      <xdr:colOff>558800</xdr:colOff>
      <xdr:row>44</xdr:row>
      <xdr:rowOff>20320</xdr:rowOff>
    </xdr:to>
    <xdr:cxnSp macro="">
      <xdr:nvCxnSpPr>
        <xdr:cNvPr id="379" name="直線コネクタ 378"/>
        <xdr:cNvCxnSpPr/>
      </xdr:nvCxnSpPr>
      <xdr:spPr>
        <a:xfrm flipV="1">
          <a:off x="16179800" y="7401243"/>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80"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81" name="フローチャート : 判断 380"/>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65088</xdr:rowOff>
    </xdr:from>
    <xdr:to>
      <xdr:col>23</xdr:col>
      <xdr:colOff>406400</xdr:colOff>
      <xdr:row>44</xdr:row>
      <xdr:rowOff>20320</xdr:rowOff>
    </xdr:to>
    <xdr:cxnSp macro="">
      <xdr:nvCxnSpPr>
        <xdr:cNvPr id="382" name="直線コネクタ 381"/>
        <xdr:cNvCxnSpPr/>
      </xdr:nvCxnSpPr>
      <xdr:spPr>
        <a:xfrm>
          <a:off x="15290800" y="743743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120968</xdr:rowOff>
    </xdr:from>
    <xdr:to>
      <xdr:col>23</xdr:col>
      <xdr:colOff>457200</xdr:colOff>
      <xdr:row>40</xdr:row>
      <xdr:rowOff>51118</xdr:rowOff>
    </xdr:to>
    <xdr:sp macro="" textlink="">
      <xdr:nvSpPr>
        <xdr:cNvPr id="383" name="フローチャート : 判断 382"/>
        <xdr:cNvSpPr/>
      </xdr:nvSpPr>
      <xdr:spPr>
        <a:xfrm>
          <a:off x="16129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384" name="テキスト ボックス 383"/>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67628</xdr:rowOff>
    </xdr:from>
    <xdr:to>
      <xdr:col>22</xdr:col>
      <xdr:colOff>203200</xdr:colOff>
      <xdr:row>43</xdr:row>
      <xdr:rowOff>65088</xdr:rowOff>
    </xdr:to>
    <xdr:cxnSp macro="">
      <xdr:nvCxnSpPr>
        <xdr:cNvPr id="385" name="直線コネクタ 384"/>
        <xdr:cNvCxnSpPr/>
      </xdr:nvCxnSpPr>
      <xdr:spPr>
        <a:xfrm>
          <a:off x="14401800" y="72685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6" name="フローチャート : 判断 385"/>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7" name="テキスト ボックス 386"/>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42</xdr:row>
      <xdr:rowOff>67628</xdr:rowOff>
    </xdr:to>
    <xdr:cxnSp macro="">
      <xdr:nvCxnSpPr>
        <xdr:cNvPr id="388" name="直線コネクタ 387"/>
        <xdr:cNvCxnSpPr/>
      </xdr:nvCxnSpPr>
      <xdr:spPr>
        <a:xfrm>
          <a:off x="13512800" y="714184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40005</xdr:rowOff>
    </xdr:from>
    <xdr:to>
      <xdr:col>21</xdr:col>
      <xdr:colOff>50800</xdr:colOff>
      <xdr:row>40</xdr:row>
      <xdr:rowOff>141605</xdr:rowOff>
    </xdr:to>
    <xdr:sp macro="" textlink="">
      <xdr:nvSpPr>
        <xdr:cNvPr id="389" name="フローチャート : 判断 388"/>
        <xdr:cNvSpPr/>
      </xdr:nvSpPr>
      <xdr:spPr>
        <a:xfrm>
          <a:off x="14351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390" name="テキスト ボックス 389"/>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160655</xdr:rowOff>
    </xdr:from>
    <xdr:to>
      <xdr:col>19</xdr:col>
      <xdr:colOff>533400</xdr:colOff>
      <xdr:row>41</xdr:row>
      <xdr:rowOff>90805</xdr:rowOff>
    </xdr:to>
    <xdr:sp macro="" textlink="">
      <xdr:nvSpPr>
        <xdr:cNvPr id="391" name="フローチャート : 判断 390"/>
        <xdr:cNvSpPr/>
      </xdr:nvSpPr>
      <xdr:spPr>
        <a:xfrm>
          <a:off x="13462000" y="701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100982</xdr:rowOff>
    </xdr:from>
    <xdr:ext cx="762000" cy="259045"/>
    <xdr:sp macro="" textlink="">
      <xdr:nvSpPr>
        <xdr:cNvPr id="392" name="テキスト ボックス 391"/>
        <xdr:cNvSpPr txBox="1"/>
      </xdr:nvSpPr>
      <xdr:spPr>
        <a:xfrm>
          <a:off x="13131800" y="678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149543</xdr:rowOff>
    </xdr:from>
    <xdr:to>
      <xdr:col>24</xdr:col>
      <xdr:colOff>609600</xdr:colOff>
      <xdr:row>43</xdr:row>
      <xdr:rowOff>79693</xdr:rowOff>
    </xdr:to>
    <xdr:sp macro="" textlink="">
      <xdr:nvSpPr>
        <xdr:cNvPr id="398" name="円/楕円 397"/>
        <xdr:cNvSpPr/>
      </xdr:nvSpPr>
      <xdr:spPr>
        <a:xfrm>
          <a:off x="169672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45420</xdr:rowOff>
    </xdr:from>
    <xdr:ext cx="762000" cy="259045"/>
    <xdr:sp macro="" textlink="">
      <xdr:nvSpPr>
        <xdr:cNvPr id="399" name="公債費負担の状況該当値テキスト"/>
        <xdr:cNvSpPr txBox="1"/>
      </xdr:nvSpPr>
      <xdr:spPr>
        <a:xfrm>
          <a:off x="17106900" y="724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140970</xdr:rowOff>
    </xdr:from>
    <xdr:to>
      <xdr:col>23</xdr:col>
      <xdr:colOff>457200</xdr:colOff>
      <xdr:row>44</xdr:row>
      <xdr:rowOff>71120</xdr:rowOff>
    </xdr:to>
    <xdr:sp macro="" textlink="">
      <xdr:nvSpPr>
        <xdr:cNvPr id="400" name="円/楕円 399"/>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55897</xdr:rowOff>
    </xdr:from>
    <xdr:ext cx="736600" cy="259045"/>
    <xdr:sp macro="" textlink="">
      <xdr:nvSpPr>
        <xdr:cNvPr id="401" name="テキスト ボックス 400"/>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14288</xdr:rowOff>
    </xdr:from>
    <xdr:to>
      <xdr:col>22</xdr:col>
      <xdr:colOff>254000</xdr:colOff>
      <xdr:row>43</xdr:row>
      <xdr:rowOff>115888</xdr:rowOff>
    </xdr:to>
    <xdr:sp macro="" textlink="">
      <xdr:nvSpPr>
        <xdr:cNvPr id="402" name="円/楕円 401"/>
        <xdr:cNvSpPr/>
      </xdr:nvSpPr>
      <xdr:spPr>
        <a:xfrm>
          <a:off x="15240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100665</xdr:rowOff>
    </xdr:from>
    <xdr:ext cx="762000" cy="259045"/>
    <xdr:sp macro="" textlink="">
      <xdr:nvSpPr>
        <xdr:cNvPr id="403" name="テキスト ボックス 402"/>
        <xdr:cNvSpPr txBox="1"/>
      </xdr:nvSpPr>
      <xdr:spPr>
        <a:xfrm>
          <a:off x="14909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16828</xdr:rowOff>
    </xdr:from>
    <xdr:to>
      <xdr:col>21</xdr:col>
      <xdr:colOff>50800</xdr:colOff>
      <xdr:row>42</xdr:row>
      <xdr:rowOff>118428</xdr:rowOff>
    </xdr:to>
    <xdr:sp macro="" textlink="">
      <xdr:nvSpPr>
        <xdr:cNvPr id="404" name="円/楕円 403"/>
        <xdr:cNvSpPr/>
      </xdr:nvSpPr>
      <xdr:spPr>
        <a:xfrm>
          <a:off x="14351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103205</xdr:rowOff>
    </xdr:from>
    <xdr:ext cx="762000" cy="259045"/>
    <xdr:sp macro="" textlink="">
      <xdr:nvSpPr>
        <xdr:cNvPr id="405" name="テキスト ボックス 404"/>
        <xdr:cNvSpPr txBox="1"/>
      </xdr:nvSpPr>
      <xdr:spPr>
        <a:xfrm>
          <a:off x="14020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61595</xdr:rowOff>
    </xdr:from>
    <xdr:to>
      <xdr:col>19</xdr:col>
      <xdr:colOff>533400</xdr:colOff>
      <xdr:row>41</xdr:row>
      <xdr:rowOff>163195</xdr:rowOff>
    </xdr:to>
    <xdr:sp macro="" textlink="">
      <xdr:nvSpPr>
        <xdr:cNvPr id="406" name="円/楕円 405"/>
        <xdr:cNvSpPr/>
      </xdr:nvSpPr>
      <xdr:spPr>
        <a:xfrm>
          <a:off x="13462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147972</xdr:rowOff>
    </xdr:from>
    <xdr:ext cx="762000" cy="259045"/>
    <xdr:sp macro="" textlink="">
      <xdr:nvSpPr>
        <xdr:cNvPr id="407" name="テキスト ボックス 406"/>
        <xdr:cNvSpPr txBox="1"/>
      </xdr:nvSpPr>
      <xdr:spPr>
        <a:xfrm>
          <a:off x="13131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類似団体平均より高い水準となっている。</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比率は大幅に改善し</a:t>
          </a:r>
          <a:r>
            <a:rPr kumimoji="1" lang="ja-JP" altLang="en-US" sz="1100">
              <a:solidFill>
                <a:schemeClr val="dk1"/>
              </a:solidFill>
              <a:effectLst/>
              <a:latin typeface="+mn-lt"/>
              <a:ea typeface="+mn-ea"/>
              <a:cs typeface="+mn-cs"/>
            </a:rPr>
            <a:t>てきたが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起債残高の増加</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上昇することが予想される。そのため一部繰上償還を継続及び充当可能基金の確保に努め、比率の抑制に努める。</a:t>
          </a:r>
          <a:endParaRPr lang="ja-JP" altLang="ja-JP" sz="14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18</xdr:row>
      <xdr:rowOff>101540</xdr:rowOff>
    </xdr:to>
    <xdr:cxnSp macro="">
      <xdr:nvCxnSpPr>
        <xdr:cNvPr id="438" name="直線コネクタ 437"/>
        <xdr:cNvCxnSpPr/>
      </xdr:nvCxnSpPr>
      <xdr:spPr>
        <a:xfrm flipV="1">
          <a:off x="17018000" y="2313214"/>
          <a:ext cx="0" cy="874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73617</xdr:rowOff>
    </xdr:from>
    <xdr:ext cx="762000" cy="259045"/>
    <xdr:sp macro="" textlink="">
      <xdr:nvSpPr>
        <xdr:cNvPr id="439" name="将来負担の状況最小値テキスト"/>
        <xdr:cNvSpPr txBox="1"/>
      </xdr:nvSpPr>
      <xdr:spPr>
        <a:xfrm>
          <a:off x="17106900" y="315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18</xdr:row>
      <xdr:rowOff>101540</xdr:rowOff>
    </xdr:from>
    <xdr:to>
      <xdr:col>24</xdr:col>
      <xdr:colOff>647700</xdr:colOff>
      <xdr:row>18</xdr:row>
      <xdr:rowOff>101540</xdr:rowOff>
    </xdr:to>
    <xdr:cxnSp macro="">
      <xdr:nvCxnSpPr>
        <xdr:cNvPr id="440" name="直線コネクタ 439"/>
        <xdr:cNvCxnSpPr/>
      </xdr:nvCxnSpPr>
      <xdr:spPr>
        <a:xfrm>
          <a:off x="16929100" y="318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62472</xdr:rowOff>
    </xdr:from>
    <xdr:to>
      <xdr:col>24</xdr:col>
      <xdr:colOff>558800</xdr:colOff>
      <xdr:row>18</xdr:row>
      <xdr:rowOff>101540</xdr:rowOff>
    </xdr:to>
    <xdr:cxnSp macro="">
      <xdr:nvCxnSpPr>
        <xdr:cNvPr id="443" name="直線コネクタ 442"/>
        <xdr:cNvCxnSpPr/>
      </xdr:nvCxnSpPr>
      <xdr:spPr>
        <a:xfrm>
          <a:off x="16179800" y="3148572"/>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62472</xdr:rowOff>
    </xdr:from>
    <xdr:to>
      <xdr:col>23</xdr:col>
      <xdr:colOff>406400</xdr:colOff>
      <xdr:row>20</xdr:row>
      <xdr:rowOff>66584</xdr:rowOff>
    </xdr:to>
    <xdr:cxnSp macro="">
      <xdr:nvCxnSpPr>
        <xdr:cNvPr id="446" name="直線コネクタ 445"/>
        <xdr:cNvCxnSpPr/>
      </xdr:nvCxnSpPr>
      <xdr:spPr>
        <a:xfrm flipV="1">
          <a:off x="15290800" y="3148572"/>
          <a:ext cx="889000" cy="34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7" name="フローチャート :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66584</xdr:rowOff>
    </xdr:from>
    <xdr:to>
      <xdr:col>22</xdr:col>
      <xdr:colOff>203200</xdr:colOff>
      <xdr:row>21</xdr:row>
      <xdr:rowOff>110006</xdr:rowOff>
    </xdr:to>
    <xdr:cxnSp macro="">
      <xdr:nvCxnSpPr>
        <xdr:cNvPr id="449" name="直線コネクタ 448"/>
        <xdr:cNvCxnSpPr/>
      </xdr:nvCxnSpPr>
      <xdr:spPr>
        <a:xfrm flipV="1">
          <a:off x="14401800" y="3495584"/>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0" name="フローチャート :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110006</xdr:rowOff>
    </xdr:from>
    <xdr:to>
      <xdr:col>21</xdr:col>
      <xdr:colOff>0</xdr:colOff>
      <xdr:row>22</xdr:row>
      <xdr:rowOff>108615</xdr:rowOff>
    </xdr:to>
    <xdr:cxnSp macro="">
      <xdr:nvCxnSpPr>
        <xdr:cNvPr id="452" name="直線コネクタ 451"/>
        <xdr:cNvCxnSpPr/>
      </xdr:nvCxnSpPr>
      <xdr:spPr>
        <a:xfrm flipV="1">
          <a:off x="13512800" y="3710456"/>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3" name="フローチャート :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5" name="フローチャート :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50740</xdr:rowOff>
    </xdr:from>
    <xdr:to>
      <xdr:col>24</xdr:col>
      <xdr:colOff>609600</xdr:colOff>
      <xdr:row>18</xdr:row>
      <xdr:rowOff>152340</xdr:rowOff>
    </xdr:to>
    <xdr:sp macro="" textlink="">
      <xdr:nvSpPr>
        <xdr:cNvPr id="462" name="円/楕円 461"/>
        <xdr:cNvSpPr/>
      </xdr:nvSpPr>
      <xdr:spPr>
        <a:xfrm>
          <a:off x="16967200" y="3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118067</xdr:rowOff>
    </xdr:from>
    <xdr:ext cx="762000" cy="259045"/>
    <xdr:sp macro="" textlink="">
      <xdr:nvSpPr>
        <xdr:cNvPr id="463" name="将来負担の状況該当値テキスト"/>
        <xdr:cNvSpPr txBox="1"/>
      </xdr:nvSpPr>
      <xdr:spPr>
        <a:xfrm>
          <a:off x="17106900" y="30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11672</xdr:rowOff>
    </xdr:from>
    <xdr:to>
      <xdr:col>23</xdr:col>
      <xdr:colOff>457200</xdr:colOff>
      <xdr:row>18</xdr:row>
      <xdr:rowOff>113272</xdr:rowOff>
    </xdr:to>
    <xdr:sp macro="" textlink="">
      <xdr:nvSpPr>
        <xdr:cNvPr id="464" name="円/楕円 463"/>
        <xdr:cNvSpPr/>
      </xdr:nvSpPr>
      <xdr:spPr>
        <a:xfrm>
          <a:off x="16129000" y="309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98049</xdr:rowOff>
    </xdr:from>
    <xdr:ext cx="736600" cy="259045"/>
    <xdr:sp macro="" textlink="">
      <xdr:nvSpPr>
        <xdr:cNvPr id="465" name="テキスト ボックス 464"/>
        <xdr:cNvSpPr txBox="1"/>
      </xdr:nvSpPr>
      <xdr:spPr>
        <a:xfrm>
          <a:off x="15798800" y="318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15784</xdr:rowOff>
    </xdr:from>
    <xdr:to>
      <xdr:col>22</xdr:col>
      <xdr:colOff>254000</xdr:colOff>
      <xdr:row>20</xdr:row>
      <xdr:rowOff>117384</xdr:rowOff>
    </xdr:to>
    <xdr:sp macro="" textlink="">
      <xdr:nvSpPr>
        <xdr:cNvPr id="466" name="円/楕円 465"/>
        <xdr:cNvSpPr/>
      </xdr:nvSpPr>
      <xdr:spPr>
        <a:xfrm>
          <a:off x="15240000" y="34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102161</xdr:rowOff>
    </xdr:from>
    <xdr:ext cx="762000" cy="259045"/>
    <xdr:sp macro="" textlink="">
      <xdr:nvSpPr>
        <xdr:cNvPr id="467" name="テキスト ボックス 466"/>
        <xdr:cNvSpPr txBox="1"/>
      </xdr:nvSpPr>
      <xdr:spPr>
        <a:xfrm>
          <a:off x="14909800" y="353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59206</xdr:rowOff>
    </xdr:from>
    <xdr:to>
      <xdr:col>21</xdr:col>
      <xdr:colOff>50800</xdr:colOff>
      <xdr:row>21</xdr:row>
      <xdr:rowOff>160806</xdr:rowOff>
    </xdr:to>
    <xdr:sp macro="" textlink="">
      <xdr:nvSpPr>
        <xdr:cNvPr id="468" name="円/楕円 467"/>
        <xdr:cNvSpPr/>
      </xdr:nvSpPr>
      <xdr:spPr>
        <a:xfrm>
          <a:off x="14351000" y="36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145583</xdr:rowOff>
    </xdr:from>
    <xdr:ext cx="762000" cy="259045"/>
    <xdr:sp macro="" textlink="">
      <xdr:nvSpPr>
        <xdr:cNvPr id="469" name="テキスト ボックス 468"/>
        <xdr:cNvSpPr txBox="1"/>
      </xdr:nvSpPr>
      <xdr:spPr>
        <a:xfrm>
          <a:off x="14020800" y="3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57815</xdr:rowOff>
    </xdr:from>
    <xdr:to>
      <xdr:col>19</xdr:col>
      <xdr:colOff>533400</xdr:colOff>
      <xdr:row>22</xdr:row>
      <xdr:rowOff>159415</xdr:rowOff>
    </xdr:to>
    <xdr:sp macro="" textlink="">
      <xdr:nvSpPr>
        <xdr:cNvPr id="470" name="円/楕円 469"/>
        <xdr:cNvSpPr/>
      </xdr:nvSpPr>
      <xdr:spPr>
        <a:xfrm>
          <a:off x="13462000" y="38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144192</xdr:rowOff>
    </xdr:from>
    <xdr:ext cx="762000" cy="259045"/>
    <xdr:sp macro="" textlink="">
      <xdr:nvSpPr>
        <xdr:cNvPr id="471" name="テキスト ボックス 470"/>
        <xdr:cNvSpPr txBox="1"/>
      </xdr:nvSpPr>
      <xdr:spPr>
        <a:xfrm>
          <a:off x="13131800" y="39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青森県今別町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2,999
2,995
125.27
2,873,830
2,747,225
115,229
1,629,526
2,701,075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76.1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類似団体平均より、高い水準となっている。これは職員平均年齢が高いことが大きい要因である。今後は給与等の適正化の継続、退職者補充については定員モデル・類似団体との比較により、適正</a:t>
          </a:r>
          <a:r>
            <a:rPr kumimoji="1" lang="ja-JP" altLang="en-US" sz="1100">
              <a:solidFill>
                <a:schemeClr val="dk1"/>
              </a:solidFill>
              <a:effectLst/>
              <a:latin typeface="+mn-lt"/>
              <a:ea typeface="+mn-ea"/>
              <a:cs typeface="+mn-cs"/>
            </a:rPr>
            <a:t>な職員数の</a:t>
          </a:r>
          <a:r>
            <a:rPr kumimoji="1" lang="ja-JP" altLang="ja-JP" sz="1100">
              <a:solidFill>
                <a:schemeClr val="dk1"/>
              </a:solidFill>
              <a:effectLst/>
              <a:latin typeface="+mn-lt"/>
              <a:ea typeface="+mn-ea"/>
              <a:cs typeface="+mn-cs"/>
            </a:rPr>
            <a:t>採用に努める。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100330</xdr:rowOff>
    </xdr:from>
    <xdr:to>
      <xdr:col>7</xdr:col>
      <xdr:colOff>15875</xdr:colOff>
      <xdr:row>39</xdr:row>
      <xdr:rowOff>153670</xdr:rowOff>
    </xdr:to>
    <xdr:cxnSp macro="">
      <xdr:nvCxnSpPr>
        <xdr:cNvPr id="64" name="直線コネクタ 63"/>
        <xdr:cNvCxnSpPr/>
      </xdr:nvCxnSpPr>
      <xdr:spPr>
        <a:xfrm>
          <a:off x="3987800" y="678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100330</xdr:rowOff>
    </xdr:from>
    <xdr:to>
      <xdr:col>5</xdr:col>
      <xdr:colOff>549275</xdr:colOff>
      <xdr:row>41</xdr:row>
      <xdr:rowOff>16510</xdr:rowOff>
    </xdr:to>
    <xdr:cxnSp macro="">
      <xdr:nvCxnSpPr>
        <xdr:cNvPr id="67" name="直線コネクタ 66"/>
        <xdr:cNvCxnSpPr/>
      </xdr:nvCxnSpPr>
      <xdr:spPr>
        <a:xfrm flipV="1">
          <a:off x="3098800" y="67868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111760</xdr:rowOff>
    </xdr:from>
    <xdr:to>
      <xdr:col>4</xdr:col>
      <xdr:colOff>346075</xdr:colOff>
      <xdr:row>41</xdr:row>
      <xdr:rowOff>16510</xdr:rowOff>
    </xdr:to>
    <xdr:cxnSp macro="">
      <xdr:nvCxnSpPr>
        <xdr:cNvPr id="70" name="直線コネクタ 69"/>
        <xdr:cNvCxnSpPr/>
      </xdr:nvCxnSpPr>
      <xdr:spPr>
        <a:xfrm>
          <a:off x="2209800" y="6969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1270</xdr:rowOff>
    </xdr:from>
    <xdr:to>
      <xdr:col>3</xdr:col>
      <xdr:colOff>142875</xdr:colOff>
      <xdr:row>40</xdr:row>
      <xdr:rowOff>111760</xdr:rowOff>
    </xdr:to>
    <xdr:cxnSp macro="">
      <xdr:nvCxnSpPr>
        <xdr:cNvPr id="73" name="直線コネクタ 72"/>
        <xdr:cNvCxnSpPr/>
      </xdr:nvCxnSpPr>
      <xdr:spPr>
        <a:xfrm>
          <a:off x="1320800" y="66878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77" name="テキスト ボックス 76"/>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102870</xdr:rowOff>
    </xdr:from>
    <xdr:to>
      <xdr:col>7</xdr:col>
      <xdr:colOff>66675</xdr:colOff>
      <xdr:row>40</xdr:row>
      <xdr:rowOff>33020</xdr:rowOff>
    </xdr:to>
    <xdr:sp macro="" textlink="">
      <xdr:nvSpPr>
        <xdr:cNvPr id="83" name="円/楕円 82"/>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74947</xdr:rowOff>
    </xdr:from>
    <xdr:ext cx="762000" cy="259045"/>
    <xdr:sp macro="" textlink="">
      <xdr:nvSpPr>
        <xdr:cNvPr id="84"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49530</xdr:rowOff>
    </xdr:from>
    <xdr:to>
      <xdr:col>5</xdr:col>
      <xdr:colOff>600075</xdr:colOff>
      <xdr:row>39</xdr:row>
      <xdr:rowOff>151130</xdr:rowOff>
    </xdr:to>
    <xdr:sp macro="" textlink="">
      <xdr:nvSpPr>
        <xdr:cNvPr id="85" name="円/楕円 84"/>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135907</xdr:rowOff>
    </xdr:from>
    <xdr:ext cx="736600" cy="259045"/>
    <xdr:sp macro="" textlink="">
      <xdr:nvSpPr>
        <xdr:cNvPr id="86" name="テキスト ボックス 85"/>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137160</xdr:rowOff>
    </xdr:from>
    <xdr:to>
      <xdr:col>4</xdr:col>
      <xdr:colOff>396875</xdr:colOff>
      <xdr:row>41</xdr:row>
      <xdr:rowOff>67310</xdr:rowOff>
    </xdr:to>
    <xdr:sp macro="" textlink="">
      <xdr:nvSpPr>
        <xdr:cNvPr id="87" name="円/楕円 86"/>
        <xdr:cNvSpPr/>
      </xdr:nvSpPr>
      <xdr:spPr>
        <a:xfrm>
          <a:off x="3048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52087</xdr:rowOff>
    </xdr:from>
    <xdr:ext cx="762000" cy="259045"/>
    <xdr:sp macro="" textlink="">
      <xdr:nvSpPr>
        <xdr:cNvPr id="88" name="テキスト ボックス 87"/>
        <xdr:cNvSpPr txBox="1"/>
      </xdr:nvSpPr>
      <xdr:spPr>
        <a:xfrm>
          <a:off x="2717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60960</xdr:rowOff>
    </xdr:from>
    <xdr:to>
      <xdr:col>3</xdr:col>
      <xdr:colOff>193675</xdr:colOff>
      <xdr:row>40</xdr:row>
      <xdr:rowOff>162560</xdr:rowOff>
    </xdr:to>
    <xdr:sp macro="" textlink="">
      <xdr:nvSpPr>
        <xdr:cNvPr id="89" name="円/楕円 88"/>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147337</xdr:rowOff>
    </xdr:from>
    <xdr:ext cx="762000" cy="259045"/>
    <xdr:sp macro="" textlink="">
      <xdr:nvSpPr>
        <xdr:cNvPr id="90" name="テキスト ボックス 89"/>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1" name="円/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2" name="テキスト ボックス 91"/>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低い水準で維持している。これは町財政健全化計画に基づく旅費支給基準の見直しや需用費、役務費等の経費抑制を継続していることが要因である。今後も計画を継続し、同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85852</xdr:rowOff>
    </xdr:from>
    <xdr:to>
      <xdr:col>24</xdr:col>
      <xdr:colOff>31750</xdr:colOff>
      <xdr:row>16</xdr:row>
      <xdr:rowOff>94996</xdr:rowOff>
    </xdr:to>
    <xdr:cxnSp macro="">
      <xdr:nvCxnSpPr>
        <xdr:cNvPr id="122" name="直線コネクタ 121"/>
        <xdr:cNvCxnSpPr/>
      </xdr:nvCxnSpPr>
      <xdr:spPr>
        <a:xfrm>
          <a:off x="15671800" y="2829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85852</xdr:rowOff>
    </xdr:to>
    <xdr:cxnSp macro="">
      <xdr:nvCxnSpPr>
        <xdr:cNvPr id="125" name="直線コネクタ 124"/>
        <xdr:cNvCxnSpPr/>
      </xdr:nvCxnSpPr>
      <xdr:spPr>
        <a:xfrm>
          <a:off x="14782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85852</xdr:rowOff>
    </xdr:to>
    <xdr:cxnSp macro="">
      <xdr:nvCxnSpPr>
        <xdr:cNvPr id="128" name="直線コネクタ 127"/>
        <xdr:cNvCxnSpPr/>
      </xdr:nvCxnSpPr>
      <xdr:spPr>
        <a:xfrm flipV="1">
          <a:off x="13893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85852</xdr:rowOff>
    </xdr:to>
    <xdr:cxnSp macro="">
      <xdr:nvCxnSpPr>
        <xdr:cNvPr id="131" name="直線コネクタ 130"/>
        <xdr:cNvCxnSpPr/>
      </xdr:nvCxnSpPr>
      <xdr:spPr>
        <a:xfrm>
          <a:off x="13004800" y="2801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1" name="円/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3" name="円/楕円 142"/>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146829</xdr:rowOff>
    </xdr:from>
    <xdr:ext cx="736600" cy="259045"/>
    <xdr:sp macro="" textlink="">
      <xdr:nvSpPr>
        <xdr:cNvPr id="144" name="テキスト ボックス 143"/>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7" name="円/楕円 146"/>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146829</xdr:rowOff>
    </xdr:from>
    <xdr:ext cx="762000" cy="259045"/>
    <xdr:sp macro="" textlink="">
      <xdr:nvSpPr>
        <xdr:cNvPr id="148" name="テキスト ボックス 147"/>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50" name="テキスト ボックス 149"/>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介護障害者福祉サービス、高齢者数増加に伴う、老人福祉費の増加</a:t>
          </a:r>
          <a:r>
            <a:rPr kumimoji="1" lang="ja-JP" altLang="en-US" sz="1100">
              <a:solidFill>
                <a:schemeClr val="dk1"/>
              </a:solidFill>
              <a:effectLst/>
              <a:latin typeface="+mn-lt"/>
              <a:ea typeface="+mn-ea"/>
              <a:cs typeface="+mn-cs"/>
            </a:rPr>
            <a:t>のためである。今後も高齢者数の増加が見込まれるが比率の抑制</a:t>
          </a:r>
          <a:r>
            <a:rPr kumimoji="1" lang="ja-JP" altLang="ja-JP" sz="1100">
              <a:solidFill>
                <a:schemeClr val="dk1"/>
              </a:solidFill>
              <a:effectLst/>
              <a:latin typeface="+mn-lt"/>
              <a:ea typeface="+mn-ea"/>
              <a:cs typeface="+mn-cs"/>
            </a:rPr>
            <a:t>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46990</xdr:rowOff>
    </xdr:from>
    <xdr:to>
      <xdr:col>7</xdr:col>
      <xdr:colOff>15875</xdr:colOff>
      <xdr:row>58</xdr:row>
      <xdr:rowOff>12700</xdr:rowOff>
    </xdr:to>
    <xdr:cxnSp macro="">
      <xdr:nvCxnSpPr>
        <xdr:cNvPr id="180" name="直線コネクタ 179"/>
        <xdr:cNvCxnSpPr/>
      </xdr:nvCxnSpPr>
      <xdr:spPr>
        <a:xfrm>
          <a:off x="3987800" y="9819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46990</xdr:rowOff>
    </xdr:from>
    <xdr:to>
      <xdr:col>5</xdr:col>
      <xdr:colOff>549275</xdr:colOff>
      <xdr:row>57</xdr:row>
      <xdr:rowOff>46990</xdr:rowOff>
    </xdr:to>
    <xdr:cxnSp macro="">
      <xdr:nvCxnSpPr>
        <xdr:cNvPr id="183" name="直線コネクタ 182"/>
        <xdr:cNvCxnSpPr/>
      </xdr:nvCxnSpPr>
      <xdr:spPr>
        <a:xfrm>
          <a:off x="3098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5" name="テキスト ボックス 18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46990</xdr:rowOff>
    </xdr:to>
    <xdr:cxnSp macro="">
      <xdr:nvCxnSpPr>
        <xdr:cNvPr id="186" name="直線コネクタ 185"/>
        <xdr:cNvCxnSpPr/>
      </xdr:nvCxnSpPr>
      <xdr:spPr>
        <a:xfrm>
          <a:off x="2209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149860</xdr:rowOff>
    </xdr:to>
    <xdr:cxnSp macro="">
      <xdr:nvCxnSpPr>
        <xdr:cNvPr id="189" name="直線コネクタ 188"/>
        <xdr:cNvCxnSpPr/>
      </xdr:nvCxnSpPr>
      <xdr:spPr>
        <a:xfrm>
          <a:off x="1320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82567</xdr:rowOff>
    </xdr:from>
    <xdr:ext cx="762000" cy="259045"/>
    <xdr:sp macro="" textlink="">
      <xdr:nvSpPr>
        <xdr:cNvPr id="191" name="テキスト ボックス 190"/>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36847</xdr:rowOff>
    </xdr:from>
    <xdr:ext cx="762000" cy="259045"/>
    <xdr:sp macro="" textlink="">
      <xdr:nvSpPr>
        <xdr:cNvPr id="193" name="テキスト ボックス 192"/>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9" name="円/楕円 19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167640</xdr:rowOff>
    </xdr:from>
    <xdr:to>
      <xdr:col>5</xdr:col>
      <xdr:colOff>600075</xdr:colOff>
      <xdr:row>57</xdr:row>
      <xdr:rowOff>97790</xdr:rowOff>
    </xdr:to>
    <xdr:sp macro="" textlink="">
      <xdr:nvSpPr>
        <xdr:cNvPr id="201" name="円/楕円 200"/>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107967</xdr:rowOff>
    </xdr:from>
    <xdr:ext cx="736600" cy="259045"/>
    <xdr:sp macro="" textlink="">
      <xdr:nvSpPr>
        <xdr:cNvPr id="202" name="テキスト ボックス 201"/>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3" name="円/楕円 202"/>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204" name="テキスト ボックス 20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05" name="円/楕円 204"/>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206" name="テキスト ボックス 205"/>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07" name="円/楕円 206"/>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165117</xdr:rowOff>
    </xdr:from>
    <xdr:ext cx="762000" cy="259045"/>
    <xdr:sp macro="" textlink="">
      <xdr:nvSpPr>
        <xdr:cNvPr id="208" name="テキスト ボックス 207"/>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上回った。これは、繰出金の増加が要因である。特に国民健康保険特別会計等への補填繰出金が多額になっていることが挙げられる。今後は全特別会計の経費節減等で一般会計からの負担を減らしていく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57</xdr:row>
      <xdr:rowOff>1270</xdr:rowOff>
    </xdr:to>
    <xdr:cxnSp macro="">
      <xdr:nvCxnSpPr>
        <xdr:cNvPr id="238" name="直線コネクタ 237"/>
        <xdr:cNvCxnSpPr/>
      </xdr:nvCxnSpPr>
      <xdr:spPr>
        <a:xfrm>
          <a:off x="15671800" y="9732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39"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131572</xdr:rowOff>
    </xdr:to>
    <xdr:cxnSp macro="">
      <xdr:nvCxnSpPr>
        <xdr:cNvPr id="241" name="直線コネクタ 240"/>
        <xdr:cNvCxnSpPr/>
      </xdr:nvCxnSpPr>
      <xdr:spPr>
        <a:xfrm>
          <a:off x="14782800" y="9682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160545</xdr:rowOff>
    </xdr:from>
    <xdr:ext cx="736600" cy="259045"/>
    <xdr:sp macro="" textlink="">
      <xdr:nvSpPr>
        <xdr:cNvPr id="243" name="テキスト ボックス 242"/>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81280</xdr:rowOff>
    </xdr:to>
    <xdr:cxnSp macro="">
      <xdr:nvCxnSpPr>
        <xdr:cNvPr id="244" name="直線コネクタ 243"/>
        <xdr:cNvCxnSpPr/>
      </xdr:nvCxnSpPr>
      <xdr:spPr>
        <a:xfrm>
          <a:off x="13893800" y="9664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62992</xdr:rowOff>
    </xdr:from>
    <xdr:to>
      <xdr:col>20</xdr:col>
      <xdr:colOff>158750</xdr:colOff>
      <xdr:row>56</xdr:row>
      <xdr:rowOff>67564</xdr:rowOff>
    </xdr:to>
    <xdr:cxnSp macro="">
      <xdr:nvCxnSpPr>
        <xdr:cNvPr id="247" name="直線コネクタ 246"/>
        <xdr:cNvCxnSpPr/>
      </xdr:nvCxnSpPr>
      <xdr:spPr>
        <a:xfrm flipV="1">
          <a:off x="13004800" y="9664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1" name="テキスト ボックス 250"/>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7" name="円/楕円 256"/>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58"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59" name="円/楕円 258"/>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167149</xdr:rowOff>
    </xdr:from>
    <xdr:ext cx="736600" cy="259045"/>
    <xdr:sp macro="" textlink="">
      <xdr:nvSpPr>
        <xdr:cNvPr id="260" name="テキスト ボックス 259"/>
        <xdr:cNvSpPr txBox="1"/>
      </xdr:nvSpPr>
      <xdr:spPr>
        <a:xfrm>
          <a:off x="15290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1" name="円/楕円 26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62" name="テキスト ボックス 261"/>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63" name="円/楕円 262"/>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64" name="テキスト ボックス 263"/>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65" name="円/楕円 264"/>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128541</xdr:rowOff>
    </xdr:from>
    <xdr:ext cx="762000" cy="259045"/>
    <xdr:sp macro="" textlink="">
      <xdr:nvSpPr>
        <xdr:cNvPr id="266" name="テキスト ボックス 265"/>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類似団体平均より高い水準</a:t>
          </a:r>
          <a:r>
            <a:rPr kumimoji="1" lang="ja-JP" altLang="en-US" sz="1100">
              <a:solidFill>
                <a:schemeClr val="dk1"/>
              </a:solidFill>
              <a:effectLst/>
              <a:latin typeface="+mn-lt"/>
              <a:ea typeface="+mn-ea"/>
              <a:cs typeface="+mn-cs"/>
            </a:rPr>
            <a:t>にあったが、平成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年度はほぼ同等の比率となった</a:t>
          </a:r>
          <a:r>
            <a:rPr kumimoji="1" lang="ja-JP" altLang="ja-JP" sz="1100">
              <a:solidFill>
                <a:schemeClr val="dk1"/>
              </a:solidFill>
              <a:effectLst/>
              <a:latin typeface="+mn-lt"/>
              <a:ea typeface="+mn-ea"/>
              <a:cs typeface="+mn-cs"/>
            </a:rPr>
            <a:t>。これは一部事務組合の公債費が減少しているため、比率についても減少の傾向にある。今後も一部事務組合等に経費削減の依頼を継続し、比率の減少に努める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152146</xdr:rowOff>
    </xdr:to>
    <xdr:cxnSp macro="">
      <xdr:nvCxnSpPr>
        <xdr:cNvPr id="297" name="直線コネクタ 296"/>
        <xdr:cNvCxnSpPr/>
      </xdr:nvCxnSpPr>
      <xdr:spPr>
        <a:xfrm flipV="1">
          <a:off x="15671800" y="63037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29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38</xdr:row>
      <xdr:rowOff>53848</xdr:rowOff>
    </xdr:to>
    <xdr:cxnSp macro="">
      <xdr:nvCxnSpPr>
        <xdr:cNvPr id="300" name="直線コネクタ 299"/>
        <xdr:cNvCxnSpPr/>
      </xdr:nvCxnSpPr>
      <xdr:spPr>
        <a:xfrm flipV="1">
          <a:off x="14782800" y="6495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53848</xdr:rowOff>
    </xdr:from>
    <xdr:to>
      <xdr:col>21</xdr:col>
      <xdr:colOff>361950</xdr:colOff>
      <xdr:row>39</xdr:row>
      <xdr:rowOff>37846</xdr:rowOff>
    </xdr:to>
    <xdr:cxnSp macro="">
      <xdr:nvCxnSpPr>
        <xdr:cNvPr id="303" name="直線コネクタ 302"/>
        <xdr:cNvCxnSpPr/>
      </xdr:nvCxnSpPr>
      <xdr:spPr>
        <a:xfrm flipV="1">
          <a:off x="13893800" y="6568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26416</xdr:rowOff>
    </xdr:from>
    <xdr:to>
      <xdr:col>20</xdr:col>
      <xdr:colOff>158750</xdr:colOff>
      <xdr:row>39</xdr:row>
      <xdr:rowOff>37846</xdr:rowOff>
    </xdr:to>
    <xdr:cxnSp macro="">
      <xdr:nvCxnSpPr>
        <xdr:cNvPr id="306" name="直線コネクタ 305"/>
        <xdr:cNvCxnSpPr/>
      </xdr:nvCxnSpPr>
      <xdr:spPr>
        <a:xfrm>
          <a:off x="13004800" y="654151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16" name="円/楕円 31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17"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18" name="円/楕円 317"/>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19" name="テキスト ボックス 318"/>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20" name="円/楕円 319"/>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21" name="テキスト ボックス 320"/>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158496</xdr:rowOff>
    </xdr:from>
    <xdr:to>
      <xdr:col>20</xdr:col>
      <xdr:colOff>209550</xdr:colOff>
      <xdr:row>39</xdr:row>
      <xdr:rowOff>88646</xdr:rowOff>
    </xdr:to>
    <xdr:sp macro="" textlink="">
      <xdr:nvSpPr>
        <xdr:cNvPr id="322" name="円/楕円 321"/>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73423</xdr:rowOff>
    </xdr:from>
    <xdr:ext cx="762000" cy="259045"/>
    <xdr:sp macro="" textlink="">
      <xdr:nvSpPr>
        <xdr:cNvPr id="323" name="テキスト ボックス 322"/>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147066</xdr:rowOff>
    </xdr:from>
    <xdr:to>
      <xdr:col>19</xdr:col>
      <xdr:colOff>6350</xdr:colOff>
      <xdr:row>38</xdr:row>
      <xdr:rowOff>77215</xdr:rowOff>
    </xdr:to>
    <xdr:sp macro="" textlink="">
      <xdr:nvSpPr>
        <xdr:cNvPr id="324" name="円/楕円 323"/>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61993</xdr:rowOff>
    </xdr:from>
    <xdr:ext cx="762000" cy="259045"/>
    <xdr:sp macro="" textlink="">
      <xdr:nvSpPr>
        <xdr:cNvPr id="325" name="テキスト ボックス 324"/>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っているが、平成２３年度から年々</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。２３年度以降減少傾向にあるが継続して繰上償還の実施、普通交付税算入のある起債発行を行い、比率の抑制に努める。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168148</xdr:rowOff>
    </xdr:from>
    <xdr:to>
      <xdr:col>7</xdr:col>
      <xdr:colOff>15875</xdr:colOff>
      <xdr:row>79</xdr:row>
      <xdr:rowOff>101854</xdr:rowOff>
    </xdr:to>
    <xdr:cxnSp macro="">
      <xdr:nvCxnSpPr>
        <xdr:cNvPr id="355" name="直線コネクタ 354"/>
        <xdr:cNvCxnSpPr/>
      </xdr:nvCxnSpPr>
      <xdr:spPr>
        <a:xfrm flipV="1">
          <a:off x="3987800" y="135412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101854</xdr:rowOff>
    </xdr:from>
    <xdr:to>
      <xdr:col>5</xdr:col>
      <xdr:colOff>549275</xdr:colOff>
      <xdr:row>80</xdr:row>
      <xdr:rowOff>30987</xdr:rowOff>
    </xdr:to>
    <xdr:cxnSp macro="">
      <xdr:nvCxnSpPr>
        <xdr:cNvPr id="358" name="直線コネクタ 357"/>
        <xdr:cNvCxnSpPr/>
      </xdr:nvCxnSpPr>
      <xdr:spPr>
        <a:xfrm flipV="1">
          <a:off x="3098800" y="136464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30987</xdr:rowOff>
    </xdr:from>
    <xdr:to>
      <xdr:col>4</xdr:col>
      <xdr:colOff>346075</xdr:colOff>
      <xdr:row>80</xdr:row>
      <xdr:rowOff>72137</xdr:rowOff>
    </xdr:to>
    <xdr:cxnSp macro="">
      <xdr:nvCxnSpPr>
        <xdr:cNvPr id="361" name="直線コネクタ 360"/>
        <xdr:cNvCxnSpPr/>
      </xdr:nvCxnSpPr>
      <xdr:spPr>
        <a:xfrm flipV="1">
          <a:off x="2209800" y="13746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80</xdr:row>
      <xdr:rowOff>72137</xdr:rowOff>
    </xdr:to>
    <xdr:cxnSp macro="">
      <xdr:nvCxnSpPr>
        <xdr:cNvPr id="364" name="直線コネクタ 363"/>
        <xdr:cNvCxnSpPr/>
      </xdr:nvCxnSpPr>
      <xdr:spPr>
        <a:xfrm>
          <a:off x="1320800" y="13349224"/>
          <a:ext cx="889000" cy="4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68" name="テキスト ボックス 367"/>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74" name="円/楕円 373"/>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75"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51054</xdr:rowOff>
    </xdr:from>
    <xdr:to>
      <xdr:col>5</xdr:col>
      <xdr:colOff>600075</xdr:colOff>
      <xdr:row>79</xdr:row>
      <xdr:rowOff>152654</xdr:rowOff>
    </xdr:to>
    <xdr:sp macro="" textlink="">
      <xdr:nvSpPr>
        <xdr:cNvPr id="376" name="円/楕円 375"/>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137431</xdr:rowOff>
    </xdr:from>
    <xdr:ext cx="736600" cy="259045"/>
    <xdr:sp macro="" textlink="">
      <xdr:nvSpPr>
        <xdr:cNvPr id="377" name="テキスト ボックス 376"/>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151637</xdr:rowOff>
    </xdr:from>
    <xdr:to>
      <xdr:col>4</xdr:col>
      <xdr:colOff>396875</xdr:colOff>
      <xdr:row>80</xdr:row>
      <xdr:rowOff>81787</xdr:rowOff>
    </xdr:to>
    <xdr:sp macro="" textlink="">
      <xdr:nvSpPr>
        <xdr:cNvPr id="378" name="円/楕円 377"/>
        <xdr:cNvSpPr/>
      </xdr:nvSpPr>
      <xdr:spPr>
        <a:xfrm>
          <a:off x="3048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66564</xdr:rowOff>
    </xdr:from>
    <xdr:ext cx="762000" cy="259045"/>
    <xdr:sp macro="" textlink="">
      <xdr:nvSpPr>
        <xdr:cNvPr id="379" name="テキスト ボックス 378"/>
        <xdr:cNvSpPr txBox="1"/>
      </xdr:nvSpPr>
      <xdr:spPr>
        <a:xfrm>
          <a:off x="2717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21337</xdr:rowOff>
    </xdr:from>
    <xdr:to>
      <xdr:col>3</xdr:col>
      <xdr:colOff>193675</xdr:colOff>
      <xdr:row>80</xdr:row>
      <xdr:rowOff>122937</xdr:rowOff>
    </xdr:to>
    <xdr:sp macro="" textlink="">
      <xdr:nvSpPr>
        <xdr:cNvPr id="380" name="円/楕円 379"/>
        <xdr:cNvSpPr/>
      </xdr:nvSpPr>
      <xdr:spPr>
        <a:xfrm>
          <a:off x="2159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107714</xdr:rowOff>
    </xdr:from>
    <xdr:ext cx="762000" cy="259045"/>
    <xdr:sp macro="" textlink="">
      <xdr:nvSpPr>
        <xdr:cNvPr id="381" name="テキスト ボックス 380"/>
        <xdr:cNvSpPr txBox="1"/>
      </xdr:nvSpPr>
      <xdr:spPr>
        <a:xfrm>
          <a:off x="1828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82" name="円/楕円 381"/>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83" name="テキスト ボックス 382"/>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類似団体平均より大きく上回っている。特に人件費、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は経常収支比率が高いため、職員の定員管理、</a:t>
          </a:r>
          <a:r>
            <a:rPr kumimoji="1" lang="ja-JP" altLang="en-US" sz="1100">
              <a:solidFill>
                <a:schemeClr val="dk1"/>
              </a:solidFill>
              <a:effectLst/>
              <a:latin typeface="+mn-lt"/>
              <a:ea typeface="+mn-ea"/>
              <a:cs typeface="+mn-cs"/>
            </a:rPr>
            <a:t>計画的な繰上償還</a:t>
          </a:r>
          <a:r>
            <a:rPr kumimoji="1" lang="ja-JP" altLang="ja-JP" sz="1100">
              <a:solidFill>
                <a:schemeClr val="dk1"/>
              </a:solidFill>
              <a:effectLst/>
              <a:latin typeface="+mn-lt"/>
              <a:ea typeface="+mn-ea"/>
              <a:cs typeface="+mn-cs"/>
            </a:rPr>
            <a:t>を継続し、比率縮減に努める。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123189</xdr:rowOff>
    </xdr:from>
    <xdr:to>
      <xdr:col>24</xdr:col>
      <xdr:colOff>31750</xdr:colOff>
      <xdr:row>79</xdr:row>
      <xdr:rowOff>134620</xdr:rowOff>
    </xdr:to>
    <xdr:cxnSp macro="">
      <xdr:nvCxnSpPr>
        <xdr:cNvPr id="416" name="直線コネクタ 415"/>
        <xdr:cNvCxnSpPr/>
      </xdr:nvCxnSpPr>
      <xdr:spPr>
        <a:xfrm>
          <a:off x="15671800" y="13667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39388</xdr:rowOff>
    </xdr:from>
    <xdr:ext cx="762000" cy="259045"/>
    <xdr:sp macro="" textlink="">
      <xdr:nvSpPr>
        <xdr:cNvPr id="417" name="公債費以外平均値テキスト"/>
        <xdr:cNvSpPr txBox="1"/>
      </xdr:nvSpPr>
      <xdr:spPr>
        <a:xfrm>
          <a:off x="16598900" y="1324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123189</xdr:rowOff>
    </xdr:from>
    <xdr:to>
      <xdr:col>22</xdr:col>
      <xdr:colOff>565150</xdr:colOff>
      <xdr:row>80</xdr:row>
      <xdr:rowOff>46989</xdr:rowOff>
    </xdr:to>
    <xdr:cxnSp macro="">
      <xdr:nvCxnSpPr>
        <xdr:cNvPr id="419" name="直線コネクタ 418"/>
        <xdr:cNvCxnSpPr/>
      </xdr:nvCxnSpPr>
      <xdr:spPr>
        <a:xfrm flipV="1">
          <a:off x="14782800" y="136677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46989</xdr:rowOff>
    </xdr:from>
    <xdr:to>
      <xdr:col>21</xdr:col>
      <xdr:colOff>361950</xdr:colOff>
      <xdr:row>80</xdr:row>
      <xdr:rowOff>69850</xdr:rowOff>
    </xdr:to>
    <xdr:cxnSp macro="">
      <xdr:nvCxnSpPr>
        <xdr:cNvPr id="422" name="直線コネクタ 421"/>
        <xdr:cNvCxnSpPr/>
      </xdr:nvCxnSpPr>
      <xdr:spPr>
        <a:xfrm flipV="1">
          <a:off x="13893800" y="13762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168911</xdr:rowOff>
    </xdr:from>
    <xdr:to>
      <xdr:col>20</xdr:col>
      <xdr:colOff>158750</xdr:colOff>
      <xdr:row>80</xdr:row>
      <xdr:rowOff>69850</xdr:rowOff>
    </xdr:to>
    <xdr:cxnSp macro="">
      <xdr:nvCxnSpPr>
        <xdr:cNvPr id="425" name="直線コネクタ 424"/>
        <xdr:cNvCxnSpPr/>
      </xdr:nvCxnSpPr>
      <xdr:spPr>
        <a:xfrm>
          <a:off x="13004800" y="135420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29" name="テキスト ボックス 42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83820</xdr:rowOff>
    </xdr:from>
    <xdr:to>
      <xdr:col>24</xdr:col>
      <xdr:colOff>82550</xdr:colOff>
      <xdr:row>80</xdr:row>
      <xdr:rowOff>13970</xdr:rowOff>
    </xdr:to>
    <xdr:sp macro="" textlink="">
      <xdr:nvSpPr>
        <xdr:cNvPr id="435" name="円/楕円 434"/>
        <xdr:cNvSpPr/>
      </xdr:nvSpPr>
      <xdr:spPr>
        <a:xfrm>
          <a:off x="164592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55897</xdr:rowOff>
    </xdr:from>
    <xdr:ext cx="762000" cy="259045"/>
    <xdr:sp macro="" textlink="">
      <xdr:nvSpPr>
        <xdr:cNvPr id="436" name="公債費以外該当値テキスト"/>
        <xdr:cNvSpPr txBox="1"/>
      </xdr:nvSpPr>
      <xdr:spPr>
        <a:xfrm>
          <a:off x="16598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72389</xdr:rowOff>
    </xdr:from>
    <xdr:to>
      <xdr:col>22</xdr:col>
      <xdr:colOff>615950</xdr:colOff>
      <xdr:row>80</xdr:row>
      <xdr:rowOff>2539</xdr:rowOff>
    </xdr:to>
    <xdr:sp macro="" textlink="">
      <xdr:nvSpPr>
        <xdr:cNvPr id="437" name="円/楕円 436"/>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158766</xdr:rowOff>
    </xdr:from>
    <xdr:ext cx="736600" cy="259045"/>
    <xdr:sp macro="" textlink="">
      <xdr:nvSpPr>
        <xdr:cNvPr id="438" name="テキスト ボックス 437"/>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167639</xdr:rowOff>
    </xdr:from>
    <xdr:to>
      <xdr:col>21</xdr:col>
      <xdr:colOff>412750</xdr:colOff>
      <xdr:row>80</xdr:row>
      <xdr:rowOff>97789</xdr:rowOff>
    </xdr:to>
    <xdr:sp macro="" textlink="">
      <xdr:nvSpPr>
        <xdr:cNvPr id="439" name="円/楕円 438"/>
        <xdr:cNvSpPr/>
      </xdr:nvSpPr>
      <xdr:spPr>
        <a:xfrm>
          <a:off x="14732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82566</xdr:rowOff>
    </xdr:from>
    <xdr:ext cx="762000" cy="259045"/>
    <xdr:sp macro="" textlink="">
      <xdr:nvSpPr>
        <xdr:cNvPr id="440" name="テキスト ボックス 439"/>
        <xdr:cNvSpPr txBox="1"/>
      </xdr:nvSpPr>
      <xdr:spPr>
        <a:xfrm>
          <a:off x="14401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19050</xdr:rowOff>
    </xdr:from>
    <xdr:to>
      <xdr:col>20</xdr:col>
      <xdr:colOff>209550</xdr:colOff>
      <xdr:row>80</xdr:row>
      <xdr:rowOff>120650</xdr:rowOff>
    </xdr:to>
    <xdr:sp macro="" textlink="">
      <xdr:nvSpPr>
        <xdr:cNvPr id="441" name="円/楕円 440"/>
        <xdr:cNvSpPr/>
      </xdr:nvSpPr>
      <xdr:spPr>
        <a:xfrm>
          <a:off x="13843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105427</xdr:rowOff>
    </xdr:from>
    <xdr:ext cx="762000" cy="259045"/>
    <xdr:sp macro="" textlink="">
      <xdr:nvSpPr>
        <xdr:cNvPr id="442" name="テキスト ボックス 441"/>
        <xdr:cNvSpPr txBox="1"/>
      </xdr:nvSpPr>
      <xdr:spPr>
        <a:xfrm>
          <a:off x="13512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118111</xdr:rowOff>
    </xdr:from>
    <xdr:to>
      <xdr:col>19</xdr:col>
      <xdr:colOff>6350</xdr:colOff>
      <xdr:row>79</xdr:row>
      <xdr:rowOff>48261</xdr:rowOff>
    </xdr:to>
    <xdr:sp macro="" textlink="">
      <xdr:nvSpPr>
        <xdr:cNvPr id="443" name="円/楕円 442"/>
        <xdr:cNvSpPr/>
      </xdr:nvSpPr>
      <xdr:spPr>
        <a:xfrm>
          <a:off x="12954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33038</xdr:rowOff>
    </xdr:from>
    <xdr:ext cx="762000" cy="259045"/>
    <xdr:sp macro="" textlink="">
      <xdr:nvSpPr>
        <xdr:cNvPr id="444" name="テキスト ボックス 443"/>
        <xdr:cNvSpPr txBox="1"/>
      </xdr:nvSpPr>
      <xdr:spPr>
        <a:xfrm>
          <a:off x="12623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青森県今別町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89478</xdr:rowOff>
    </xdr:from>
    <xdr:to>
      <xdr:col>4</xdr:col>
      <xdr:colOff>1117600</xdr:colOff>
      <xdr:row>18</xdr:row>
      <xdr:rowOff>107717</xdr:rowOff>
    </xdr:to>
    <xdr:cxnSp macro="">
      <xdr:nvCxnSpPr>
        <xdr:cNvPr id="52" name="直線コネクタ 51"/>
        <xdr:cNvCxnSpPr/>
      </xdr:nvCxnSpPr>
      <xdr:spPr bwMode="auto">
        <a:xfrm>
          <a:off x="5003800" y="3223203"/>
          <a:ext cx="647700" cy="1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92494</xdr:rowOff>
    </xdr:from>
    <xdr:ext cx="762000" cy="259045"/>
    <xdr:sp macro="" textlink="">
      <xdr:nvSpPr>
        <xdr:cNvPr id="53" name="人口1人当たり決算額の推移平均値テキスト130"/>
        <xdr:cNvSpPr txBox="1"/>
      </xdr:nvSpPr>
      <xdr:spPr>
        <a:xfrm>
          <a:off x="5740400" y="322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89478</xdr:rowOff>
    </xdr:from>
    <xdr:to>
      <xdr:col>4</xdr:col>
      <xdr:colOff>469900</xdr:colOff>
      <xdr:row>18</xdr:row>
      <xdr:rowOff>90232</xdr:rowOff>
    </xdr:to>
    <xdr:cxnSp macro="">
      <xdr:nvCxnSpPr>
        <xdr:cNvPr id="55" name="直線コネクタ 54"/>
        <xdr:cNvCxnSpPr/>
      </xdr:nvCxnSpPr>
      <xdr:spPr bwMode="auto">
        <a:xfrm flipV="1">
          <a:off x="4305300" y="3223203"/>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90232</xdr:rowOff>
    </xdr:from>
    <xdr:to>
      <xdr:col>3</xdr:col>
      <xdr:colOff>904875</xdr:colOff>
      <xdr:row>18</xdr:row>
      <xdr:rowOff>93145</xdr:rowOff>
    </xdr:to>
    <xdr:cxnSp macro="">
      <xdr:nvCxnSpPr>
        <xdr:cNvPr id="58" name="直線コネクタ 57"/>
        <xdr:cNvCxnSpPr/>
      </xdr:nvCxnSpPr>
      <xdr:spPr bwMode="auto">
        <a:xfrm flipV="1">
          <a:off x="3606800" y="3223957"/>
          <a:ext cx="698500" cy="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93145</xdr:rowOff>
    </xdr:from>
    <xdr:to>
      <xdr:col>3</xdr:col>
      <xdr:colOff>206375</xdr:colOff>
      <xdr:row>18</xdr:row>
      <xdr:rowOff>108612</xdr:rowOff>
    </xdr:to>
    <xdr:cxnSp macro="">
      <xdr:nvCxnSpPr>
        <xdr:cNvPr id="61" name="直線コネクタ 60"/>
        <xdr:cNvCxnSpPr/>
      </xdr:nvCxnSpPr>
      <xdr:spPr bwMode="auto">
        <a:xfrm flipV="1">
          <a:off x="2908300" y="3226870"/>
          <a:ext cx="698500" cy="1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34245</xdr:rowOff>
    </xdr:from>
    <xdr:ext cx="762000" cy="259045"/>
    <xdr:sp macro="" textlink="">
      <xdr:nvSpPr>
        <xdr:cNvPr id="63" name="テキスト ボックス 62"/>
        <xdr:cNvSpPr txBox="1"/>
      </xdr:nvSpPr>
      <xdr:spPr>
        <a:xfrm>
          <a:off x="32258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83411</xdr:rowOff>
    </xdr:from>
    <xdr:ext cx="762000" cy="259045"/>
    <xdr:sp macro="" textlink="">
      <xdr:nvSpPr>
        <xdr:cNvPr id="65" name="テキスト ボックス 64"/>
        <xdr:cNvSpPr txBox="1"/>
      </xdr:nvSpPr>
      <xdr:spPr>
        <a:xfrm>
          <a:off x="2527300" y="33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56917</xdr:rowOff>
    </xdr:from>
    <xdr:to>
      <xdr:col>5</xdr:col>
      <xdr:colOff>34925</xdr:colOff>
      <xdr:row>18</xdr:row>
      <xdr:rowOff>158517</xdr:rowOff>
    </xdr:to>
    <xdr:sp macro="" textlink="">
      <xdr:nvSpPr>
        <xdr:cNvPr id="71" name="円/楕円 70"/>
        <xdr:cNvSpPr/>
      </xdr:nvSpPr>
      <xdr:spPr bwMode="auto">
        <a:xfrm>
          <a:off x="5600700" y="319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73444</xdr:rowOff>
    </xdr:from>
    <xdr:ext cx="762000" cy="259045"/>
    <xdr:sp macro="" textlink="">
      <xdr:nvSpPr>
        <xdr:cNvPr id="72" name="人口1人当たり決算額の推移該当値テキスト130"/>
        <xdr:cNvSpPr txBox="1"/>
      </xdr:nvSpPr>
      <xdr:spPr>
        <a:xfrm>
          <a:off x="5740400" y="303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212,988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38678</xdr:rowOff>
    </xdr:from>
    <xdr:to>
      <xdr:col>4</xdr:col>
      <xdr:colOff>520700</xdr:colOff>
      <xdr:row>18</xdr:row>
      <xdr:rowOff>140278</xdr:rowOff>
    </xdr:to>
    <xdr:sp macro="" textlink="">
      <xdr:nvSpPr>
        <xdr:cNvPr id="73" name="円/楕円 72"/>
        <xdr:cNvSpPr/>
      </xdr:nvSpPr>
      <xdr:spPr bwMode="auto">
        <a:xfrm>
          <a:off x="4953000" y="317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150455</xdr:rowOff>
    </xdr:from>
    <xdr:ext cx="736600" cy="259045"/>
    <xdr:sp macro="" textlink="">
      <xdr:nvSpPr>
        <xdr:cNvPr id="74" name="テキスト ボックス 73"/>
        <xdr:cNvSpPr txBox="1"/>
      </xdr:nvSpPr>
      <xdr:spPr>
        <a:xfrm>
          <a:off x="4622800" y="294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39432</xdr:rowOff>
    </xdr:from>
    <xdr:to>
      <xdr:col>3</xdr:col>
      <xdr:colOff>955675</xdr:colOff>
      <xdr:row>18</xdr:row>
      <xdr:rowOff>141032</xdr:rowOff>
    </xdr:to>
    <xdr:sp macro="" textlink="">
      <xdr:nvSpPr>
        <xdr:cNvPr id="75" name="円/楕円 74"/>
        <xdr:cNvSpPr/>
      </xdr:nvSpPr>
      <xdr:spPr bwMode="auto">
        <a:xfrm>
          <a:off x="4254500" y="3173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151209</xdr:rowOff>
    </xdr:from>
    <xdr:ext cx="762000" cy="259045"/>
    <xdr:sp macro="" textlink="">
      <xdr:nvSpPr>
        <xdr:cNvPr id="76" name="テキスト ボックス 75"/>
        <xdr:cNvSpPr txBox="1"/>
      </xdr:nvSpPr>
      <xdr:spPr>
        <a:xfrm>
          <a:off x="3924300" y="29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42345</xdr:rowOff>
    </xdr:from>
    <xdr:to>
      <xdr:col>3</xdr:col>
      <xdr:colOff>257175</xdr:colOff>
      <xdr:row>18</xdr:row>
      <xdr:rowOff>143945</xdr:rowOff>
    </xdr:to>
    <xdr:sp macro="" textlink="">
      <xdr:nvSpPr>
        <xdr:cNvPr id="77" name="円/楕円 76"/>
        <xdr:cNvSpPr/>
      </xdr:nvSpPr>
      <xdr:spPr bwMode="auto">
        <a:xfrm>
          <a:off x="3556000" y="317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154122</xdr:rowOff>
    </xdr:from>
    <xdr:ext cx="762000" cy="259045"/>
    <xdr:sp macro="" textlink="">
      <xdr:nvSpPr>
        <xdr:cNvPr id="78" name="テキスト ボックス 77"/>
        <xdr:cNvSpPr txBox="1"/>
      </xdr:nvSpPr>
      <xdr:spPr>
        <a:xfrm>
          <a:off x="3225800" y="294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57812</xdr:rowOff>
    </xdr:from>
    <xdr:to>
      <xdr:col>2</xdr:col>
      <xdr:colOff>692150</xdr:colOff>
      <xdr:row>18</xdr:row>
      <xdr:rowOff>159412</xdr:rowOff>
    </xdr:to>
    <xdr:sp macro="" textlink="">
      <xdr:nvSpPr>
        <xdr:cNvPr id="79" name="円/楕円 78"/>
        <xdr:cNvSpPr/>
      </xdr:nvSpPr>
      <xdr:spPr bwMode="auto">
        <a:xfrm>
          <a:off x="2857500" y="319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169589</xdr:rowOff>
    </xdr:from>
    <xdr:ext cx="762000" cy="259045"/>
    <xdr:sp macro="" textlink="">
      <xdr:nvSpPr>
        <xdr:cNvPr id="80" name="テキスト ボックス 79"/>
        <xdr:cNvSpPr txBox="1"/>
      </xdr:nvSpPr>
      <xdr:spPr>
        <a:xfrm>
          <a:off x="2527300" y="296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106829</xdr:rowOff>
    </xdr:from>
    <xdr:to>
      <xdr:col>4</xdr:col>
      <xdr:colOff>1117600</xdr:colOff>
      <xdr:row>35</xdr:row>
      <xdr:rowOff>650</xdr:rowOff>
    </xdr:to>
    <xdr:cxnSp macro="">
      <xdr:nvCxnSpPr>
        <xdr:cNvPr id="115" name="直線コネクタ 114"/>
        <xdr:cNvCxnSpPr/>
      </xdr:nvCxnSpPr>
      <xdr:spPr bwMode="auto">
        <a:xfrm>
          <a:off x="5003800" y="6374279"/>
          <a:ext cx="647700" cy="23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16760</xdr:rowOff>
    </xdr:from>
    <xdr:to>
      <xdr:col>4</xdr:col>
      <xdr:colOff>469900</xdr:colOff>
      <xdr:row>34</xdr:row>
      <xdr:rowOff>106829</xdr:rowOff>
    </xdr:to>
    <xdr:cxnSp macro="">
      <xdr:nvCxnSpPr>
        <xdr:cNvPr id="118" name="直線コネクタ 117"/>
        <xdr:cNvCxnSpPr/>
      </xdr:nvCxnSpPr>
      <xdr:spPr bwMode="auto">
        <a:xfrm>
          <a:off x="4305300" y="6284210"/>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16760</xdr:rowOff>
    </xdr:from>
    <xdr:to>
      <xdr:col>3</xdr:col>
      <xdr:colOff>904875</xdr:colOff>
      <xdr:row>34</xdr:row>
      <xdr:rowOff>26862</xdr:rowOff>
    </xdr:to>
    <xdr:cxnSp macro="">
      <xdr:nvCxnSpPr>
        <xdr:cNvPr id="121" name="直線コネクタ 120"/>
        <xdr:cNvCxnSpPr/>
      </xdr:nvCxnSpPr>
      <xdr:spPr bwMode="auto">
        <a:xfrm flipV="1">
          <a:off x="3606800" y="6284210"/>
          <a:ext cx="698500" cy="1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26862</xdr:rowOff>
    </xdr:from>
    <xdr:to>
      <xdr:col>3</xdr:col>
      <xdr:colOff>206375</xdr:colOff>
      <xdr:row>35</xdr:row>
      <xdr:rowOff>143481</xdr:rowOff>
    </xdr:to>
    <xdr:cxnSp macro="">
      <xdr:nvCxnSpPr>
        <xdr:cNvPr id="124" name="直線コネクタ 123"/>
        <xdr:cNvCxnSpPr/>
      </xdr:nvCxnSpPr>
      <xdr:spPr bwMode="auto">
        <a:xfrm flipV="1">
          <a:off x="2908300" y="6294312"/>
          <a:ext cx="698500" cy="45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224059</xdr:rowOff>
    </xdr:from>
    <xdr:ext cx="762000" cy="259045"/>
    <xdr:sp macro="" textlink="">
      <xdr:nvSpPr>
        <xdr:cNvPr id="128" name="テキスト ボックス 127"/>
        <xdr:cNvSpPr txBox="1"/>
      </xdr:nvSpPr>
      <xdr:spPr>
        <a:xfrm>
          <a:off x="2527300" y="683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292750</xdr:rowOff>
    </xdr:from>
    <xdr:to>
      <xdr:col>5</xdr:col>
      <xdr:colOff>34925</xdr:colOff>
      <xdr:row>35</xdr:row>
      <xdr:rowOff>51450</xdr:rowOff>
    </xdr:to>
    <xdr:sp macro="" textlink="">
      <xdr:nvSpPr>
        <xdr:cNvPr id="134" name="円/楕円 133"/>
        <xdr:cNvSpPr/>
      </xdr:nvSpPr>
      <xdr:spPr bwMode="auto">
        <a:xfrm>
          <a:off x="5600700" y="656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137827</xdr:rowOff>
    </xdr:from>
    <xdr:ext cx="762000" cy="259045"/>
    <xdr:sp macro="" textlink="">
      <xdr:nvSpPr>
        <xdr:cNvPr id="135" name="人口1人当たり決算額の推移該当値テキスト445"/>
        <xdr:cNvSpPr txBox="1"/>
      </xdr:nvSpPr>
      <xdr:spPr>
        <a:xfrm>
          <a:off x="5740400" y="640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61,857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56029</xdr:rowOff>
    </xdr:from>
    <xdr:to>
      <xdr:col>4</xdr:col>
      <xdr:colOff>520700</xdr:colOff>
      <xdr:row>34</xdr:row>
      <xdr:rowOff>157629</xdr:rowOff>
    </xdr:to>
    <xdr:sp macro="" textlink="">
      <xdr:nvSpPr>
        <xdr:cNvPr id="136" name="円/楕円 135"/>
        <xdr:cNvSpPr/>
      </xdr:nvSpPr>
      <xdr:spPr bwMode="auto">
        <a:xfrm>
          <a:off x="4953000" y="632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167806</xdr:rowOff>
    </xdr:from>
    <xdr:ext cx="736600" cy="259045"/>
    <xdr:sp macro="" textlink="">
      <xdr:nvSpPr>
        <xdr:cNvPr id="137" name="テキスト ボックス 136"/>
        <xdr:cNvSpPr txBox="1"/>
      </xdr:nvSpPr>
      <xdr:spPr>
        <a:xfrm>
          <a:off x="4622800" y="609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83,603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308860</xdr:rowOff>
    </xdr:from>
    <xdr:to>
      <xdr:col>3</xdr:col>
      <xdr:colOff>955675</xdr:colOff>
      <xdr:row>34</xdr:row>
      <xdr:rowOff>67560</xdr:rowOff>
    </xdr:to>
    <xdr:sp macro="" textlink="">
      <xdr:nvSpPr>
        <xdr:cNvPr id="138" name="円/楕円 137"/>
        <xdr:cNvSpPr/>
      </xdr:nvSpPr>
      <xdr:spPr bwMode="auto">
        <a:xfrm>
          <a:off x="4254500" y="623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77737</xdr:rowOff>
    </xdr:from>
    <xdr:ext cx="762000" cy="259045"/>
    <xdr:sp macro="" textlink="">
      <xdr:nvSpPr>
        <xdr:cNvPr id="139" name="テキスト ボックス 138"/>
        <xdr:cNvSpPr txBox="1"/>
      </xdr:nvSpPr>
      <xdr:spPr>
        <a:xfrm>
          <a:off x="3924300" y="600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318962</xdr:rowOff>
    </xdr:from>
    <xdr:to>
      <xdr:col>3</xdr:col>
      <xdr:colOff>257175</xdr:colOff>
      <xdr:row>34</xdr:row>
      <xdr:rowOff>77662</xdr:rowOff>
    </xdr:to>
    <xdr:sp macro="" textlink="">
      <xdr:nvSpPr>
        <xdr:cNvPr id="140" name="円/楕円 139"/>
        <xdr:cNvSpPr/>
      </xdr:nvSpPr>
      <xdr:spPr bwMode="auto">
        <a:xfrm>
          <a:off x="3556000" y="624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87839</xdr:rowOff>
    </xdr:from>
    <xdr:ext cx="762000" cy="259045"/>
    <xdr:sp macro="" textlink="">
      <xdr:nvSpPr>
        <xdr:cNvPr id="141" name="テキスト ボックス 140"/>
        <xdr:cNvSpPr txBox="1"/>
      </xdr:nvSpPr>
      <xdr:spPr>
        <a:xfrm>
          <a:off x="3225800" y="60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92681</xdr:rowOff>
    </xdr:from>
    <xdr:to>
      <xdr:col>2</xdr:col>
      <xdr:colOff>692150</xdr:colOff>
      <xdr:row>35</xdr:row>
      <xdr:rowOff>194281</xdr:rowOff>
    </xdr:to>
    <xdr:sp macro="" textlink="">
      <xdr:nvSpPr>
        <xdr:cNvPr id="142" name="円/楕円 141"/>
        <xdr:cNvSpPr/>
      </xdr:nvSpPr>
      <xdr:spPr bwMode="auto">
        <a:xfrm>
          <a:off x="2857500" y="670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204458</xdr:rowOff>
    </xdr:from>
    <xdr:ext cx="762000" cy="259045"/>
    <xdr:sp macro="" textlink="">
      <xdr:nvSpPr>
        <xdr:cNvPr id="143" name="テキスト ボックス 142"/>
        <xdr:cNvSpPr txBox="1"/>
      </xdr:nvSpPr>
      <xdr:spPr>
        <a:xfrm>
          <a:off x="2527300" y="64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より、財政調整基金残高は減少していたが、平成２６年度は特定財源を多く活用し、基金の取り崩しを抑制できたため基金の残高が増加した。自主財源が乏しい中、財政融資資金等を活用しながら、町を挙げての新幹線駅開業関連事業に取り組んできた。</a:t>
          </a:r>
        </a:p>
        <a:p>
          <a:r>
            <a:rPr kumimoji="1" lang="ja-JP" altLang="en-US" sz="1400">
              <a:latin typeface="ＭＳ ゴシック" pitchFamily="49" charset="-128"/>
              <a:ea typeface="ＭＳ ゴシック" pitchFamily="49" charset="-128"/>
            </a:rPr>
            <a:t>今後も取崩同額相当分の積戻しを行い、財政調整基金残高の維持に努める。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会計は生じていないが平成２４年度以降黒字額が減少している。特に一般会計が大きく減少しているが、今後は積極的に財源の確保を行い、緊急度・住民のニーズを的確に把握した事業を行っていくとともに各会計で経費節減等、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より元利償還金が徐々に減少している。この減少は２８年度まで続き、２９年度からは新幹線駅開業対策関連事業の元金償還金が多額になるため、増加することが予想される。また、簡易水道事業については新規企業債の発行を抑制してきたため、元利償還金は減少傾向にあるが、平成２７～２８年に行われる簡易水道統合事業に対して起債を発行予定である。</a:t>
          </a:r>
        </a:p>
        <a:p>
          <a:r>
            <a:rPr kumimoji="1" lang="ja-JP" altLang="en-US" sz="1400">
              <a:latin typeface="ＭＳ ゴシック" pitchFamily="49" charset="-128"/>
              <a:ea typeface="ＭＳ ゴシック" pitchFamily="49" charset="-128"/>
            </a:rPr>
            <a:t>今後も元利償還金の増加に備えて、繰上償還を継続していく。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地方債現在高は平成２３年より減少していたが、平成２６年度は新幹線駅開業関連事業による起債が多額となったため増加した。また、簡易水道にあっても、平成２７年度より簡易水道統合事業を予定しているため公営企業債等繰入見込額の増加が見込まれる。そのため将来負担比率分子は増加することが見込まれているが、今後も繰上償還を継続し、比率抑制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2873830</v>
      </c>
      <c r="BO4" s="349"/>
      <c r="BP4" s="349"/>
      <c r="BQ4" s="349"/>
      <c r="BR4" s="349"/>
      <c r="BS4" s="349"/>
      <c r="BT4" s="349"/>
      <c r="BU4" s="350"/>
      <c r="BV4" s="348">
        <v>3150639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8.5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2747225</v>
      </c>
      <c r="BO5" s="386"/>
      <c r="BP5" s="386"/>
      <c r="BQ5" s="386"/>
      <c r="BR5" s="386"/>
      <c r="BS5" s="386"/>
      <c r="BT5" s="386"/>
      <c r="BU5" s="387"/>
      <c r="BV5" s="385">
        <v>2999749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91.6</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126605</v>
      </c>
      <c r="BO6" s="386"/>
      <c r="BP6" s="386"/>
      <c r="BQ6" s="386"/>
      <c r="BR6" s="386"/>
      <c r="BS6" s="386"/>
      <c r="BT6" s="386"/>
      <c r="BU6" s="387"/>
      <c r="BV6" s="385">
        <v>150890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96.6</v>
      </c>
      <c r="CU6" s="423"/>
      <c r="CV6" s="423"/>
      <c r="CW6" s="423"/>
      <c r="CX6" s="423"/>
      <c r="CY6" s="423"/>
      <c r="CZ6" s="423"/>
      <c r="DA6" s="424"/>
      <c r="DB6" s="422">
        <v>98.7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11376</v>
      </c>
      <c r="BO7" s="386"/>
      <c r="BP7" s="386"/>
      <c r="BQ7" s="386"/>
      <c r="BR7" s="386"/>
      <c r="BS7" s="386"/>
      <c r="BT7" s="386"/>
      <c r="BU7" s="387"/>
      <c r="BV7" s="385">
        <v>7869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1629526</v>
      </c>
      <c r="CU7" s="386"/>
      <c r="CV7" s="386"/>
      <c r="CW7" s="386"/>
      <c r="CX7" s="386"/>
      <c r="CY7" s="386"/>
      <c r="CZ7" s="386"/>
      <c r="DA7" s="387"/>
      <c r="DB7" s="385">
        <v>1684449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115229</v>
      </c>
      <c r="BO8" s="386"/>
      <c r="BP8" s="386"/>
      <c r="BQ8" s="386"/>
      <c r="BR8" s="386"/>
      <c r="BS8" s="386"/>
      <c r="BT8" s="386"/>
      <c r="BU8" s="387"/>
      <c r="BV8" s="385">
        <v>143021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0.14000000000000001</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3217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-27792</v>
      </c>
      <c r="BO9" s="386"/>
      <c r="BP9" s="386"/>
      <c r="BQ9" s="386"/>
      <c r="BR9" s="386"/>
      <c r="BS9" s="386"/>
      <c r="BT9" s="386"/>
      <c r="BU9" s="387"/>
      <c r="BV9" s="385">
        <v>1063</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17.8</v>
      </c>
      <c r="CU9" s="383"/>
      <c r="CV9" s="383"/>
      <c r="CW9" s="383"/>
      <c r="CX9" s="383"/>
      <c r="CY9" s="383"/>
      <c r="CZ9" s="383"/>
      <c r="DA9" s="384"/>
      <c r="DB9" s="382">
        <v>18.2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3816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44028</v>
      </c>
      <c r="BO10" s="386"/>
      <c r="BP10" s="386"/>
      <c r="BQ10" s="386"/>
      <c r="BR10" s="386"/>
      <c r="BS10" s="386"/>
      <c r="BT10" s="386"/>
      <c r="BU10" s="387"/>
      <c r="BV10" s="385">
        <v>88017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19675</v>
      </c>
      <c r="BO11" s="386"/>
      <c r="BP11" s="386"/>
      <c r="BQ11" s="386"/>
      <c r="BR11" s="386"/>
      <c r="BS11" s="386"/>
      <c r="BT11" s="386"/>
      <c r="BU11" s="387"/>
      <c r="BV11" s="385">
        <v>20800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2999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62500</v>
      </c>
      <c r="BO12" s="386"/>
      <c r="BP12" s="386"/>
      <c r="BQ12" s="386"/>
      <c r="BR12" s="386"/>
      <c r="BS12" s="386"/>
      <c r="BT12" s="386"/>
      <c r="BU12" s="387"/>
      <c r="BV12" s="385">
        <v>145000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2995</v>
      </c>
      <c r="S13" s="467"/>
      <c r="T13" s="467"/>
      <c r="U13" s="467"/>
      <c r="V13" s="468"/>
      <c r="W13" s="401" t="s">
        <v>123</v>
      </c>
      <c r="X13" s="402"/>
      <c r="Y13" s="402"/>
      <c r="Z13" s="402"/>
      <c r="AA13" s="402"/>
      <c r="AB13" s="392"/>
      <c r="AC13" s="436">
        <v>236</v>
      </c>
      <c r="AD13" s="437"/>
      <c r="AE13" s="437"/>
      <c r="AF13" s="437"/>
      <c r="AG13" s="476"/>
      <c r="AH13" s="436">
        <v>306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-26589</v>
      </c>
      <c r="BO13" s="386"/>
      <c r="BP13" s="386"/>
      <c r="BQ13" s="386"/>
      <c r="BR13" s="386"/>
      <c r="BS13" s="386"/>
      <c r="BT13" s="386"/>
      <c r="BU13" s="387"/>
      <c r="BV13" s="385">
        <v>-35120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16.899999999999999</v>
      </c>
      <c r="CU13" s="383"/>
      <c r="CV13" s="383"/>
      <c r="CW13" s="383"/>
      <c r="CX13" s="383"/>
      <c r="CY13" s="383"/>
      <c r="CZ13" s="383"/>
      <c r="DA13" s="384"/>
      <c r="DB13" s="382">
        <v>19.600000000000001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3110</v>
      </c>
      <c r="S14" s="467"/>
      <c r="T14" s="467"/>
      <c r="U14" s="467"/>
      <c r="V14" s="468"/>
      <c r="W14" s="375"/>
      <c r="X14" s="376"/>
      <c r="Y14" s="376"/>
      <c r="Z14" s="376"/>
      <c r="AA14" s="376"/>
      <c r="AB14" s="365"/>
      <c r="AC14" s="469">
        <v>18.399999999999999</v>
      </c>
      <c r="AD14" s="470"/>
      <c r="AE14" s="470"/>
      <c r="AF14" s="470"/>
      <c r="AG14" s="471"/>
      <c r="AH14" s="469">
        <v>19.7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76.099999999999994</v>
      </c>
      <c r="CU14" s="481"/>
      <c r="CV14" s="481"/>
      <c r="CW14" s="481"/>
      <c r="CX14" s="481"/>
      <c r="CY14" s="481"/>
      <c r="CZ14" s="481"/>
      <c r="DA14" s="482"/>
      <c r="DB14" s="480">
        <v>72.7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3105</v>
      </c>
      <c r="S15" s="467"/>
      <c r="T15" s="467"/>
      <c r="U15" s="467"/>
      <c r="V15" s="468"/>
      <c r="W15" s="401" t="s">
        <v>130</v>
      </c>
      <c r="X15" s="402"/>
      <c r="Y15" s="402"/>
      <c r="Z15" s="402"/>
      <c r="AA15" s="402"/>
      <c r="AB15" s="392"/>
      <c r="AC15" s="436">
        <v>358</v>
      </c>
      <c r="AD15" s="437"/>
      <c r="AE15" s="437"/>
      <c r="AF15" s="437"/>
      <c r="AG15" s="476"/>
      <c r="AH15" s="436">
        <v>503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219428</v>
      </c>
      <c r="BO15" s="349"/>
      <c r="BP15" s="349"/>
      <c r="BQ15" s="349"/>
      <c r="BR15" s="349"/>
      <c r="BS15" s="349"/>
      <c r="BT15" s="349"/>
      <c r="BU15" s="350"/>
      <c r="BV15" s="348">
        <v>214490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27.9</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1488418</v>
      </c>
      <c r="BO16" s="386"/>
      <c r="BP16" s="386"/>
      <c r="BQ16" s="386"/>
      <c r="BR16" s="386"/>
      <c r="BS16" s="386"/>
      <c r="BT16" s="386"/>
      <c r="BU16" s="387"/>
      <c r="BV16" s="385">
        <v>1539091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690</v>
      </c>
      <c r="AD17" s="437"/>
      <c r="AE17" s="437"/>
      <c r="AF17" s="437"/>
      <c r="AG17" s="476"/>
      <c r="AH17" s="436">
        <v>744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277597</v>
      </c>
      <c r="BO17" s="386"/>
      <c r="BP17" s="386"/>
      <c r="BQ17" s="386"/>
      <c r="BR17" s="386"/>
      <c r="BS17" s="386"/>
      <c r="BT17" s="386"/>
      <c r="BU17" s="387"/>
      <c r="BV17" s="385">
        <v>272897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125.27</v>
      </c>
      <c r="M18" s="498"/>
      <c r="N18" s="498"/>
      <c r="O18" s="498"/>
      <c r="P18" s="498"/>
      <c r="Q18" s="498"/>
      <c r="R18" s="499"/>
      <c r="S18" s="499"/>
      <c r="T18" s="499"/>
      <c r="U18" s="499"/>
      <c r="V18" s="500"/>
      <c r="W18" s="403"/>
      <c r="X18" s="404"/>
      <c r="Y18" s="404"/>
      <c r="Z18" s="404"/>
      <c r="AA18" s="404"/>
      <c r="AB18" s="395"/>
      <c r="AC18" s="501">
        <v>53.7</v>
      </c>
      <c r="AD18" s="502"/>
      <c r="AE18" s="502"/>
      <c r="AF18" s="502"/>
      <c r="AG18" s="503"/>
      <c r="AH18" s="501">
        <v>47.8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1492514</v>
      </c>
      <c r="BO18" s="386"/>
      <c r="BP18" s="386"/>
      <c r="BQ18" s="386"/>
      <c r="BR18" s="386"/>
      <c r="BS18" s="386"/>
      <c r="BT18" s="386"/>
      <c r="BU18" s="387"/>
      <c r="BV18" s="385">
        <v>1582723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2024357</v>
      </c>
      <c r="BO19" s="386"/>
      <c r="BP19" s="386"/>
      <c r="BQ19" s="386"/>
      <c r="BR19" s="386"/>
      <c r="BS19" s="386"/>
      <c r="BT19" s="386"/>
      <c r="BU19" s="387"/>
      <c r="BV19" s="385">
        <v>2267182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1379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2701075</v>
      </c>
      <c r="BO23" s="386"/>
      <c r="BP23" s="386"/>
      <c r="BQ23" s="386"/>
      <c r="BR23" s="386"/>
      <c r="BS23" s="386"/>
      <c r="BT23" s="386"/>
      <c r="BU23" s="387"/>
      <c r="BV23" s="385">
        <v>2552801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6300</v>
      </c>
      <c r="R24" s="437"/>
      <c r="S24" s="437"/>
      <c r="T24" s="437"/>
      <c r="U24" s="437"/>
      <c r="V24" s="476"/>
      <c r="W24" s="531"/>
      <c r="X24" s="519"/>
      <c r="Y24" s="520"/>
      <c r="Z24" s="435" t="s">
        <v>154</v>
      </c>
      <c r="AA24" s="415"/>
      <c r="AB24" s="415"/>
      <c r="AC24" s="415"/>
      <c r="AD24" s="415"/>
      <c r="AE24" s="415"/>
      <c r="AF24" s="415"/>
      <c r="AG24" s="416"/>
      <c r="AH24" s="436">
        <v>48</v>
      </c>
      <c r="AI24" s="437"/>
      <c r="AJ24" s="437"/>
      <c r="AK24" s="437"/>
      <c r="AL24" s="476"/>
      <c r="AM24" s="436">
        <v>151872</v>
      </c>
      <c r="AN24" s="437"/>
      <c r="AO24" s="437"/>
      <c r="AP24" s="437"/>
      <c r="AQ24" s="437"/>
      <c r="AR24" s="476"/>
      <c r="AS24" s="436">
        <v>3164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1725682</v>
      </c>
      <c r="BO24" s="386"/>
      <c r="BP24" s="386"/>
      <c r="BQ24" s="386"/>
      <c r="BR24" s="386"/>
      <c r="BS24" s="386"/>
      <c r="BT24" s="386"/>
      <c r="BU24" s="387"/>
      <c r="BV24" s="385">
        <v>1580078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5066</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v>
      </c>
      <c r="BO25" s="349"/>
      <c r="BP25" s="349"/>
      <c r="BQ25" s="349"/>
      <c r="BR25" s="349"/>
      <c r="BS25" s="349"/>
      <c r="BT25" s="349"/>
      <c r="BU25" s="350"/>
      <c r="BV25" s="348">
        <v>25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4620</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2498</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43</v>
      </c>
      <c r="BO27" s="555"/>
      <c r="BP27" s="555"/>
      <c r="BQ27" s="555"/>
      <c r="BR27" s="555"/>
      <c r="BS27" s="555"/>
      <c r="BT27" s="555"/>
      <c r="BU27" s="556"/>
      <c r="BV27" s="554">
        <v>43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2137</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203079</v>
      </c>
      <c r="BO28" s="349"/>
      <c r="BP28" s="349"/>
      <c r="BQ28" s="349"/>
      <c r="BR28" s="349"/>
      <c r="BS28" s="349"/>
      <c r="BT28" s="349"/>
      <c r="BU28" s="350"/>
      <c r="BV28" s="348">
        <v>171551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5</v>
      </c>
      <c r="M29" s="437"/>
      <c r="N29" s="437"/>
      <c r="O29" s="437"/>
      <c r="P29" s="476"/>
      <c r="Q29" s="436">
        <v>2042</v>
      </c>
      <c r="R29" s="437"/>
      <c r="S29" s="437"/>
      <c r="T29" s="437"/>
      <c r="U29" s="437"/>
      <c r="V29" s="476"/>
      <c r="W29" s="532"/>
      <c r="X29" s="533"/>
      <c r="Y29" s="534"/>
      <c r="Z29" s="435" t="s">
        <v>170</v>
      </c>
      <c r="AA29" s="415"/>
      <c r="AB29" s="415"/>
      <c r="AC29" s="415"/>
      <c r="AD29" s="415"/>
      <c r="AE29" s="415"/>
      <c r="AF29" s="415"/>
      <c r="AG29" s="416"/>
      <c r="AH29" s="436">
        <v>48</v>
      </c>
      <c r="AI29" s="437"/>
      <c r="AJ29" s="437"/>
      <c r="AK29" s="437"/>
      <c r="AL29" s="476"/>
      <c r="AM29" s="436">
        <v>151872</v>
      </c>
      <c r="AN29" s="437"/>
      <c r="AO29" s="437"/>
      <c r="AP29" s="437"/>
      <c r="AQ29" s="437"/>
      <c r="AR29" s="476"/>
      <c r="AS29" s="436">
        <v>3164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80099</v>
      </c>
      <c r="BO29" s="386"/>
      <c r="BP29" s="386"/>
      <c r="BQ29" s="386"/>
      <c r="BR29" s="386"/>
      <c r="BS29" s="386"/>
      <c r="BT29" s="386"/>
      <c r="BU29" s="387"/>
      <c r="BV29" s="385">
        <v>90083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89215</v>
      </c>
      <c r="BO30" s="555"/>
      <c r="BP30" s="555"/>
      <c r="BQ30" s="555"/>
      <c r="BR30" s="555"/>
      <c r="BS30" s="555"/>
      <c r="BT30" s="555"/>
      <c r="BU30" s="556"/>
      <c r="BV30" s="554">
        <v>70498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今別地区簡易水道特別会計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青森地域広域事務組合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国民健康保険特別会計（診療施設会計）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青森地域広域消防事務組合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青森県市町村職員手当組合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青森県交通災害共済組合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介護保険特別会計（サービス事業勘定）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青森県後期高齢者医療広域連合（一般会計）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青森県市町村総合事務組合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青森県後期高齢者医療広域連合（特別会計）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221659</v>
      </c>
      <c r="S5" s="583"/>
      <c r="T5" s="583"/>
      <c r="U5" s="583"/>
      <c r="V5" s="583"/>
      <c r="W5" s="583"/>
      <c r="X5" s="583"/>
      <c r="Y5" s="584"/>
      <c r="Z5" s="585">
        <v>7.7</v>
      </c>
      <c r="AA5" s="585"/>
      <c r="AB5" s="585"/>
      <c r="AC5" s="585"/>
      <c r="AD5" s="586">
        <v>220490</v>
      </c>
      <c r="AE5" s="586"/>
      <c r="AF5" s="586"/>
      <c r="AG5" s="586"/>
      <c r="AH5" s="586"/>
      <c r="AI5" s="586"/>
      <c r="AJ5" s="586"/>
      <c r="AK5" s="586"/>
      <c r="AL5" s="587">
        <v>14.3</v>
      </c>
      <c r="AM5" s="588"/>
      <c r="AN5" s="588"/>
      <c r="AO5" s="589"/>
      <c r="AP5" s="579" t="s">
        <v>208</v>
      </c>
      <c r="AQ5" s="580"/>
      <c r="AR5" s="580"/>
      <c r="AS5" s="580"/>
      <c r="AT5" s="580"/>
      <c r="AU5" s="580"/>
      <c r="AV5" s="580"/>
      <c r="AW5" s="580"/>
      <c r="AX5" s="580"/>
      <c r="AY5" s="580"/>
      <c r="AZ5" s="580"/>
      <c r="BA5" s="580"/>
      <c r="BB5" s="580"/>
      <c r="BC5" s="580"/>
      <c r="BD5" s="580"/>
      <c r="BE5" s="580"/>
      <c r="BF5" s="581"/>
      <c r="BG5" s="593">
        <v>221659</v>
      </c>
      <c r="BH5" s="594"/>
      <c r="BI5" s="594"/>
      <c r="BJ5" s="594"/>
      <c r="BK5" s="594"/>
      <c r="BL5" s="594"/>
      <c r="BM5" s="594"/>
      <c r="BN5" s="595"/>
      <c r="BO5" s="596">
        <v>100</v>
      </c>
      <c r="BP5" s="596"/>
      <c r="BQ5" s="596"/>
      <c r="BR5" s="596"/>
      <c r="BS5" s="597">
        <v>1169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18726</v>
      </c>
      <c r="S6" s="594"/>
      <c r="T6" s="594"/>
      <c r="U6" s="594"/>
      <c r="V6" s="594"/>
      <c r="W6" s="594"/>
      <c r="X6" s="594"/>
      <c r="Y6" s="595"/>
      <c r="Z6" s="596">
        <v>0.7</v>
      </c>
      <c r="AA6" s="596"/>
      <c r="AB6" s="596"/>
      <c r="AC6" s="596"/>
      <c r="AD6" s="597">
        <v>18726</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221659</v>
      </c>
      <c r="BH6" s="594"/>
      <c r="BI6" s="594"/>
      <c r="BJ6" s="594"/>
      <c r="BK6" s="594"/>
      <c r="BL6" s="594"/>
      <c r="BM6" s="594"/>
      <c r="BN6" s="595"/>
      <c r="BO6" s="596">
        <v>100</v>
      </c>
      <c r="BP6" s="596"/>
      <c r="BQ6" s="596"/>
      <c r="BR6" s="596"/>
      <c r="BS6" s="597">
        <v>1169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50294</v>
      </c>
      <c r="CS6" s="594"/>
      <c r="CT6" s="594"/>
      <c r="CU6" s="594"/>
      <c r="CV6" s="594"/>
      <c r="CW6" s="594"/>
      <c r="CX6" s="594"/>
      <c r="CY6" s="595"/>
      <c r="CZ6" s="596">
        <v>1.8</v>
      </c>
      <c r="DA6" s="596"/>
      <c r="DB6" s="596"/>
      <c r="DC6" s="596"/>
      <c r="DD6" s="602" t="s">
        <v>215</v>
      </c>
      <c r="DE6" s="594"/>
      <c r="DF6" s="594"/>
      <c r="DG6" s="594"/>
      <c r="DH6" s="594"/>
      <c r="DI6" s="594"/>
      <c r="DJ6" s="594"/>
      <c r="DK6" s="594"/>
      <c r="DL6" s="594"/>
      <c r="DM6" s="594"/>
      <c r="DN6" s="594"/>
      <c r="DO6" s="594"/>
      <c r="DP6" s="595"/>
      <c r="DQ6" s="602">
        <v>50294</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346</v>
      </c>
      <c r="S7" s="594"/>
      <c r="T7" s="594"/>
      <c r="U7" s="594"/>
      <c r="V7" s="594"/>
      <c r="W7" s="594"/>
      <c r="X7" s="594"/>
      <c r="Y7" s="595"/>
      <c r="Z7" s="596">
        <v>0</v>
      </c>
      <c r="AA7" s="596"/>
      <c r="AB7" s="596"/>
      <c r="AC7" s="596"/>
      <c r="AD7" s="597">
        <v>346</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69523</v>
      </c>
      <c r="BH7" s="594"/>
      <c r="BI7" s="594"/>
      <c r="BJ7" s="594"/>
      <c r="BK7" s="594"/>
      <c r="BL7" s="594"/>
      <c r="BM7" s="594"/>
      <c r="BN7" s="595"/>
      <c r="BO7" s="596">
        <v>31.4</v>
      </c>
      <c r="BP7" s="596"/>
      <c r="BQ7" s="596"/>
      <c r="BR7" s="596"/>
      <c r="BS7" s="597">
        <v>1169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818053</v>
      </c>
      <c r="CS7" s="594"/>
      <c r="CT7" s="594"/>
      <c r="CU7" s="594"/>
      <c r="CV7" s="594"/>
      <c r="CW7" s="594"/>
      <c r="CX7" s="594"/>
      <c r="CY7" s="595"/>
      <c r="CZ7" s="596">
        <v>29.8</v>
      </c>
      <c r="DA7" s="596"/>
      <c r="DB7" s="596"/>
      <c r="DC7" s="596"/>
      <c r="DD7" s="602">
        <v>268897</v>
      </c>
      <c r="DE7" s="594"/>
      <c r="DF7" s="594"/>
      <c r="DG7" s="594"/>
      <c r="DH7" s="594"/>
      <c r="DI7" s="594"/>
      <c r="DJ7" s="594"/>
      <c r="DK7" s="594"/>
      <c r="DL7" s="594"/>
      <c r="DM7" s="594"/>
      <c r="DN7" s="594"/>
      <c r="DO7" s="594"/>
      <c r="DP7" s="595"/>
      <c r="DQ7" s="602">
        <v>502084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771</v>
      </c>
      <c r="S8" s="594"/>
      <c r="T8" s="594"/>
      <c r="U8" s="594"/>
      <c r="V8" s="594"/>
      <c r="W8" s="594"/>
      <c r="X8" s="594"/>
      <c r="Y8" s="595"/>
      <c r="Z8" s="596">
        <v>0</v>
      </c>
      <c r="AA8" s="596"/>
      <c r="AB8" s="596"/>
      <c r="AC8" s="596"/>
      <c r="AD8" s="597">
        <v>771</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3890</v>
      </c>
      <c r="BH8" s="594"/>
      <c r="BI8" s="594"/>
      <c r="BJ8" s="594"/>
      <c r="BK8" s="594"/>
      <c r="BL8" s="594"/>
      <c r="BM8" s="594"/>
      <c r="BN8" s="595"/>
      <c r="BO8" s="596">
        <v>1.8</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574066</v>
      </c>
      <c r="CS8" s="594"/>
      <c r="CT8" s="594"/>
      <c r="CU8" s="594"/>
      <c r="CV8" s="594"/>
      <c r="CW8" s="594"/>
      <c r="CX8" s="594"/>
      <c r="CY8" s="595"/>
      <c r="CZ8" s="596">
        <v>20.9</v>
      </c>
      <c r="DA8" s="596"/>
      <c r="DB8" s="596"/>
      <c r="DC8" s="596"/>
      <c r="DD8" s="602">
        <v>211</v>
      </c>
      <c r="DE8" s="594"/>
      <c r="DF8" s="594"/>
      <c r="DG8" s="594"/>
      <c r="DH8" s="594"/>
      <c r="DI8" s="594"/>
      <c r="DJ8" s="594"/>
      <c r="DK8" s="594"/>
      <c r="DL8" s="594"/>
      <c r="DM8" s="594"/>
      <c r="DN8" s="594"/>
      <c r="DO8" s="594"/>
      <c r="DP8" s="595"/>
      <c r="DQ8" s="602">
        <v>357814</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319</v>
      </c>
      <c r="S9" s="594"/>
      <c r="T9" s="594"/>
      <c r="U9" s="594"/>
      <c r="V9" s="594"/>
      <c r="W9" s="594"/>
      <c r="X9" s="594"/>
      <c r="Y9" s="595"/>
      <c r="Z9" s="596">
        <v>0</v>
      </c>
      <c r="AA9" s="596"/>
      <c r="AB9" s="596"/>
      <c r="AC9" s="596"/>
      <c r="AD9" s="597">
        <v>319</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58508</v>
      </c>
      <c r="BH9" s="594"/>
      <c r="BI9" s="594"/>
      <c r="BJ9" s="594"/>
      <c r="BK9" s="594"/>
      <c r="BL9" s="594"/>
      <c r="BM9" s="594"/>
      <c r="BN9" s="595"/>
      <c r="BO9" s="596">
        <v>26.4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206817</v>
      </c>
      <c r="CS9" s="594"/>
      <c r="CT9" s="594"/>
      <c r="CU9" s="594"/>
      <c r="CV9" s="594"/>
      <c r="CW9" s="594"/>
      <c r="CX9" s="594"/>
      <c r="CY9" s="595"/>
      <c r="CZ9" s="596">
        <v>7.5</v>
      </c>
      <c r="DA9" s="596"/>
      <c r="DB9" s="596"/>
      <c r="DC9" s="596"/>
      <c r="DD9" s="602">
        <v>6764</v>
      </c>
      <c r="DE9" s="594"/>
      <c r="DF9" s="594"/>
      <c r="DG9" s="594"/>
      <c r="DH9" s="594"/>
      <c r="DI9" s="594"/>
      <c r="DJ9" s="594"/>
      <c r="DK9" s="594"/>
      <c r="DL9" s="594"/>
      <c r="DM9" s="594"/>
      <c r="DN9" s="594"/>
      <c r="DO9" s="594"/>
      <c r="DP9" s="595"/>
      <c r="DQ9" s="602">
        <v>181159</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31450</v>
      </c>
      <c r="S10" s="594"/>
      <c r="T10" s="594"/>
      <c r="U10" s="594"/>
      <c r="V10" s="594"/>
      <c r="W10" s="594"/>
      <c r="X10" s="594"/>
      <c r="Y10" s="595"/>
      <c r="Z10" s="596">
        <v>1.1000000000000001</v>
      </c>
      <c r="AA10" s="596"/>
      <c r="AB10" s="596"/>
      <c r="AC10" s="596"/>
      <c r="AD10" s="597">
        <v>31450</v>
      </c>
      <c r="AE10" s="597"/>
      <c r="AF10" s="597"/>
      <c r="AG10" s="597"/>
      <c r="AH10" s="597"/>
      <c r="AI10" s="597"/>
      <c r="AJ10" s="597"/>
      <c r="AK10" s="597"/>
      <c r="AL10" s="598">
        <v>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4763</v>
      </c>
      <c r="BH10" s="594"/>
      <c r="BI10" s="594"/>
      <c r="BJ10" s="594"/>
      <c r="BK10" s="594"/>
      <c r="BL10" s="594"/>
      <c r="BM10" s="594"/>
      <c r="BN10" s="595"/>
      <c r="BO10" s="596">
        <v>2.1</v>
      </c>
      <c r="BP10" s="596"/>
      <c r="BQ10" s="596"/>
      <c r="BR10" s="596"/>
      <c r="BS10" s="602">
        <v>783</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10</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2362</v>
      </c>
      <c r="BH11" s="594"/>
      <c r="BI11" s="594"/>
      <c r="BJ11" s="594"/>
      <c r="BK11" s="594"/>
      <c r="BL11" s="594"/>
      <c r="BM11" s="594"/>
      <c r="BN11" s="595"/>
      <c r="BO11" s="596">
        <v>1.1000000000000001</v>
      </c>
      <c r="BP11" s="596"/>
      <c r="BQ11" s="596"/>
      <c r="BR11" s="596"/>
      <c r="BS11" s="602">
        <v>386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152407</v>
      </c>
      <c r="CS11" s="594"/>
      <c r="CT11" s="594"/>
      <c r="CU11" s="594"/>
      <c r="CV11" s="594"/>
      <c r="CW11" s="594"/>
      <c r="CX11" s="594"/>
      <c r="CY11" s="595"/>
      <c r="CZ11" s="596">
        <v>5.5</v>
      </c>
      <c r="DA11" s="596"/>
      <c r="DB11" s="596"/>
      <c r="DC11" s="596"/>
      <c r="DD11" s="602">
        <v>43278</v>
      </c>
      <c r="DE11" s="594"/>
      <c r="DF11" s="594"/>
      <c r="DG11" s="594"/>
      <c r="DH11" s="594"/>
      <c r="DI11" s="594"/>
      <c r="DJ11" s="594"/>
      <c r="DK11" s="594"/>
      <c r="DL11" s="594"/>
      <c r="DM11" s="594"/>
      <c r="DN11" s="594"/>
      <c r="DO11" s="594"/>
      <c r="DP11" s="595"/>
      <c r="DQ11" s="602">
        <v>94378</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123742</v>
      </c>
      <c r="BH12" s="594"/>
      <c r="BI12" s="594"/>
      <c r="BJ12" s="594"/>
      <c r="BK12" s="594"/>
      <c r="BL12" s="594"/>
      <c r="BM12" s="594"/>
      <c r="BN12" s="595"/>
      <c r="BO12" s="596">
        <v>55.8</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218099</v>
      </c>
      <c r="CS12" s="594"/>
      <c r="CT12" s="594"/>
      <c r="CU12" s="594"/>
      <c r="CV12" s="594"/>
      <c r="CW12" s="594"/>
      <c r="CX12" s="594"/>
      <c r="CY12" s="595"/>
      <c r="CZ12" s="596">
        <v>7.9</v>
      </c>
      <c r="DA12" s="596"/>
      <c r="DB12" s="596"/>
      <c r="DC12" s="596"/>
      <c r="DD12" s="602">
        <v>168127</v>
      </c>
      <c r="DE12" s="594"/>
      <c r="DF12" s="594"/>
      <c r="DG12" s="594"/>
      <c r="DH12" s="594"/>
      <c r="DI12" s="594"/>
      <c r="DJ12" s="594"/>
      <c r="DK12" s="594"/>
      <c r="DL12" s="594"/>
      <c r="DM12" s="594"/>
      <c r="DN12" s="594"/>
      <c r="DO12" s="594"/>
      <c r="DP12" s="595"/>
      <c r="DQ12" s="602">
        <v>42551</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2349</v>
      </c>
      <c r="S13" s="594"/>
      <c r="T13" s="594"/>
      <c r="U13" s="594"/>
      <c r="V13" s="594"/>
      <c r="W13" s="594"/>
      <c r="X13" s="594"/>
      <c r="Y13" s="595"/>
      <c r="Z13" s="596">
        <v>0.1</v>
      </c>
      <c r="AA13" s="596"/>
      <c r="AB13" s="596"/>
      <c r="AC13" s="596"/>
      <c r="AD13" s="597">
        <v>2349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114771</v>
      </c>
      <c r="BH13" s="594"/>
      <c r="BI13" s="594"/>
      <c r="BJ13" s="594"/>
      <c r="BK13" s="594"/>
      <c r="BL13" s="594"/>
      <c r="BM13" s="594"/>
      <c r="BN13" s="595"/>
      <c r="BO13" s="596">
        <v>51.8</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82474</v>
      </c>
      <c r="CS13" s="594"/>
      <c r="CT13" s="594"/>
      <c r="CU13" s="594"/>
      <c r="CV13" s="594"/>
      <c r="CW13" s="594"/>
      <c r="CX13" s="594"/>
      <c r="CY13" s="595"/>
      <c r="CZ13" s="596">
        <v>3</v>
      </c>
      <c r="DA13" s="596"/>
      <c r="DB13" s="596"/>
      <c r="DC13" s="596"/>
      <c r="DD13" s="602">
        <v>27159</v>
      </c>
      <c r="DE13" s="594"/>
      <c r="DF13" s="594"/>
      <c r="DG13" s="594"/>
      <c r="DH13" s="594"/>
      <c r="DI13" s="594"/>
      <c r="DJ13" s="594"/>
      <c r="DK13" s="594"/>
      <c r="DL13" s="594"/>
      <c r="DM13" s="594"/>
      <c r="DN13" s="594"/>
      <c r="DO13" s="594"/>
      <c r="DP13" s="595"/>
      <c r="DQ13" s="602">
        <v>57349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6194</v>
      </c>
      <c r="BH14" s="594"/>
      <c r="BI14" s="594"/>
      <c r="BJ14" s="594"/>
      <c r="BK14" s="594"/>
      <c r="BL14" s="594"/>
      <c r="BM14" s="594"/>
      <c r="BN14" s="595"/>
      <c r="BO14" s="596">
        <v>2.8</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120578</v>
      </c>
      <c r="CS14" s="594"/>
      <c r="CT14" s="594"/>
      <c r="CU14" s="594"/>
      <c r="CV14" s="594"/>
      <c r="CW14" s="594"/>
      <c r="CX14" s="594"/>
      <c r="CY14" s="595"/>
      <c r="CZ14" s="596">
        <v>4.4000000000000004</v>
      </c>
      <c r="DA14" s="596"/>
      <c r="DB14" s="596"/>
      <c r="DC14" s="596"/>
      <c r="DD14" s="602">
        <v>4996</v>
      </c>
      <c r="DE14" s="594"/>
      <c r="DF14" s="594"/>
      <c r="DG14" s="594"/>
      <c r="DH14" s="594"/>
      <c r="DI14" s="594"/>
      <c r="DJ14" s="594"/>
      <c r="DK14" s="594"/>
      <c r="DL14" s="594"/>
      <c r="DM14" s="594"/>
      <c r="DN14" s="594"/>
      <c r="DO14" s="594"/>
      <c r="DP14" s="595"/>
      <c r="DQ14" s="602">
        <v>118378</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128</v>
      </c>
      <c r="S15" s="594"/>
      <c r="T15" s="594"/>
      <c r="U15" s="594"/>
      <c r="V15" s="594"/>
      <c r="W15" s="594"/>
      <c r="X15" s="594"/>
      <c r="Y15" s="595"/>
      <c r="Z15" s="596">
        <v>0</v>
      </c>
      <c r="AA15" s="596"/>
      <c r="AB15" s="596"/>
      <c r="AC15" s="596"/>
      <c r="AD15" s="597">
        <v>128</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22200</v>
      </c>
      <c r="BH15" s="594"/>
      <c r="BI15" s="594"/>
      <c r="BJ15" s="594"/>
      <c r="BK15" s="594"/>
      <c r="BL15" s="594"/>
      <c r="BM15" s="594"/>
      <c r="BN15" s="595"/>
      <c r="BO15" s="596">
        <v>10</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164988</v>
      </c>
      <c r="CS15" s="594"/>
      <c r="CT15" s="594"/>
      <c r="CU15" s="594"/>
      <c r="CV15" s="594"/>
      <c r="CW15" s="594"/>
      <c r="CX15" s="594"/>
      <c r="CY15" s="595"/>
      <c r="CZ15" s="596">
        <v>6</v>
      </c>
      <c r="DA15" s="596"/>
      <c r="DB15" s="596"/>
      <c r="DC15" s="596"/>
      <c r="DD15" s="602">
        <v>13772</v>
      </c>
      <c r="DE15" s="594"/>
      <c r="DF15" s="594"/>
      <c r="DG15" s="594"/>
      <c r="DH15" s="594"/>
      <c r="DI15" s="594"/>
      <c r="DJ15" s="594"/>
      <c r="DK15" s="594"/>
      <c r="DL15" s="594"/>
      <c r="DM15" s="594"/>
      <c r="DN15" s="594"/>
      <c r="DO15" s="594"/>
      <c r="DP15" s="595"/>
      <c r="DQ15" s="602">
        <v>134296</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1475947</v>
      </c>
      <c r="S16" s="594"/>
      <c r="T16" s="594"/>
      <c r="U16" s="594"/>
      <c r="V16" s="594"/>
      <c r="W16" s="594"/>
      <c r="X16" s="594"/>
      <c r="Y16" s="595"/>
      <c r="Z16" s="596">
        <v>51.4</v>
      </c>
      <c r="AA16" s="596"/>
      <c r="AB16" s="596"/>
      <c r="AC16" s="596"/>
      <c r="AD16" s="597">
        <v>1268990</v>
      </c>
      <c r="AE16" s="597"/>
      <c r="AF16" s="597"/>
      <c r="AG16" s="597"/>
      <c r="AH16" s="597"/>
      <c r="AI16" s="597"/>
      <c r="AJ16" s="597"/>
      <c r="AK16" s="597"/>
      <c r="AL16" s="598">
        <v>82.1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12</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12</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1268990</v>
      </c>
      <c r="S17" s="594"/>
      <c r="T17" s="594"/>
      <c r="U17" s="594"/>
      <c r="V17" s="594"/>
      <c r="W17" s="594"/>
      <c r="X17" s="594"/>
      <c r="Y17" s="595"/>
      <c r="Z17" s="596">
        <v>44.2</v>
      </c>
      <c r="AA17" s="596"/>
      <c r="AB17" s="596"/>
      <c r="AC17" s="596"/>
      <c r="AD17" s="597">
        <v>1268990</v>
      </c>
      <c r="AE17" s="597"/>
      <c r="AF17" s="597"/>
      <c r="AG17" s="597"/>
      <c r="AH17" s="597"/>
      <c r="AI17" s="597"/>
      <c r="AJ17" s="597"/>
      <c r="AK17" s="597"/>
      <c r="AL17" s="598">
        <v>82.1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359427</v>
      </c>
      <c r="CS17" s="594"/>
      <c r="CT17" s="594"/>
      <c r="CU17" s="594"/>
      <c r="CV17" s="594"/>
      <c r="CW17" s="594"/>
      <c r="CX17" s="594"/>
      <c r="CY17" s="595"/>
      <c r="CZ17" s="596">
        <v>13.1</v>
      </c>
      <c r="DA17" s="596"/>
      <c r="DB17" s="596"/>
      <c r="DC17" s="596"/>
      <c r="DD17" s="602" t="s">
        <v>112</v>
      </c>
      <c r="DE17" s="594"/>
      <c r="DF17" s="594"/>
      <c r="DG17" s="594"/>
      <c r="DH17" s="594"/>
      <c r="DI17" s="594"/>
      <c r="DJ17" s="594"/>
      <c r="DK17" s="594"/>
      <c r="DL17" s="594"/>
      <c r="DM17" s="594"/>
      <c r="DN17" s="594"/>
      <c r="DO17" s="594"/>
      <c r="DP17" s="595"/>
      <c r="DQ17" s="602">
        <v>359427</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206938</v>
      </c>
      <c r="S18" s="594"/>
      <c r="T18" s="594"/>
      <c r="U18" s="594"/>
      <c r="V18" s="594"/>
      <c r="W18" s="594"/>
      <c r="X18" s="594"/>
      <c r="Y18" s="595"/>
      <c r="Z18" s="596">
        <v>7.2</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19</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1751695</v>
      </c>
      <c r="S20" s="594"/>
      <c r="T20" s="594"/>
      <c r="U20" s="594"/>
      <c r="V20" s="594"/>
      <c r="W20" s="594"/>
      <c r="X20" s="594"/>
      <c r="Y20" s="595"/>
      <c r="Z20" s="596">
        <v>61</v>
      </c>
      <c r="AA20" s="596"/>
      <c r="AB20" s="596"/>
      <c r="AC20" s="596"/>
      <c r="AD20" s="597">
        <v>1543569</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2747225</v>
      </c>
      <c r="CS20" s="594"/>
      <c r="CT20" s="594"/>
      <c r="CU20" s="594"/>
      <c r="CV20" s="594"/>
      <c r="CW20" s="594"/>
      <c r="CX20" s="594"/>
      <c r="CY20" s="595"/>
      <c r="CZ20" s="596">
        <v>100</v>
      </c>
      <c r="DA20" s="596"/>
      <c r="DB20" s="596"/>
      <c r="DC20" s="596"/>
      <c r="DD20" s="602">
        <v>533204</v>
      </c>
      <c r="DE20" s="594"/>
      <c r="DF20" s="594"/>
      <c r="DG20" s="594"/>
      <c r="DH20" s="594"/>
      <c r="DI20" s="594"/>
      <c r="DJ20" s="594"/>
      <c r="DK20" s="594"/>
      <c r="DL20" s="594"/>
      <c r="DM20" s="594"/>
      <c r="DN20" s="594"/>
      <c r="DO20" s="594"/>
      <c r="DP20" s="595"/>
      <c r="DQ20" s="602">
        <v>1897752</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3625</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22191</v>
      </c>
      <c r="S23" s="594"/>
      <c r="T23" s="594"/>
      <c r="U23" s="594"/>
      <c r="V23" s="594"/>
      <c r="W23" s="594"/>
      <c r="X23" s="594"/>
      <c r="Y23" s="595"/>
      <c r="Z23" s="596">
        <v>0.8</v>
      </c>
      <c r="AA23" s="596"/>
      <c r="AB23" s="596"/>
      <c r="AC23" s="596"/>
      <c r="AD23" s="597" t="s">
        <v>112</v>
      </c>
      <c r="AE23" s="597"/>
      <c r="AF23" s="597"/>
      <c r="AG23" s="597"/>
      <c r="AH23" s="597"/>
      <c r="AI23" s="597"/>
      <c r="AJ23" s="597"/>
      <c r="AK23" s="597"/>
      <c r="AL23" s="598" t="s">
        <v>112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6322</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1092122</v>
      </c>
      <c r="CS24" s="583"/>
      <c r="CT24" s="583"/>
      <c r="CU24" s="583"/>
      <c r="CV24" s="583"/>
      <c r="CW24" s="583"/>
      <c r="CX24" s="583"/>
      <c r="CY24" s="584"/>
      <c r="CZ24" s="620">
        <v>39.799999999999997</v>
      </c>
      <c r="DA24" s="621"/>
      <c r="DB24" s="621"/>
      <c r="DC24" s="622"/>
      <c r="DD24" s="619">
        <v>919177</v>
      </c>
      <c r="DE24" s="583"/>
      <c r="DF24" s="583"/>
      <c r="DG24" s="583"/>
      <c r="DH24" s="583"/>
      <c r="DI24" s="583"/>
      <c r="DJ24" s="583"/>
      <c r="DK24" s="584"/>
      <c r="DL24" s="619">
        <v>896249</v>
      </c>
      <c r="DM24" s="583"/>
      <c r="DN24" s="583"/>
      <c r="DO24" s="583"/>
      <c r="DP24" s="583"/>
      <c r="DQ24" s="583"/>
      <c r="DR24" s="583"/>
      <c r="DS24" s="583"/>
      <c r="DT24" s="583"/>
      <c r="DU24" s="583"/>
      <c r="DV24" s="584"/>
      <c r="DW24" s="587">
        <v>55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220097</v>
      </c>
      <c r="S25" s="594"/>
      <c r="T25" s="594"/>
      <c r="U25" s="594"/>
      <c r="V25" s="594"/>
      <c r="W25" s="594"/>
      <c r="X25" s="594"/>
      <c r="Y25" s="595"/>
      <c r="Z25" s="596">
        <v>7.7</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510494</v>
      </c>
      <c r="CS25" s="625"/>
      <c r="CT25" s="625"/>
      <c r="CU25" s="625"/>
      <c r="CV25" s="625"/>
      <c r="CW25" s="625"/>
      <c r="CX25" s="625"/>
      <c r="CY25" s="626"/>
      <c r="CZ25" s="627">
        <v>18.600000000000001</v>
      </c>
      <c r="DA25" s="628"/>
      <c r="DB25" s="628"/>
      <c r="DC25" s="629"/>
      <c r="DD25" s="602">
        <v>499132</v>
      </c>
      <c r="DE25" s="625"/>
      <c r="DF25" s="625"/>
      <c r="DG25" s="625"/>
      <c r="DH25" s="625"/>
      <c r="DI25" s="625"/>
      <c r="DJ25" s="625"/>
      <c r="DK25" s="626"/>
      <c r="DL25" s="602">
        <v>498861</v>
      </c>
      <c r="DM25" s="625"/>
      <c r="DN25" s="625"/>
      <c r="DO25" s="625"/>
      <c r="DP25" s="625"/>
      <c r="DQ25" s="625"/>
      <c r="DR25" s="625"/>
      <c r="DS25" s="625"/>
      <c r="DT25" s="625"/>
      <c r="DU25" s="625"/>
      <c r="DV25" s="626"/>
      <c r="DW25" s="598">
        <v>30.6</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270218</v>
      </c>
      <c r="CS26" s="594"/>
      <c r="CT26" s="594"/>
      <c r="CU26" s="594"/>
      <c r="CV26" s="594"/>
      <c r="CW26" s="594"/>
      <c r="CX26" s="594"/>
      <c r="CY26" s="595"/>
      <c r="CZ26" s="627">
        <v>9.8000000000000007</v>
      </c>
      <c r="DA26" s="628"/>
      <c r="DB26" s="628"/>
      <c r="DC26" s="629"/>
      <c r="DD26" s="602">
        <v>258856</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151960</v>
      </c>
      <c r="S27" s="594"/>
      <c r="T27" s="594"/>
      <c r="U27" s="594"/>
      <c r="V27" s="594"/>
      <c r="W27" s="594"/>
      <c r="X27" s="594"/>
      <c r="Y27" s="595"/>
      <c r="Z27" s="596">
        <v>5.3</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221659</v>
      </c>
      <c r="BH27" s="594"/>
      <c r="BI27" s="594"/>
      <c r="BJ27" s="594"/>
      <c r="BK27" s="594"/>
      <c r="BL27" s="594"/>
      <c r="BM27" s="594"/>
      <c r="BN27" s="595"/>
      <c r="BO27" s="596">
        <v>100</v>
      </c>
      <c r="BP27" s="596"/>
      <c r="BQ27" s="596"/>
      <c r="BR27" s="596"/>
      <c r="BS27" s="602">
        <v>1169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222201</v>
      </c>
      <c r="CS27" s="625"/>
      <c r="CT27" s="625"/>
      <c r="CU27" s="625"/>
      <c r="CV27" s="625"/>
      <c r="CW27" s="625"/>
      <c r="CX27" s="625"/>
      <c r="CY27" s="626"/>
      <c r="CZ27" s="627">
        <v>8.1</v>
      </c>
      <c r="DA27" s="628"/>
      <c r="DB27" s="628"/>
      <c r="DC27" s="629"/>
      <c r="DD27" s="602">
        <v>60618</v>
      </c>
      <c r="DE27" s="625"/>
      <c r="DF27" s="625"/>
      <c r="DG27" s="625"/>
      <c r="DH27" s="625"/>
      <c r="DI27" s="625"/>
      <c r="DJ27" s="625"/>
      <c r="DK27" s="626"/>
      <c r="DL27" s="602">
        <v>57636</v>
      </c>
      <c r="DM27" s="625"/>
      <c r="DN27" s="625"/>
      <c r="DO27" s="625"/>
      <c r="DP27" s="625"/>
      <c r="DQ27" s="625"/>
      <c r="DR27" s="625"/>
      <c r="DS27" s="625"/>
      <c r="DT27" s="625"/>
      <c r="DU27" s="625"/>
      <c r="DV27" s="626"/>
      <c r="DW27" s="598">
        <v>3.5</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4419</v>
      </c>
      <c r="S28" s="594"/>
      <c r="T28" s="594"/>
      <c r="U28" s="594"/>
      <c r="V28" s="594"/>
      <c r="W28" s="594"/>
      <c r="X28" s="594"/>
      <c r="Y28" s="595"/>
      <c r="Z28" s="596">
        <v>0.2</v>
      </c>
      <c r="AA28" s="596"/>
      <c r="AB28" s="596"/>
      <c r="AC28" s="596"/>
      <c r="AD28" s="597">
        <v>1926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359427</v>
      </c>
      <c r="CS28" s="594"/>
      <c r="CT28" s="594"/>
      <c r="CU28" s="594"/>
      <c r="CV28" s="594"/>
      <c r="CW28" s="594"/>
      <c r="CX28" s="594"/>
      <c r="CY28" s="595"/>
      <c r="CZ28" s="627">
        <v>13.1</v>
      </c>
      <c r="DA28" s="628"/>
      <c r="DB28" s="628"/>
      <c r="DC28" s="629"/>
      <c r="DD28" s="602">
        <v>359427</v>
      </c>
      <c r="DE28" s="594"/>
      <c r="DF28" s="594"/>
      <c r="DG28" s="594"/>
      <c r="DH28" s="594"/>
      <c r="DI28" s="594"/>
      <c r="DJ28" s="594"/>
      <c r="DK28" s="595"/>
      <c r="DL28" s="602">
        <v>339752</v>
      </c>
      <c r="DM28" s="594"/>
      <c r="DN28" s="594"/>
      <c r="DO28" s="594"/>
      <c r="DP28" s="594"/>
      <c r="DQ28" s="594"/>
      <c r="DR28" s="594"/>
      <c r="DS28" s="594"/>
      <c r="DT28" s="594"/>
      <c r="DU28" s="594"/>
      <c r="DV28" s="595"/>
      <c r="DW28" s="598">
        <v>20.9</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663</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359043</v>
      </c>
      <c r="CS29" s="625"/>
      <c r="CT29" s="625"/>
      <c r="CU29" s="625"/>
      <c r="CV29" s="625"/>
      <c r="CW29" s="625"/>
      <c r="CX29" s="625"/>
      <c r="CY29" s="626"/>
      <c r="CZ29" s="627">
        <v>13.1</v>
      </c>
      <c r="DA29" s="628"/>
      <c r="DB29" s="628"/>
      <c r="DC29" s="629"/>
      <c r="DD29" s="602">
        <v>359043</v>
      </c>
      <c r="DE29" s="625"/>
      <c r="DF29" s="625"/>
      <c r="DG29" s="625"/>
      <c r="DH29" s="625"/>
      <c r="DI29" s="625"/>
      <c r="DJ29" s="625"/>
      <c r="DK29" s="626"/>
      <c r="DL29" s="602">
        <v>339368</v>
      </c>
      <c r="DM29" s="625"/>
      <c r="DN29" s="625"/>
      <c r="DO29" s="625"/>
      <c r="DP29" s="625"/>
      <c r="DQ29" s="625"/>
      <c r="DR29" s="625"/>
      <c r="DS29" s="625"/>
      <c r="DT29" s="625"/>
      <c r="DU29" s="625"/>
      <c r="DV29" s="626"/>
      <c r="DW29" s="598">
        <v>20.8</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107221</v>
      </c>
      <c r="S30" s="594"/>
      <c r="T30" s="594"/>
      <c r="U30" s="594"/>
      <c r="V30" s="594"/>
      <c r="W30" s="594"/>
      <c r="X30" s="594"/>
      <c r="Y30" s="595"/>
      <c r="Z30" s="596">
        <v>3.7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98.3</v>
      </c>
      <c r="BH30" s="652"/>
      <c r="BI30" s="652"/>
      <c r="BJ30" s="652"/>
      <c r="BK30" s="652"/>
      <c r="BL30" s="652"/>
      <c r="BM30" s="588">
        <v>93.7</v>
      </c>
      <c r="BN30" s="652"/>
      <c r="BO30" s="652"/>
      <c r="BP30" s="652"/>
      <c r="BQ30" s="653"/>
      <c r="BR30" s="651">
        <v>98.1</v>
      </c>
      <c r="BS30" s="652"/>
      <c r="BT30" s="652"/>
      <c r="BU30" s="652"/>
      <c r="BV30" s="652"/>
      <c r="BW30" s="652"/>
      <c r="BX30" s="588">
        <v>92.9</v>
      </c>
      <c r="BY30" s="652"/>
      <c r="BZ30" s="652"/>
      <c r="CA30" s="652"/>
      <c r="CB30" s="653"/>
      <c r="CD30" s="656"/>
      <c r="CE30" s="657"/>
      <c r="CF30" s="607" t="s">
        <v>291</v>
      </c>
      <c r="CG30" s="608"/>
      <c r="CH30" s="608"/>
      <c r="CI30" s="608"/>
      <c r="CJ30" s="608"/>
      <c r="CK30" s="608"/>
      <c r="CL30" s="608"/>
      <c r="CM30" s="608"/>
      <c r="CN30" s="608"/>
      <c r="CO30" s="608"/>
      <c r="CP30" s="608"/>
      <c r="CQ30" s="609"/>
      <c r="CR30" s="593">
        <v>328465</v>
      </c>
      <c r="CS30" s="594"/>
      <c r="CT30" s="594"/>
      <c r="CU30" s="594"/>
      <c r="CV30" s="594"/>
      <c r="CW30" s="594"/>
      <c r="CX30" s="594"/>
      <c r="CY30" s="595"/>
      <c r="CZ30" s="627">
        <v>12</v>
      </c>
      <c r="DA30" s="628"/>
      <c r="DB30" s="628"/>
      <c r="DC30" s="629"/>
      <c r="DD30" s="602">
        <v>328465</v>
      </c>
      <c r="DE30" s="594"/>
      <c r="DF30" s="594"/>
      <c r="DG30" s="594"/>
      <c r="DH30" s="594"/>
      <c r="DI30" s="594"/>
      <c r="DJ30" s="594"/>
      <c r="DK30" s="595"/>
      <c r="DL30" s="602">
        <v>308790</v>
      </c>
      <c r="DM30" s="594"/>
      <c r="DN30" s="594"/>
      <c r="DO30" s="594"/>
      <c r="DP30" s="594"/>
      <c r="DQ30" s="594"/>
      <c r="DR30" s="594"/>
      <c r="DS30" s="594"/>
      <c r="DT30" s="594"/>
      <c r="DU30" s="594"/>
      <c r="DV30" s="595"/>
      <c r="DW30" s="598">
        <v>19</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89890</v>
      </c>
      <c r="S31" s="594"/>
      <c r="T31" s="594"/>
      <c r="U31" s="594"/>
      <c r="V31" s="594"/>
      <c r="W31" s="594"/>
      <c r="X31" s="594"/>
      <c r="Y31" s="595"/>
      <c r="Z31" s="596">
        <v>3.1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97.9</v>
      </c>
      <c r="BH31" s="625"/>
      <c r="BI31" s="625"/>
      <c r="BJ31" s="625"/>
      <c r="BK31" s="625"/>
      <c r="BL31" s="625"/>
      <c r="BM31" s="599">
        <v>94.9</v>
      </c>
      <c r="BN31" s="649"/>
      <c r="BO31" s="649"/>
      <c r="BP31" s="649"/>
      <c r="BQ31" s="650"/>
      <c r="BR31" s="648">
        <v>98.2</v>
      </c>
      <c r="BS31" s="625"/>
      <c r="BT31" s="625"/>
      <c r="BU31" s="625"/>
      <c r="BV31" s="625"/>
      <c r="BW31" s="625"/>
      <c r="BX31" s="599">
        <v>93.9</v>
      </c>
      <c r="BY31" s="649"/>
      <c r="BZ31" s="649"/>
      <c r="CA31" s="649"/>
      <c r="CB31" s="650"/>
      <c r="CD31" s="656"/>
      <c r="CE31" s="657"/>
      <c r="CF31" s="607" t="s">
        <v>295</v>
      </c>
      <c r="CG31" s="608"/>
      <c r="CH31" s="608"/>
      <c r="CI31" s="608"/>
      <c r="CJ31" s="608"/>
      <c r="CK31" s="608"/>
      <c r="CL31" s="608"/>
      <c r="CM31" s="608"/>
      <c r="CN31" s="608"/>
      <c r="CO31" s="608"/>
      <c r="CP31" s="608"/>
      <c r="CQ31" s="609"/>
      <c r="CR31" s="593">
        <v>30578</v>
      </c>
      <c r="CS31" s="625"/>
      <c r="CT31" s="625"/>
      <c r="CU31" s="625"/>
      <c r="CV31" s="625"/>
      <c r="CW31" s="625"/>
      <c r="CX31" s="625"/>
      <c r="CY31" s="626"/>
      <c r="CZ31" s="627">
        <v>1.1000000000000001</v>
      </c>
      <c r="DA31" s="628"/>
      <c r="DB31" s="628"/>
      <c r="DC31" s="629"/>
      <c r="DD31" s="602">
        <v>30578</v>
      </c>
      <c r="DE31" s="625"/>
      <c r="DF31" s="625"/>
      <c r="DG31" s="625"/>
      <c r="DH31" s="625"/>
      <c r="DI31" s="625"/>
      <c r="DJ31" s="625"/>
      <c r="DK31" s="626"/>
      <c r="DL31" s="602">
        <v>30578</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39008</v>
      </c>
      <c r="S32" s="594"/>
      <c r="T32" s="594"/>
      <c r="U32" s="594"/>
      <c r="V32" s="594"/>
      <c r="W32" s="594"/>
      <c r="X32" s="594"/>
      <c r="Y32" s="595"/>
      <c r="Z32" s="596">
        <v>1.4</v>
      </c>
      <c r="AA32" s="596"/>
      <c r="AB32" s="596"/>
      <c r="AC32" s="596"/>
      <c r="AD32" s="597">
        <v>193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91.4</v>
      </c>
      <c r="BN32" s="661"/>
      <c r="BO32" s="661"/>
      <c r="BP32" s="661"/>
      <c r="BQ32" s="663"/>
      <c r="BR32" s="660">
        <v>97.6</v>
      </c>
      <c r="BS32" s="661"/>
      <c r="BT32" s="661"/>
      <c r="BU32" s="661"/>
      <c r="BV32" s="661"/>
      <c r="BW32" s="661"/>
      <c r="BX32" s="662">
        <v>90.4</v>
      </c>
      <c r="BY32" s="661"/>
      <c r="BZ32" s="661"/>
      <c r="CA32" s="661"/>
      <c r="CB32" s="663"/>
      <c r="CD32" s="658"/>
      <c r="CE32" s="659"/>
      <c r="CF32" s="607" t="s">
        <v>298</v>
      </c>
      <c r="CG32" s="608"/>
      <c r="CH32" s="608"/>
      <c r="CI32" s="608"/>
      <c r="CJ32" s="608"/>
      <c r="CK32" s="608"/>
      <c r="CL32" s="608"/>
      <c r="CM32" s="608"/>
      <c r="CN32" s="608"/>
      <c r="CO32" s="608"/>
      <c r="CP32" s="608"/>
      <c r="CQ32" s="609"/>
      <c r="CR32" s="593">
        <v>384</v>
      </c>
      <c r="CS32" s="594"/>
      <c r="CT32" s="594"/>
      <c r="CU32" s="594"/>
      <c r="CV32" s="594"/>
      <c r="CW32" s="594"/>
      <c r="CX32" s="594"/>
      <c r="CY32" s="595"/>
      <c r="CZ32" s="627">
        <v>0</v>
      </c>
      <c r="DA32" s="628"/>
      <c r="DB32" s="628"/>
      <c r="DC32" s="629"/>
      <c r="DD32" s="602">
        <v>384</v>
      </c>
      <c r="DE32" s="594"/>
      <c r="DF32" s="594"/>
      <c r="DG32" s="594"/>
      <c r="DH32" s="594"/>
      <c r="DI32" s="594"/>
      <c r="DJ32" s="594"/>
      <c r="DK32" s="595"/>
      <c r="DL32" s="602">
        <v>384</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476739</v>
      </c>
      <c r="S33" s="594"/>
      <c r="T33" s="594"/>
      <c r="U33" s="594"/>
      <c r="V33" s="594"/>
      <c r="W33" s="594"/>
      <c r="X33" s="594"/>
      <c r="Y33" s="595"/>
      <c r="Z33" s="596">
        <v>16.600000000000001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1121887</v>
      </c>
      <c r="CS33" s="625"/>
      <c r="CT33" s="625"/>
      <c r="CU33" s="625"/>
      <c r="CV33" s="625"/>
      <c r="CW33" s="625"/>
      <c r="CX33" s="625"/>
      <c r="CY33" s="626"/>
      <c r="CZ33" s="627">
        <v>40.799999999999997</v>
      </c>
      <c r="DA33" s="628"/>
      <c r="DB33" s="628"/>
      <c r="DC33" s="629"/>
      <c r="DD33" s="602">
        <v>916754</v>
      </c>
      <c r="DE33" s="625"/>
      <c r="DF33" s="625"/>
      <c r="DG33" s="625"/>
      <c r="DH33" s="625"/>
      <c r="DI33" s="625"/>
      <c r="DJ33" s="625"/>
      <c r="DK33" s="626"/>
      <c r="DL33" s="602">
        <v>596265</v>
      </c>
      <c r="DM33" s="625"/>
      <c r="DN33" s="625"/>
      <c r="DO33" s="625"/>
      <c r="DP33" s="625"/>
      <c r="DQ33" s="625"/>
      <c r="DR33" s="625"/>
      <c r="DS33" s="625"/>
      <c r="DT33" s="625"/>
      <c r="DU33" s="625"/>
      <c r="DV33" s="626"/>
      <c r="DW33" s="598">
        <v>36.6</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422449</v>
      </c>
      <c r="CS34" s="594"/>
      <c r="CT34" s="594"/>
      <c r="CU34" s="594"/>
      <c r="CV34" s="594"/>
      <c r="CW34" s="594"/>
      <c r="CX34" s="594"/>
      <c r="CY34" s="595"/>
      <c r="CZ34" s="627">
        <v>15.4</v>
      </c>
      <c r="DA34" s="628"/>
      <c r="DB34" s="628"/>
      <c r="DC34" s="629"/>
      <c r="DD34" s="602">
        <v>338266</v>
      </c>
      <c r="DE34" s="594"/>
      <c r="DF34" s="594"/>
      <c r="DG34" s="594"/>
      <c r="DH34" s="594"/>
      <c r="DI34" s="594"/>
      <c r="DJ34" s="594"/>
      <c r="DK34" s="595"/>
      <c r="DL34" s="602">
        <v>192806</v>
      </c>
      <c r="DM34" s="594"/>
      <c r="DN34" s="594"/>
      <c r="DO34" s="594"/>
      <c r="DP34" s="594"/>
      <c r="DQ34" s="594"/>
      <c r="DR34" s="594"/>
      <c r="DS34" s="594"/>
      <c r="DT34" s="594"/>
      <c r="DU34" s="594"/>
      <c r="DV34" s="595"/>
      <c r="DW34" s="598">
        <v>11.8</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82939</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315896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33317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35064</v>
      </c>
      <c r="CS35" s="625"/>
      <c r="CT35" s="625"/>
      <c r="CU35" s="625"/>
      <c r="CV35" s="625"/>
      <c r="CW35" s="625"/>
      <c r="CX35" s="625"/>
      <c r="CY35" s="626"/>
      <c r="CZ35" s="627">
        <v>1.3</v>
      </c>
      <c r="DA35" s="628"/>
      <c r="DB35" s="628"/>
      <c r="DC35" s="629"/>
      <c r="DD35" s="602">
        <v>30476</v>
      </c>
      <c r="DE35" s="625"/>
      <c r="DF35" s="625"/>
      <c r="DG35" s="625"/>
      <c r="DH35" s="625"/>
      <c r="DI35" s="625"/>
      <c r="DJ35" s="625"/>
      <c r="DK35" s="626"/>
      <c r="DL35" s="602">
        <v>22028</v>
      </c>
      <c r="DM35" s="625"/>
      <c r="DN35" s="625"/>
      <c r="DO35" s="625"/>
      <c r="DP35" s="625"/>
      <c r="DQ35" s="625"/>
      <c r="DR35" s="625"/>
      <c r="DS35" s="625"/>
      <c r="DT35" s="625"/>
      <c r="DU35" s="625"/>
      <c r="DV35" s="626"/>
      <c r="DW35" s="598">
        <v>1.4</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2873830</v>
      </c>
      <c r="S36" s="666"/>
      <c r="T36" s="666"/>
      <c r="U36" s="666"/>
      <c r="V36" s="666"/>
      <c r="W36" s="666"/>
      <c r="X36" s="666"/>
      <c r="Y36" s="667"/>
      <c r="Z36" s="668">
        <v>100</v>
      </c>
      <c r="AA36" s="668"/>
      <c r="AB36" s="668"/>
      <c r="AC36" s="668"/>
      <c r="AD36" s="669">
        <v>1545688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36072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33317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259307</v>
      </c>
      <c r="CS36" s="594"/>
      <c r="CT36" s="594"/>
      <c r="CU36" s="594"/>
      <c r="CV36" s="594"/>
      <c r="CW36" s="594"/>
      <c r="CX36" s="594"/>
      <c r="CY36" s="595"/>
      <c r="CZ36" s="627">
        <v>9.4</v>
      </c>
      <c r="DA36" s="628"/>
      <c r="DB36" s="628"/>
      <c r="DC36" s="629"/>
      <c r="DD36" s="602">
        <v>224036</v>
      </c>
      <c r="DE36" s="594"/>
      <c r="DF36" s="594"/>
      <c r="DG36" s="594"/>
      <c r="DH36" s="594"/>
      <c r="DI36" s="594"/>
      <c r="DJ36" s="594"/>
      <c r="DK36" s="595"/>
      <c r="DL36" s="602">
        <v>184639</v>
      </c>
      <c r="DM36" s="594"/>
      <c r="DN36" s="594"/>
      <c r="DO36" s="594"/>
      <c r="DP36" s="594"/>
      <c r="DQ36" s="594"/>
      <c r="DR36" s="594"/>
      <c r="DS36" s="594"/>
      <c r="DT36" s="594"/>
      <c r="DU36" s="594"/>
      <c r="DV36" s="595"/>
      <c r="DW36" s="598">
        <v>11.3</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t="s">
        <v>314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652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181804</v>
      </c>
      <c r="CS37" s="625"/>
      <c r="CT37" s="625"/>
      <c r="CU37" s="625"/>
      <c r="CV37" s="625"/>
      <c r="CW37" s="625"/>
      <c r="CX37" s="625"/>
      <c r="CY37" s="626"/>
      <c r="CZ37" s="627">
        <v>6.6</v>
      </c>
      <c r="DA37" s="628"/>
      <c r="DB37" s="628"/>
      <c r="DC37" s="629"/>
      <c r="DD37" s="602">
        <v>181804</v>
      </c>
      <c r="DE37" s="625"/>
      <c r="DF37" s="625"/>
      <c r="DG37" s="625"/>
      <c r="DH37" s="625"/>
      <c r="DI37" s="625"/>
      <c r="DJ37" s="625"/>
      <c r="DK37" s="626"/>
      <c r="DL37" s="602">
        <v>173251</v>
      </c>
      <c r="DM37" s="625"/>
      <c r="DN37" s="625"/>
      <c r="DO37" s="625"/>
      <c r="DP37" s="625"/>
      <c r="DQ37" s="625"/>
      <c r="DR37" s="625"/>
      <c r="DS37" s="625"/>
      <c r="DT37" s="625"/>
      <c r="DU37" s="625"/>
      <c r="DV37" s="626"/>
      <c r="DW37" s="598">
        <v>10.6</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1043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315896</v>
      </c>
      <c r="CS38" s="594"/>
      <c r="CT38" s="594"/>
      <c r="CU38" s="594"/>
      <c r="CV38" s="594"/>
      <c r="CW38" s="594"/>
      <c r="CX38" s="594"/>
      <c r="CY38" s="595"/>
      <c r="CZ38" s="627">
        <v>11.5</v>
      </c>
      <c r="DA38" s="628"/>
      <c r="DB38" s="628"/>
      <c r="DC38" s="629"/>
      <c r="DD38" s="602">
        <v>276195</v>
      </c>
      <c r="DE38" s="594"/>
      <c r="DF38" s="594"/>
      <c r="DG38" s="594"/>
      <c r="DH38" s="594"/>
      <c r="DI38" s="594"/>
      <c r="DJ38" s="594"/>
      <c r="DK38" s="595"/>
      <c r="DL38" s="602">
        <v>196792</v>
      </c>
      <c r="DM38" s="594"/>
      <c r="DN38" s="594"/>
      <c r="DO38" s="594"/>
      <c r="DP38" s="594"/>
      <c r="DQ38" s="594"/>
      <c r="DR38" s="594"/>
      <c r="DS38" s="594"/>
      <c r="DT38" s="594"/>
      <c r="DU38" s="594"/>
      <c r="DV38" s="595"/>
      <c r="DW38" s="598">
        <v>12.1</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79</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82041</v>
      </c>
      <c r="CS39" s="625"/>
      <c r="CT39" s="625"/>
      <c r="CU39" s="625"/>
      <c r="CV39" s="625"/>
      <c r="CW39" s="625"/>
      <c r="CX39" s="625"/>
      <c r="CY39" s="626"/>
      <c r="CZ39" s="627">
        <v>3</v>
      </c>
      <c r="DA39" s="628"/>
      <c r="DB39" s="628"/>
      <c r="DC39" s="629"/>
      <c r="DD39" s="602">
        <v>44571</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95497</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7130</v>
      </c>
      <c r="CS40" s="594"/>
      <c r="CT40" s="594"/>
      <c r="CU40" s="594"/>
      <c r="CV40" s="594"/>
      <c r="CW40" s="594"/>
      <c r="CX40" s="594"/>
      <c r="CY40" s="595"/>
      <c r="CZ40" s="627">
        <v>0.3</v>
      </c>
      <c r="DA40" s="628"/>
      <c r="DB40" s="628"/>
      <c r="DC40" s="629"/>
      <c r="DD40" s="602">
        <v>3210</v>
      </c>
      <c r="DE40" s="594"/>
      <c r="DF40" s="594"/>
      <c r="DG40" s="594"/>
      <c r="DH40" s="594"/>
      <c r="DI40" s="594"/>
      <c r="DJ40" s="594"/>
      <c r="DK40" s="595"/>
      <c r="DL40" s="602" t="s">
        <v>318</v>
      </c>
      <c r="DM40" s="594"/>
      <c r="DN40" s="594"/>
      <c r="DO40" s="594"/>
      <c r="DP40" s="594"/>
      <c r="DQ40" s="594"/>
      <c r="DR40" s="594"/>
      <c r="DS40" s="594"/>
      <c r="DT40" s="594"/>
      <c r="DU40" s="594"/>
      <c r="DV40" s="595"/>
      <c r="DW40" s="598" t="s">
        <v>318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184327</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301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25"/>
      <c r="CT41" s="625"/>
      <c r="CU41" s="625"/>
      <c r="CV41" s="625"/>
      <c r="CW41" s="625"/>
      <c r="CX41" s="625"/>
      <c r="CY41" s="626"/>
      <c r="CZ41" s="627" t="s">
        <v>314</v>
      </c>
      <c r="DA41" s="628"/>
      <c r="DB41" s="628"/>
      <c r="DC41" s="629"/>
      <c r="DD41" s="602" t="s">
        <v>314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533216</v>
      </c>
      <c r="CS42" s="594"/>
      <c r="CT42" s="594"/>
      <c r="CU42" s="594"/>
      <c r="CV42" s="594"/>
      <c r="CW42" s="594"/>
      <c r="CX42" s="594"/>
      <c r="CY42" s="595"/>
      <c r="CZ42" s="627">
        <v>19.399999999999999</v>
      </c>
      <c r="DA42" s="676"/>
      <c r="DB42" s="676"/>
      <c r="DC42" s="677"/>
      <c r="DD42" s="602">
        <v>61821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11389</v>
      </c>
      <c r="CS43" s="625"/>
      <c r="CT43" s="625"/>
      <c r="CU43" s="625"/>
      <c r="CV43" s="625"/>
      <c r="CW43" s="625"/>
      <c r="CX43" s="625"/>
      <c r="CY43" s="626"/>
      <c r="CZ43" s="627">
        <v>0.4</v>
      </c>
      <c r="DA43" s="628"/>
      <c r="DB43" s="628"/>
      <c r="DC43" s="629"/>
      <c r="DD43" s="602">
        <v>11389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533204</v>
      </c>
      <c r="CS44" s="594"/>
      <c r="CT44" s="594"/>
      <c r="CU44" s="594"/>
      <c r="CV44" s="594"/>
      <c r="CW44" s="594"/>
      <c r="CX44" s="594"/>
      <c r="CY44" s="595"/>
      <c r="CZ44" s="627">
        <v>19.399999999999999</v>
      </c>
      <c r="DA44" s="676"/>
      <c r="DB44" s="676"/>
      <c r="DC44" s="677"/>
      <c r="DD44" s="602">
        <v>61809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117302</v>
      </c>
      <c r="CS45" s="625"/>
      <c r="CT45" s="625"/>
      <c r="CU45" s="625"/>
      <c r="CV45" s="625"/>
      <c r="CW45" s="625"/>
      <c r="CX45" s="625"/>
      <c r="CY45" s="626"/>
      <c r="CZ45" s="627">
        <v>4.3</v>
      </c>
      <c r="DA45" s="628"/>
      <c r="DB45" s="628"/>
      <c r="DC45" s="629"/>
      <c r="DD45" s="602">
        <v>3971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404902</v>
      </c>
      <c r="CS46" s="594"/>
      <c r="CT46" s="594"/>
      <c r="CU46" s="594"/>
      <c r="CV46" s="594"/>
      <c r="CW46" s="594"/>
      <c r="CX46" s="594"/>
      <c r="CY46" s="595"/>
      <c r="CZ46" s="627">
        <v>14.7</v>
      </c>
      <c r="DA46" s="676"/>
      <c r="DB46" s="676"/>
      <c r="DC46" s="677"/>
      <c r="DD46" s="602">
        <v>56838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12</v>
      </c>
      <c r="CS47" s="625"/>
      <c r="CT47" s="625"/>
      <c r="CU47" s="625"/>
      <c r="CV47" s="625"/>
      <c r="CW47" s="625"/>
      <c r="CX47" s="625"/>
      <c r="CY47" s="626"/>
      <c r="CZ47" s="627">
        <v>0</v>
      </c>
      <c r="DA47" s="628"/>
      <c r="DB47" s="628"/>
      <c r="DC47" s="629"/>
      <c r="DD47" s="602">
        <v>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2747225</v>
      </c>
      <c r="CS49" s="661"/>
      <c r="CT49" s="661"/>
      <c r="CU49" s="661"/>
      <c r="CV49" s="661"/>
      <c r="CW49" s="661"/>
      <c r="CX49" s="661"/>
      <c r="CY49" s="688"/>
      <c r="CZ49" s="689">
        <v>100</v>
      </c>
      <c r="DA49" s="690"/>
      <c r="DB49" s="690"/>
      <c r="DC49" s="691"/>
      <c r="DD49" s="692">
        <v>1897752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2874</v>
      </c>
      <c r="R7" s="723"/>
      <c r="S7" s="723"/>
      <c r="T7" s="723"/>
      <c r="U7" s="723"/>
      <c r="V7" s="723">
        <v>2747</v>
      </c>
      <c r="W7" s="723"/>
      <c r="X7" s="723"/>
      <c r="Y7" s="723"/>
      <c r="Z7" s="723"/>
      <c r="AA7" s="723">
        <v>127</v>
      </c>
      <c r="AB7" s="723"/>
      <c r="AC7" s="723"/>
      <c r="AD7" s="723"/>
      <c r="AE7" s="724"/>
      <c r="AF7" s="725">
        <v>115</v>
      </c>
      <c r="AG7" s="726"/>
      <c r="AH7" s="726"/>
      <c r="AI7" s="726"/>
      <c r="AJ7" s="727"/>
      <c r="AK7" s="762">
        <v>3</v>
      </c>
      <c r="AL7" s="763"/>
      <c r="AM7" s="763"/>
      <c r="AN7" s="763"/>
      <c r="AO7" s="763"/>
      <c r="AP7" s="763">
        <v>2701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2874</v>
      </c>
      <c r="R23" s="782"/>
      <c r="S23" s="782"/>
      <c r="T23" s="782"/>
      <c r="U23" s="782"/>
      <c r="V23" s="782">
        <v>2747</v>
      </c>
      <c r="W23" s="782"/>
      <c r="X23" s="782"/>
      <c r="Y23" s="782"/>
      <c r="Z23" s="782"/>
      <c r="AA23" s="782">
        <v>127</v>
      </c>
      <c r="AB23" s="782"/>
      <c r="AC23" s="782"/>
      <c r="AD23" s="782"/>
      <c r="AE23" s="783"/>
      <c r="AF23" s="784">
        <v>115</v>
      </c>
      <c r="AG23" s="782"/>
      <c r="AH23" s="782"/>
      <c r="AI23" s="782"/>
      <c r="AJ23" s="785"/>
      <c r="AK23" s="786"/>
      <c r="AL23" s="787"/>
      <c r="AM23" s="787"/>
      <c r="AN23" s="787"/>
      <c r="AO23" s="787"/>
      <c r="AP23" s="782">
        <v>2701</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521</v>
      </c>
      <c r="R28" s="811"/>
      <c r="S28" s="811"/>
      <c r="T28" s="811"/>
      <c r="U28" s="811"/>
      <c r="V28" s="811">
        <v>488</v>
      </c>
      <c r="W28" s="811"/>
      <c r="X28" s="811"/>
      <c r="Y28" s="811"/>
      <c r="Z28" s="811"/>
      <c r="AA28" s="811">
        <v>33</v>
      </c>
      <c r="AB28" s="811"/>
      <c r="AC28" s="811"/>
      <c r="AD28" s="811"/>
      <c r="AE28" s="812"/>
      <c r="AF28" s="813">
        <v>33</v>
      </c>
      <c r="AG28" s="811"/>
      <c r="AH28" s="811"/>
      <c r="AI28" s="811"/>
      <c r="AJ28" s="814"/>
      <c r="AK28" s="815">
        <v>69</v>
      </c>
      <c r="AL28" s="806"/>
      <c r="AM28" s="806"/>
      <c r="AN28" s="806"/>
      <c r="AO28" s="806"/>
      <c r="AP28" s="806" t="s">
        <v>530</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157</v>
      </c>
      <c r="R29" s="747"/>
      <c r="S29" s="747"/>
      <c r="T29" s="747"/>
      <c r="U29" s="747"/>
      <c r="V29" s="747">
        <v>154</v>
      </c>
      <c r="W29" s="747"/>
      <c r="X29" s="747"/>
      <c r="Y29" s="747"/>
      <c r="Z29" s="747"/>
      <c r="AA29" s="747">
        <v>3</v>
      </c>
      <c r="AB29" s="747"/>
      <c r="AC29" s="747"/>
      <c r="AD29" s="747"/>
      <c r="AE29" s="748"/>
      <c r="AF29" s="749">
        <v>3</v>
      </c>
      <c r="AG29" s="750"/>
      <c r="AH29" s="750"/>
      <c r="AI29" s="750"/>
      <c r="AJ29" s="751"/>
      <c r="AK29" s="818">
        <v>27</v>
      </c>
      <c r="AL29" s="819"/>
      <c r="AM29" s="819"/>
      <c r="AN29" s="819"/>
      <c r="AO29" s="819"/>
      <c r="AP29" s="819" t="s">
        <v>530</v>
      </c>
      <c r="AQ29" s="819"/>
      <c r="AR29" s="819"/>
      <c r="AS29" s="819"/>
      <c r="AT29" s="819"/>
      <c r="AU29" s="819" t="s">
        <v>530</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58</v>
      </c>
      <c r="R30" s="747"/>
      <c r="S30" s="747"/>
      <c r="T30" s="747"/>
      <c r="U30" s="747"/>
      <c r="V30" s="747">
        <v>57</v>
      </c>
      <c r="W30" s="747"/>
      <c r="X30" s="747"/>
      <c r="Y30" s="747"/>
      <c r="Z30" s="747"/>
      <c r="AA30" s="747">
        <v>1</v>
      </c>
      <c r="AB30" s="747"/>
      <c r="AC30" s="747"/>
      <c r="AD30" s="747"/>
      <c r="AE30" s="748"/>
      <c r="AF30" s="749">
        <v>1</v>
      </c>
      <c r="AG30" s="750"/>
      <c r="AH30" s="750"/>
      <c r="AI30" s="750"/>
      <c r="AJ30" s="751"/>
      <c r="AK30" s="818">
        <v>28</v>
      </c>
      <c r="AL30" s="819"/>
      <c r="AM30" s="819"/>
      <c r="AN30" s="819"/>
      <c r="AO30" s="819"/>
      <c r="AP30" s="819" t="s">
        <v>530</v>
      </c>
      <c r="AQ30" s="819"/>
      <c r="AR30" s="819"/>
      <c r="AS30" s="819"/>
      <c r="AT30" s="819"/>
      <c r="AU30" s="819" t="s">
        <v>530</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491</v>
      </c>
      <c r="R31" s="747"/>
      <c r="S31" s="747"/>
      <c r="T31" s="747"/>
      <c r="U31" s="747"/>
      <c r="V31" s="747">
        <v>475</v>
      </c>
      <c r="W31" s="747"/>
      <c r="X31" s="747"/>
      <c r="Y31" s="747"/>
      <c r="Z31" s="747"/>
      <c r="AA31" s="747">
        <v>16</v>
      </c>
      <c r="AB31" s="747"/>
      <c r="AC31" s="747"/>
      <c r="AD31" s="747"/>
      <c r="AE31" s="748"/>
      <c r="AF31" s="749">
        <v>16</v>
      </c>
      <c r="AG31" s="750"/>
      <c r="AH31" s="750"/>
      <c r="AI31" s="750"/>
      <c r="AJ31" s="751"/>
      <c r="AK31" s="818">
        <v>81</v>
      </c>
      <c r="AL31" s="819"/>
      <c r="AM31" s="819"/>
      <c r="AN31" s="819"/>
      <c r="AO31" s="819"/>
      <c r="AP31" s="819" t="s">
        <v>530</v>
      </c>
      <c r="AQ31" s="819"/>
      <c r="AR31" s="819"/>
      <c r="AS31" s="819"/>
      <c r="AT31" s="819"/>
      <c r="AU31" s="819" t="s">
        <v>530</v>
      </c>
      <c r="AV31" s="819"/>
      <c r="AW31" s="819"/>
      <c r="AX31" s="819"/>
      <c r="AY31" s="819"/>
      <c r="AZ31" s="820" t="s">
        <v>530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25</v>
      </c>
      <c r="R32" s="747"/>
      <c r="S32" s="747"/>
      <c r="T32" s="747"/>
      <c r="U32" s="747"/>
      <c r="V32" s="747">
        <v>18</v>
      </c>
      <c r="W32" s="747"/>
      <c r="X32" s="747"/>
      <c r="Y32" s="747"/>
      <c r="Z32" s="747"/>
      <c r="AA32" s="747">
        <v>7</v>
      </c>
      <c r="AB32" s="747"/>
      <c r="AC32" s="747"/>
      <c r="AD32" s="747"/>
      <c r="AE32" s="748"/>
      <c r="AF32" s="749">
        <v>7</v>
      </c>
      <c r="AG32" s="750"/>
      <c r="AH32" s="750"/>
      <c r="AI32" s="750"/>
      <c r="AJ32" s="751"/>
      <c r="AK32" s="818">
        <v>10</v>
      </c>
      <c r="AL32" s="819"/>
      <c r="AM32" s="819"/>
      <c r="AN32" s="819"/>
      <c r="AO32" s="819"/>
      <c r="AP32" s="819" t="s">
        <v>530</v>
      </c>
      <c r="AQ32" s="819"/>
      <c r="AR32" s="819"/>
      <c r="AS32" s="819"/>
      <c r="AT32" s="819"/>
      <c r="AU32" s="819" t="s">
        <v>530</v>
      </c>
      <c r="AV32" s="819"/>
      <c r="AW32" s="819"/>
      <c r="AX32" s="819"/>
      <c r="AY32" s="819"/>
      <c r="AZ32" s="820" t="s">
        <v>530</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119</v>
      </c>
      <c r="R33" s="747"/>
      <c r="S33" s="747"/>
      <c r="T33" s="747"/>
      <c r="U33" s="747"/>
      <c r="V33" s="747">
        <v>127</v>
      </c>
      <c r="W33" s="747"/>
      <c r="X33" s="747"/>
      <c r="Y33" s="747"/>
      <c r="Z33" s="747"/>
      <c r="AA33" s="747">
        <v>-8</v>
      </c>
      <c r="AB33" s="747"/>
      <c r="AC33" s="747"/>
      <c r="AD33" s="747"/>
      <c r="AE33" s="748"/>
      <c r="AF33" s="749">
        <v>5</v>
      </c>
      <c r="AG33" s="750"/>
      <c r="AH33" s="750"/>
      <c r="AI33" s="750"/>
      <c r="AJ33" s="751"/>
      <c r="AK33" s="818">
        <v>48</v>
      </c>
      <c r="AL33" s="819"/>
      <c r="AM33" s="819"/>
      <c r="AN33" s="819"/>
      <c r="AO33" s="819"/>
      <c r="AP33" s="819">
        <v>668</v>
      </c>
      <c r="AQ33" s="819"/>
      <c r="AR33" s="819"/>
      <c r="AS33" s="819"/>
      <c r="AT33" s="819"/>
      <c r="AU33" s="819">
        <v>253</v>
      </c>
      <c r="AV33" s="819"/>
      <c r="AW33" s="819"/>
      <c r="AX33" s="819"/>
      <c r="AY33" s="819"/>
      <c r="AZ33" s="820" t="s">
        <v>530</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v>
      </c>
      <c r="AG63" s="830"/>
      <c r="AH63" s="830"/>
      <c r="AI63" s="830"/>
      <c r="AJ63" s="831"/>
      <c r="AK63" s="832"/>
      <c r="AL63" s="827"/>
      <c r="AM63" s="827"/>
      <c r="AN63" s="827"/>
      <c r="AO63" s="827"/>
      <c r="AP63" s="830">
        <v>668</v>
      </c>
      <c r="AQ63" s="830"/>
      <c r="AR63" s="830"/>
      <c r="AS63" s="830"/>
      <c r="AT63" s="830"/>
      <c r="AU63" s="830">
        <v>253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60" t="s">
        <v>531</v>
      </c>
      <c r="C68" s="861"/>
      <c r="D68" s="861"/>
      <c r="E68" s="861"/>
      <c r="F68" s="861"/>
      <c r="G68" s="861"/>
      <c r="H68" s="861"/>
      <c r="I68" s="861"/>
      <c r="J68" s="861"/>
      <c r="K68" s="861"/>
      <c r="L68" s="861"/>
      <c r="M68" s="861"/>
      <c r="N68" s="861"/>
      <c r="O68" s="861"/>
      <c r="P68" s="862"/>
      <c r="Q68" s="863">
        <v>999</v>
      </c>
      <c r="R68" s="855"/>
      <c r="S68" s="855"/>
      <c r="T68" s="855"/>
      <c r="U68" s="856"/>
      <c r="V68" s="854">
        <v>871</v>
      </c>
      <c r="W68" s="855"/>
      <c r="X68" s="855"/>
      <c r="Y68" s="855"/>
      <c r="Z68" s="856"/>
      <c r="AA68" s="854">
        <v>128</v>
      </c>
      <c r="AB68" s="855"/>
      <c r="AC68" s="855"/>
      <c r="AD68" s="855"/>
      <c r="AE68" s="856"/>
      <c r="AF68" s="854">
        <v>124</v>
      </c>
      <c r="AG68" s="855"/>
      <c r="AH68" s="855"/>
      <c r="AI68" s="855"/>
      <c r="AJ68" s="856"/>
      <c r="AK68" s="854">
        <v>5</v>
      </c>
      <c r="AL68" s="855"/>
      <c r="AM68" s="855"/>
      <c r="AN68" s="855"/>
      <c r="AO68" s="856"/>
      <c r="AP68" s="854">
        <v>73</v>
      </c>
      <c r="AQ68" s="855"/>
      <c r="AR68" s="855"/>
      <c r="AS68" s="855"/>
      <c r="AT68" s="856"/>
      <c r="AU68" s="857">
        <v>15</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4" t="s">
        <v>532</v>
      </c>
      <c r="C69" s="865"/>
      <c r="D69" s="865"/>
      <c r="E69" s="865"/>
      <c r="F69" s="865"/>
      <c r="G69" s="865"/>
      <c r="H69" s="865"/>
      <c r="I69" s="865"/>
      <c r="J69" s="865"/>
      <c r="K69" s="865"/>
      <c r="L69" s="865"/>
      <c r="M69" s="865"/>
      <c r="N69" s="865"/>
      <c r="O69" s="865"/>
      <c r="P69" s="866"/>
      <c r="Q69" s="868">
        <v>6663</v>
      </c>
      <c r="R69" s="869"/>
      <c r="S69" s="869"/>
      <c r="T69" s="869"/>
      <c r="U69" s="818"/>
      <c r="V69" s="870">
        <v>6470</v>
      </c>
      <c r="W69" s="869"/>
      <c r="X69" s="869"/>
      <c r="Y69" s="869"/>
      <c r="Z69" s="818"/>
      <c r="AA69" s="870">
        <v>193</v>
      </c>
      <c r="AB69" s="869"/>
      <c r="AC69" s="869"/>
      <c r="AD69" s="869"/>
      <c r="AE69" s="818"/>
      <c r="AF69" s="870">
        <v>193</v>
      </c>
      <c r="AG69" s="869"/>
      <c r="AH69" s="869"/>
      <c r="AI69" s="869"/>
      <c r="AJ69" s="818"/>
      <c r="AK69" s="870" t="s">
        <v>530</v>
      </c>
      <c r="AL69" s="869"/>
      <c r="AM69" s="869"/>
      <c r="AN69" s="869"/>
      <c r="AO69" s="818"/>
      <c r="AP69" s="870">
        <v>2192</v>
      </c>
      <c r="AQ69" s="869"/>
      <c r="AR69" s="869"/>
      <c r="AS69" s="869"/>
      <c r="AT69" s="818"/>
      <c r="AU69" s="819">
        <v>93</v>
      </c>
      <c r="AV69" s="819"/>
      <c r="AW69" s="819"/>
      <c r="AX69" s="819"/>
      <c r="AY69" s="819"/>
      <c r="AZ69" s="871"/>
      <c r="BA69" s="871"/>
      <c r="BB69" s="871"/>
      <c r="BC69" s="871"/>
      <c r="BD69" s="872"/>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4" t="s">
        <v>533</v>
      </c>
      <c r="C70" s="865"/>
      <c r="D70" s="865"/>
      <c r="E70" s="865"/>
      <c r="F70" s="865"/>
      <c r="G70" s="865"/>
      <c r="H70" s="865"/>
      <c r="I70" s="865"/>
      <c r="J70" s="865"/>
      <c r="K70" s="865"/>
      <c r="L70" s="865"/>
      <c r="M70" s="865"/>
      <c r="N70" s="865"/>
      <c r="O70" s="865"/>
      <c r="P70" s="866"/>
      <c r="Q70" s="867">
        <v>12664</v>
      </c>
      <c r="R70" s="819"/>
      <c r="S70" s="819"/>
      <c r="T70" s="819"/>
      <c r="U70" s="819"/>
      <c r="V70" s="819">
        <v>11120</v>
      </c>
      <c r="W70" s="819"/>
      <c r="X70" s="819"/>
      <c r="Y70" s="819"/>
      <c r="Z70" s="819"/>
      <c r="AA70" s="819">
        <v>1544</v>
      </c>
      <c r="AB70" s="819"/>
      <c r="AC70" s="819"/>
      <c r="AD70" s="819"/>
      <c r="AE70" s="819"/>
      <c r="AF70" s="819">
        <v>1544</v>
      </c>
      <c r="AG70" s="819"/>
      <c r="AH70" s="819"/>
      <c r="AI70" s="819"/>
      <c r="AJ70" s="819"/>
      <c r="AK70" s="819" t="s">
        <v>538</v>
      </c>
      <c r="AL70" s="819"/>
      <c r="AM70" s="819"/>
      <c r="AN70" s="819"/>
      <c r="AO70" s="819"/>
      <c r="AP70" s="819" t="s">
        <v>530</v>
      </c>
      <c r="AQ70" s="819"/>
      <c r="AR70" s="819"/>
      <c r="AS70" s="819"/>
      <c r="AT70" s="819"/>
      <c r="AU70" s="819" t="s">
        <v>530</v>
      </c>
      <c r="AV70" s="819"/>
      <c r="AW70" s="819"/>
      <c r="AX70" s="819"/>
      <c r="AY70" s="819"/>
      <c r="AZ70" s="871"/>
      <c r="BA70" s="871"/>
      <c r="BB70" s="871"/>
      <c r="BC70" s="871"/>
      <c r="BD70" s="872"/>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4" t="s">
        <v>534</v>
      </c>
      <c r="C71" s="865"/>
      <c r="D71" s="865"/>
      <c r="E71" s="865"/>
      <c r="F71" s="865"/>
      <c r="G71" s="865"/>
      <c r="H71" s="865"/>
      <c r="I71" s="865"/>
      <c r="J71" s="865"/>
      <c r="K71" s="865"/>
      <c r="L71" s="865"/>
      <c r="M71" s="865"/>
      <c r="N71" s="865"/>
      <c r="O71" s="865"/>
      <c r="P71" s="866"/>
      <c r="Q71" s="867">
        <v>187</v>
      </c>
      <c r="R71" s="819"/>
      <c r="S71" s="819"/>
      <c r="T71" s="819"/>
      <c r="U71" s="819"/>
      <c r="V71" s="819">
        <v>181</v>
      </c>
      <c r="W71" s="819"/>
      <c r="X71" s="819"/>
      <c r="Y71" s="819"/>
      <c r="Z71" s="819"/>
      <c r="AA71" s="819">
        <v>6</v>
      </c>
      <c r="AB71" s="819"/>
      <c r="AC71" s="819"/>
      <c r="AD71" s="819"/>
      <c r="AE71" s="819"/>
      <c r="AF71" s="819">
        <v>6</v>
      </c>
      <c r="AG71" s="819"/>
      <c r="AH71" s="819"/>
      <c r="AI71" s="819"/>
      <c r="AJ71" s="819"/>
      <c r="AK71" s="819" t="s">
        <v>530</v>
      </c>
      <c r="AL71" s="819"/>
      <c r="AM71" s="819"/>
      <c r="AN71" s="819"/>
      <c r="AO71" s="819"/>
      <c r="AP71" s="819" t="s">
        <v>530</v>
      </c>
      <c r="AQ71" s="819"/>
      <c r="AR71" s="819"/>
      <c r="AS71" s="819"/>
      <c r="AT71" s="819"/>
      <c r="AU71" s="819" t="s">
        <v>530</v>
      </c>
      <c r="AV71" s="819"/>
      <c r="AW71" s="819"/>
      <c r="AX71" s="819"/>
      <c r="AY71" s="819"/>
      <c r="AZ71" s="871"/>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4" t="s">
        <v>535</v>
      </c>
      <c r="C72" s="865"/>
      <c r="D72" s="865"/>
      <c r="E72" s="865"/>
      <c r="F72" s="865"/>
      <c r="G72" s="865"/>
      <c r="H72" s="865"/>
      <c r="I72" s="865"/>
      <c r="J72" s="865"/>
      <c r="K72" s="865"/>
      <c r="L72" s="865"/>
      <c r="M72" s="865"/>
      <c r="N72" s="865"/>
      <c r="O72" s="865"/>
      <c r="P72" s="866"/>
      <c r="Q72" s="867">
        <v>454</v>
      </c>
      <c r="R72" s="819"/>
      <c r="S72" s="819"/>
      <c r="T72" s="819"/>
      <c r="U72" s="819"/>
      <c r="V72" s="819">
        <v>422</v>
      </c>
      <c r="W72" s="819"/>
      <c r="X72" s="819"/>
      <c r="Y72" s="819"/>
      <c r="Z72" s="819"/>
      <c r="AA72" s="819">
        <v>32</v>
      </c>
      <c r="AB72" s="819"/>
      <c r="AC72" s="819"/>
      <c r="AD72" s="819"/>
      <c r="AE72" s="819"/>
      <c r="AF72" s="819">
        <v>32</v>
      </c>
      <c r="AG72" s="819"/>
      <c r="AH72" s="819"/>
      <c r="AI72" s="819"/>
      <c r="AJ72" s="819"/>
      <c r="AK72" s="819">
        <v>10</v>
      </c>
      <c r="AL72" s="819"/>
      <c r="AM72" s="819"/>
      <c r="AN72" s="819"/>
      <c r="AO72" s="819"/>
      <c r="AP72" s="819" t="s">
        <v>530</v>
      </c>
      <c r="AQ72" s="819"/>
      <c r="AR72" s="819"/>
      <c r="AS72" s="819"/>
      <c r="AT72" s="819"/>
      <c r="AU72" s="819" t="s">
        <v>530</v>
      </c>
      <c r="AV72" s="819"/>
      <c r="AW72" s="819"/>
      <c r="AX72" s="819"/>
      <c r="AY72" s="819"/>
      <c r="AZ72" s="871"/>
      <c r="BA72" s="871"/>
      <c r="BB72" s="871"/>
      <c r="BC72" s="871"/>
      <c r="BD72" s="87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4" t="s">
        <v>536</v>
      </c>
      <c r="C73" s="865"/>
      <c r="D73" s="865"/>
      <c r="E73" s="865"/>
      <c r="F73" s="865"/>
      <c r="G73" s="865"/>
      <c r="H73" s="865"/>
      <c r="I73" s="865"/>
      <c r="J73" s="865"/>
      <c r="K73" s="865"/>
      <c r="L73" s="865"/>
      <c r="M73" s="865"/>
      <c r="N73" s="865"/>
      <c r="O73" s="865"/>
      <c r="P73" s="866"/>
      <c r="Q73" s="867">
        <v>892</v>
      </c>
      <c r="R73" s="819"/>
      <c r="S73" s="819"/>
      <c r="T73" s="819"/>
      <c r="U73" s="819"/>
      <c r="V73" s="819">
        <v>845</v>
      </c>
      <c r="W73" s="819"/>
      <c r="X73" s="819"/>
      <c r="Y73" s="819"/>
      <c r="Z73" s="819"/>
      <c r="AA73" s="819">
        <v>47</v>
      </c>
      <c r="AB73" s="819"/>
      <c r="AC73" s="819"/>
      <c r="AD73" s="819"/>
      <c r="AE73" s="819"/>
      <c r="AF73" s="819">
        <v>47</v>
      </c>
      <c r="AG73" s="819"/>
      <c r="AH73" s="819"/>
      <c r="AI73" s="819"/>
      <c r="AJ73" s="819"/>
      <c r="AK73" s="819">
        <v>4</v>
      </c>
      <c r="AL73" s="819"/>
      <c r="AM73" s="819"/>
      <c r="AN73" s="819"/>
      <c r="AO73" s="819"/>
      <c r="AP73" s="819" t="s">
        <v>530</v>
      </c>
      <c r="AQ73" s="819"/>
      <c r="AR73" s="819"/>
      <c r="AS73" s="819"/>
      <c r="AT73" s="819"/>
      <c r="AU73" s="819" t="s">
        <v>530</v>
      </c>
      <c r="AV73" s="819"/>
      <c r="AW73" s="819"/>
      <c r="AX73" s="819"/>
      <c r="AY73" s="819"/>
      <c r="AZ73" s="871"/>
      <c r="BA73" s="871"/>
      <c r="BB73" s="871"/>
      <c r="BC73" s="871"/>
      <c r="BD73" s="872"/>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4" t="s">
        <v>537</v>
      </c>
      <c r="C74" s="865"/>
      <c r="D74" s="865"/>
      <c r="E74" s="865"/>
      <c r="F74" s="865"/>
      <c r="G74" s="865"/>
      <c r="H74" s="865"/>
      <c r="I74" s="865"/>
      <c r="J74" s="865"/>
      <c r="K74" s="865"/>
      <c r="L74" s="865"/>
      <c r="M74" s="865"/>
      <c r="N74" s="865"/>
      <c r="O74" s="865"/>
      <c r="P74" s="866"/>
      <c r="Q74" s="867">
        <v>159130</v>
      </c>
      <c r="R74" s="819"/>
      <c r="S74" s="819"/>
      <c r="T74" s="819"/>
      <c r="U74" s="819"/>
      <c r="V74" s="819">
        <v>153912</v>
      </c>
      <c r="W74" s="819"/>
      <c r="X74" s="819"/>
      <c r="Y74" s="819"/>
      <c r="Z74" s="819"/>
      <c r="AA74" s="819">
        <v>5218</v>
      </c>
      <c r="AB74" s="819"/>
      <c r="AC74" s="819"/>
      <c r="AD74" s="819"/>
      <c r="AE74" s="819"/>
      <c r="AF74" s="819">
        <v>5216</v>
      </c>
      <c r="AG74" s="819"/>
      <c r="AH74" s="819"/>
      <c r="AI74" s="819"/>
      <c r="AJ74" s="819"/>
      <c r="AK74" s="819">
        <v>3424</v>
      </c>
      <c r="AL74" s="819"/>
      <c r="AM74" s="819"/>
      <c r="AN74" s="819"/>
      <c r="AO74" s="819"/>
      <c r="AP74" s="819" t="s">
        <v>530</v>
      </c>
      <c r="AQ74" s="819"/>
      <c r="AR74" s="819"/>
      <c r="AS74" s="819"/>
      <c r="AT74" s="819"/>
      <c r="AU74" s="819" t="s">
        <v>530</v>
      </c>
      <c r="AV74" s="819"/>
      <c r="AW74" s="819"/>
      <c r="AX74" s="819"/>
      <c r="AY74" s="819"/>
      <c r="AZ74" s="871"/>
      <c r="BA74" s="871"/>
      <c r="BB74" s="871"/>
      <c r="BC74" s="871"/>
      <c r="BD74" s="872"/>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4"/>
      <c r="C75" s="865"/>
      <c r="D75" s="865"/>
      <c r="E75" s="865"/>
      <c r="F75" s="865"/>
      <c r="G75" s="865"/>
      <c r="H75" s="865"/>
      <c r="I75" s="865"/>
      <c r="J75" s="865"/>
      <c r="K75" s="865"/>
      <c r="L75" s="865"/>
      <c r="M75" s="865"/>
      <c r="N75" s="865"/>
      <c r="O75" s="865"/>
      <c r="P75" s="866"/>
      <c r="Q75" s="868"/>
      <c r="R75" s="869"/>
      <c r="S75" s="869"/>
      <c r="T75" s="869"/>
      <c r="U75" s="818"/>
      <c r="V75" s="870"/>
      <c r="W75" s="869"/>
      <c r="X75" s="869"/>
      <c r="Y75" s="869"/>
      <c r="Z75" s="818"/>
      <c r="AA75" s="870"/>
      <c r="AB75" s="869"/>
      <c r="AC75" s="869"/>
      <c r="AD75" s="869"/>
      <c r="AE75" s="818"/>
      <c r="AF75" s="870"/>
      <c r="AG75" s="869"/>
      <c r="AH75" s="869"/>
      <c r="AI75" s="869"/>
      <c r="AJ75" s="818"/>
      <c r="AK75" s="870"/>
      <c r="AL75" s="869"/>
      <c r="AM75" s="869"/>
      <c r="AN75" s="869"/>
      <c r="AO75" s="818"/>
      <c r="AP75" s="870"/>
      <c r="AQ75" s="869"/>
      <c r="AR75" s="869"/>
      <c r="AS75" s="869"/>
      <c r="AT75" s="818"/>
      <c r="AU75" s="870"/>
      <c r="AV75" s="869"/>
      <c r="AW75" s="869"/>
      <c r="AX75" s="869"/>
      <c r="AY75" s="818"/>
      <c r="AZ75" s="871"/>
      <c r="BA75" s="871"/>
      <c r="BB75" s="871"/>
      <c r="BC75" s="871"/>
      <c r="BD75" s="872"/>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4"/>
      <c r="C76" s="865"/>
      <c r="D76" s="865"/>
      <c r="E76" s="865"/>
      <c r="F76" s="865"/>
      <c r="G76" s="865"/>
      <c r="H76" s="865"/>
      <c r="I76" s="865"/>
      <c r="J76" s="865"/>
      <c r="K76" s="865"/>
      <c r="L76" s="865"/>
      <c r="M76" s="865"/>
      <c r="N76" s="865"/>
      <c r="O76" s="865"/>
      <c r="P76" s="866"/>
      <c r="Q76" s="868"/>
      <c r="R76" s="869"/>
      <c r="S76" s="869"/>
      <c r="T76" s="869"/>
      <c r="U76" s="818"/>
      <c r="V76" s="870"/>
      <c r="W76" s="869"/>
      <c r="X76" s="869"/>
      <c r="Y76" s="869"/>
      <c r="Z76" s="818"/>
      <c r="AA76" s="870"/>
      <c r="AB76" s="869"/>
      <c r="AC76" s="869"/>
      <c r="AD76" s="869"/>
      <c r="AE76" s="818"/>
      <c r="AF76" s="870"/>
      <c r="AG76" s="869"/>
      <c r="AH76" s="869"/>
      <c r="AI76" s="869"/>
      <c r="AJ76" s="818"/>
      <c r="AK76" s="870"/>
      <c r="AL76" s="869"/>
      <c r="AM76" s="869"/>
      <c r="AN76" s="869"/>
      <c r="AO76" s="818"/>
      <c r="AP76" s="870"/>
      <c r="AQ76" s="869"/>
      <c r="AR76" s="869"/>
      <c r="AS76" s="869"/>
      <c r="AT76" s="818"/>
      <c r="AU76" s="870"/>
      <c r="AV76" s="869"/>
      <c r="AW76" s="869"/>
      <c r="AX76" s="869"/>
      <c r="AY76" s="818"/>
      <c r="AZ76" s="871"/>
      <c r="BA76" s="871"/>
      <c r="BB76" s="871"/>
      <c r="BC76" s="871"/>
      <c r="BD76" s="872"/>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4"/>
      <c r="C77" s="865"/>
      <c r="D77" s="865"/>
      <c r="E77" s="865"/>
      <c r="F77" s="865"/>
      <c r="G77" s="865"/>
      <c r="H77" s="865"/>
      <c r="I77" s="865"/>
      <c r="J77" s="865"/>
      <c r="K77" s="865"/>
      <c r="L77" s="865"/>
      <c r="M77" s="865"/>
      <c r="N77" s="865"/>
      <c r="O77" s="865"/>
      <c r="P77" s="866"/>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71"/>
      <c r="BA77" s="871"/>
      <c r="BB77" s="871"/>
      <c r="BC77" s="871"/>
      <c r="BD77" s="872"/>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4"/>
      <c r="C78" s="865"/>
      <c r="D78" s="865"/>
      <c r="E78" s="865"/>
      <c r="F78" s="865"/>
      <c r="G78" s="865"/>
      <c r="H78" s="865"/>
      <c r="I78" s="865"/>
      <c r="J78" s="865"/>
      <c r="K78" s="865"/>
      <c r="L78" s="865"/>
      <c r="M78" s="865"/>
      <c r="N78" s="865"/>
      <c r="O78" s="865"/>
      <c r="P78" s="866"/>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1"/>
      <c r="BA78" s="871"/>
      <c r="BB78" s="871"/>
      <c r="BC78" s="871"/>
      <c r="BD78" s="872"/>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1"/>
      <c r="BA79" s="871"/>
      <c r="BB79" s="871"/>
      <c r="BC79" s="871"/>
      <c r="BD79" s="872"/>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1"/>
      <c r="BA80" s="871"/>
      <c r="BB80" s="871"/>
      <c r="BC80" s="871"/>
      <c r="BD80" s="872"/>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1"/>
      <c r="BA81" s="871"/>
      <c r="BB81" s="871"/>
      <c r="BC81" s="871"/>
      <c r="BD81" s="872"/>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1"/>
      <c r="BA82" s="871"/>
      <c r="BB82" s="871"/>
      <c r="BC82" s="871"/>
      <c r="BD82" s="872"/>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1"/>
      <c r="BA83" s="871"/>
      <c r="BB83" s="871"/>
      <c r="BC83" s="871"/>
      <c r="BD83" s="872"/>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1"/>
      <c r="BA84" s="871"/>
      <c r="BB84" s="871"/>
      <c r="BC84" s="871"/>
      <c r="BD84" s="872"/>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1"/>
      <c r="BA85" s="871"/>
      <c r="BB85" s="871"/>
      <c r="BC85" s="871"/>
      <c r="BD85" s="872"/>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1"/>
      <c r="BA86" s="871"/>
      <c r="BB86" s="871"/>
      <c r="BC86" s="871"/>
      <c r="BD86" s="872"/>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7162</v>
      </c>
      <c r="AG88" s="830"/>
      <c r="AH88" s="830"/>
      <c r="AI88" s="830"/>
      <c r="AJ88" s="830"/>
      <c r="AK88" s="827"/>
      <c r="AL88" s="827"/>
      <c r="AM88" s="827"/>
      <c r="AN88" s="827"/>
      <c r="AO88" s="827"/>
      <c r="AP88" s="830">
        <v>2265</v>
      </c>
      <c r="AQ88" s="830"/>
      <c r="AR88" s="830"/>
      <c r="AS88" s="830"/>
      <c r="AT88" s="830"/>
      <c r="AU88" s="830">
        <v>108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399</v>
      </c>
      <c r="AB109" s="886"/>
      <c r="AC109" s="886"/>
      <c r="AD109" s="886"/>
      <c r="AE109" s="887"/>
      <c r="AF109" s="885" t="s">
        <v>286</v>
      </c>
      <c r="AG109" s="886"/>
      <c r="AH109" s="886"/>
      <c r="AI109" s="886"/>
      <c r="AJ109" s="887"/>
      <c r="AK109" s="885" t="s">
        <v>285</v>
      </c>
      <c r="AL109" s="886"/>
      <c r="AM109" s="886"/>
      <c r="AN109" s="886"/>
      <c r="AO109" s="887"/>
      <c r="AP109" s="885" t="s">
        <v>400</v>
      </c>
      <c r="AQ109" s="886"/>
      <c r="AR109" s="886"/>
      <c r="AS109" s="886"/>
      <c r="AT109" s="888"/>
      <c r="AU109" s="907"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399</v>
      </c>
      <c r="BR109" s="886"/>
      <c r="BS109" s="886"/>
      <c r="BT109" s="886"/>
      <c r="BU109" s="887"/>
      <c r="BV109" s="885" t="s">
        <v>286</v>
      </c>
      <c r="BW109" s="886"/>
      <c r="BX109" s="886"/>
      <c r="BY109" s="886"/>
      <c r="BZ109" s="887"/>
      <c r="CA109" s="885" t="s">
        <v>285</v>
      </c>
      <c r="CB109" s="886"/>
      <c r="CC109" s="886"/>
      <c r="CD109" s="886"/>
      <c r="CE109" s="887"/>
      <c r="CF109" s="908" t="s">
        <v>400</v>
      </c>
      <c r="CG109" s="908"/>
      <c r="CH109" s="908"/>
      <c r="CI109" s="908"/>
      <c r="CJ109" s="908"/>
      <c r="CK109" s="885"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399</v>
      </c>
      <c r="DH109" s="886"/>
      <c r="DI109" s="886"/>
      <c r="DJ109" s="886"/>
      <c r="DK109" s="887"/>
      <c r="DL109" s="885" t="s">
        <v>286</v>
      </c>
      <c r="DM109" s="886"/>
      <c r="DN109" s="886"/>
      <c r="DO109" s="886"/>
      <c r="DP109" s="887"/>
      <c r="DQ109" s="885" t="s">
        <v>285</v>
      </c>
      <c r="DR109" s="886"/>
      <c r="DS109" s="886"/>
      <c r="DT109" s="886"/>
      <c r="DU109" s="887"/>
      <c r="DV109" s="885" t="s">
        <v>400</v>
      </c>
      <c r="DW109" s="886"/>
      <c r="DX109" s="886"/>
      <c r="DY109" s="886"/>
      <c r="DZ109" s="888"/>
    </row>
    <row r="110" spans="1:131" s="197" customFormat="1" ht="26.25" customHeight="1" x14ac:dyDescent="0.15">
      <c r="A110" s="889" t="s">
        <v>402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422263</v>
      </c>
      <c r="AB110" s="893"/>
      <c r="AC110" s="893"/>
      <c r="AD110" s="893"/>
      <c r="AE110" s="894"/>
      <c r="AF110" s="895">
        <v>391386</v>
      </c>
      <c r="AG110" s="893"/>
      <c r="AH110" s="893"/>
      <c r="AI110" s="893"/>
      <c r="AJ110" s="894"/>
      <c r="AK110" s="895">
        <v>339368</v>
      </c>
      <c r="AL110" s="893"/>
      <c r="AM110" s="893"/>
      <c r="AN110" s="893"/>
      <c r="AO110" s="894"/>
      <c r="AP110" s="896">
        <v>23.7</v>
      </c>
      <c r="AQ110" s="897"/>
      <c r="AR110" s="897"/>
      <c r="AS110" s="897"/>
      <c r="AT110" s="898"/>
      <c r="AU110" s="899" t="s">
        <v>60</v>
      </c>
      <c r="AV110" s="900"/>
      <c r="AW110" s="900"/>
      <c r="AX110" s="900"/>
      <c r="AY110" s="901"/>
      <c r="AZ110" s="943" t="s">
        <v>403</v>
      </c>
      <c r="BA110" s="890"/>
      <c r="BB110" s="890"/>
      <c r="BC110" s="890"/>
      <c r="BD110" s="890"/>
      <c r="BE110" s="890"/>
      <c r="BF110" s="890"/>
      <c r="BG110" s="890"/>
      <c r="BH110" s="890"/>
      <c r="BI110" s="890"/>
      <c r="BJ110" s="890"/>
      <c r="BK110" s="890"/>
      <c r="BL110" s="890"/>
      <c r="BM110" s="890"/>
      <c r="BN110" s="890"/>
      <c r="BO110" s="890"/>
      <c r="BP110" s="891"/>
      <c r="BQ110" s="929">
        <v>2623807</v>
      </c>
      <c r="BR110" s="930"/>
      <c r="BS110" s="930"/>
      <c r="BT110" s="930"/>
      <c r="BU110" s="930"/>
      <c r="BV110" s="930">
        <v>2552801</v>
      </c>
      <c r="BW110" s="930"/>
      <c r="BX110" s="930"/>
      <c r="BY110" s="930"/>
      <c r="BZ110" s="930"/>
      <c r="CA110" s="930">
        <v>2701075</v>
      </c>
      <c r="CB110" s="930"/>
      <c r="CC110" s="930"/>
      <c r="CD110" s="930"/>
      <c r="CE110" s="930"/>
      <c r="CF110" s="944">
        <v>188.6</v>
      </c>
      <c r="CG110" s="945"/>
      <c r="CH110" s="945"/>
      <c r="CI110" s="945"/>
      <c r="CJ110" s="945"/>
      <c r="CK110" s="946" t="s">
        <v>404</v>
      </c>
      <c r="CL110" s="947"/>
      <c r="CM110" s="926" t="s">
        <v>405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x14ac:dyDescent="0.15">
      <c r="A111" s="933" t="s">
        <v>406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407</v>
      </c>
      <c r="BA111" s="953"/>
      <c r="BB111" s="953"/>
      <c r="BC111" s="953"/>
      <c r="BD111" s="953"/>
      <c r="BE111" s="953"/>
      <c r="BF111" s="953"/>
      <c r="BG111" s="953"/>
      <c r="BH111" s="953"/>
      <c r="BI111" s="953"/>
      <c r="BJ111" s="953"/>
      <c r="BK111" s="953"/>
      <c r="BL111" s="953"/>
      <c r="BM111" s="953"/>
      <c r="BN111" s="953"/>
      <c r="BO111" s="953"/>
      <c r="BP111" s="954"/>
      <c r="BQ111" s="922" t="s">
        <v>112</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408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x14ac:dyDescent="0.15">
      <c r="A112" s="955" t="s">
        <v>409</v>
      </c>
      <c r="B112" s="956"/>
      <c r="C112" s="953" t="s">
        <v>410</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411</v>
      </c>
      <c r="BA112" s="953"/>
      <c r="BB112" s="953"/>
      <c r="BC112" s="953"/>
      <c r="BD112" s="953"/>
      <c r="BE112" s="953"/>
      <c r="BF112" s="953"/>
      <c r="BG112" s="953"/>
      <c r="BH112" s="953"/>
      <c r="BI112" s="953"/>
      <c r="BJ112" s="953"/>
      <c r="BK112" s="953"/>
      <c r="BL112" s="953"/>
      <c r="BM112" s="953"/>
      <c r="BN112" s="953"/>
      <c r="BO112" s="953"/>
      <c r="BP112" s="954"/>
      <c r="BQ112" s="922">
        <v>305625</v>
      </c>
      <c r="BR112" s="923"/>
      <c r="BS112" s="923"/>
      <c r="BT112" s="923"/>
      <c r="BU112" s="923"/>
      <c r="BV112" s="923">
        <v>264058</v>
      </c>
      <c r="BW112" s="923"/>
      <c r="BX112" s="923"/>
      <c r="BY112" s="923"/>
      <c r="BZ112" s="923"/>
      <c r="CA112" s="923">
        <v>230589</v>
      </c>
      <c r="CB112" s="923"/>
      <c r="CC112" s="923"/>
      <c r="CD112" s="923"/>
      <c r="CE112" s="923"/>
      <c r="CF112" s="917">
        <v>16.100000000000001</v>
      </c>
      <c r="CG112" s="918"/>
      <c r="CH112" s="918"/>
      <c r="CI112" s="918"/>
      <c r="CJ112" s="918"/>
      <c r="CK112" s="948"/>
      <c r="CL112" s="949"/>
      <c r="CM112" s="919" t="s">
        <v>412</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x14ac:dyDescent="0.15">
      <c r="A113" s="957"/>
      <c r="B113" s="958"/>
      <c r="C113" s="953" t="s">
        <v>413</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25710</v>
      </c>
      <c r="AB113" s="937"/>
      <c r="AC113" s="937"/>
      <c r="AD113" s="937"/>
      <c r="AE113" s="938"/>
      <c r="AF113" s="939">
        <v>21673</v>
      </c>
      <c r="AG113" s="937"/>
      <c r="AH113" s="937"/>
      <c r="AI113" s="937"/>
      <c r="AJ113" s="938"/>
      <c r="AK113" s="939">
        <v>17133</v>
      </c>
      <c r="AL113" s="937"/>
      <c r="AM113" s="937"/>
      <c r="AN113" s="937"/>
      <c r="AO113" s="938"/>
      <c r="AP113" s="940">
        <v>1.2</v>
      </c>
      <c r="AQ113" s="941"/>
      <c r="AR113" s="941"/>
      <c r="AS113" s="941"/>
      <c r="AT113" s="942"/>
      <c r="AU113" s="902"/>
      <c r="AV113" s="903"/>
      <c r="AW113" s="903"/>
      <c r="AX113" s="903"/>
      <c r="AY113" s="904"/>
      <c r="AZ113" s="952" t="s">
        <v>414</v>
      </c>
      <c r="BA113" s="953"/>
      <c r="BB113" s="953"/>
      <c r="BC113" s="953"/>
      <c r="BD113" s="953"/>
      <c r="BE113" s="953"/>
      <c r="BF113" s="953"/>
      <c r="BG113" s="953"/>
      <c r="BH113" s="953"/>
      <c r="BI113" s="953"/>
      <c r="BJ113" s="953"/>
      <c r="BK113" s="953"/>
      <c r="BL113" s="953"/>
      <c r="BM113" s="953"/>
      <c r="BN113" s="953"/>
      <c r="BO113" s="953"/>
      <c r="BP113" s="954"/>
      <c r="BQ113" s="922">
        <v>105274</v>
      </c>
      <c r="BR113" s="923"/>
      <c r="BS113" s="923"/>
      <c r="BT113" s="923"/>
      <c r="BU113" s="923"/>
      <c r="BV113" s="923">
        <v>48339</v>
      </c>
      <c r="BW113" s="923"/>
      <c r="BX113" s="923"/>
      <c r="BY113" s="923"/>
      <c r="BZ113" s="923"/>
      <c r="CA113" s="923">
        <v>107930</v>
      </c>
      <c r="CB113" s="923"/>
      <c r="CC113" s="923"/>
      <c r="CD113" s="923"/>
      <c r="CE113" s="923"/>
      <c r="CF113" s="917">
        <v>7.5</v>
      </c>
      <c r="CG113" s="918"/>
      <c r="CH113" s="918"/>
      <c r="CI113" s="918"/>
      <c r="CJ113" s="918"/>
      <c r="CK113" s="948"/>
      <c r="CL113" s="949"/>
      <c r="CM113" s="919" t="s">
        <v>415</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x14ac:dyDescent="0.15">
      <c r="A114" s="957"/>
      <c r="B114" s="958"/>
      <c r="C114" s="953" t="s">
        <v>416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64034</v>
      </c>
      <c r="AB114" s="962"/>
      <c r="AC114" s="962"/>
      <c r="AD114" s="962"/>
      <c r="AE114" s="963"/>
      <c r="AF114" s="964">
        <v>58557</v>
      </c>
      <c r="AG114" s="962"/>
      <c r="AH114" s="962"/>
      <c r="AI114" s="962"/>
      <c r="AJ114" s="963"/>
      <c r="AK114" s="964">
        <v>25881</v>
      </c>
      <c r="AL114" s="962"/>
      <c r="AM114" s="962"/>
      <c r="AN114" s="962"/>
      <c r="AO114" s="963"/>
      <c r="AP114" s="965">
        <v>1.8</v>
      </c>
      <c r="AQ114" s="966"/>
      <c r="AR114" s="966"/>
      <c r="AS114" s="966"/>
      <c r="AT114" s="967"/>
      <c r="AU114" s="902"/>
      <c r="AV114" s="903"/>
      <c r="AW114" s="903"/>
      <c r="AX114" s="903"/>
      <c r="AY114" s="904"/>
      <c r="AZ114" s="952" t="s">
        <v>417</v>
      </c>
      <c r="BA114" s="953"/>
      <c r="BB114" s="953"/>
      <c r="BC114" s="953"/>
      <c r="BD114" s="953"/>
      <c r="BE114" s="953"/>
      <c r="BF114" s="953"/>
      <c r="BG114" s="953"/>
      <c r="BH114" s="953"/>
      <c r="BI114" s="953"/>
      <c r="BJ114" s="953"/>
      <c r="BK114" s="953"/>
      <c r="BL114" s="953"/>
      <c r="BM114" s="953"/>
      <c r="BN114" s="953"/>
      <c r="BO114" s="953"/>
      <c r="BP114" s="954"/>
      <c r="BQ114" s="922">
        <v>884886</v>
      </c>
      <c r="BR114" s="923"/>
      <c r="BS114" s="923"/>
      <c r="BT114" s="923"/>
      <c r="BU114" s="923"/>
      <c r="BV114" s="923">
        <v>781871</v>
      </c>
      <c r="BW114" s="923"/>
      <c r="BX114" s="923"/>
      <c r="BY114" s="923"/>
      <c r="BZ114" s="923"/>
      <c r="CA114" s="923">
        <v>659550</v>
      </c>
      <c r="CB114" s="923"/>
      <c r="CC114" s="923"/>
      <c r="CD114" s="923"/>
      <c r="CE114" s="923"/>
      <c r="CF114" s="917">
        <v>46</v>
      </c>
      <c r="CG114" s="918"/>
      <c r="CH114" s="918"/>
      <c r="CI114" s="918"/>
      <c r="CJ114" s="918"/>
      <c r="CK114" s="948"/>
      <c r="CL114" s="949"/>
      <c r="CM114" s="919" t="s">
        <v>418</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x14ac:dyDescent="0.15">
      <c r="A115" s="957"/>
      <c r="B115" s="958"/>
      <c r="C115" s="953" t="s">
        <v>419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11</v>
      </c>
      <c r="AB115" s="937"/>
      <c r="AC115" s="937"/>
      <c r="AD115" s="937"/>
      <c r="AE115" s="938"/>
      <c r="AF115" s="939">
        <v>9</v>
      </c>
      <c r="AG115" s="937"/>
      <c r="AH115" s="937"/>
      <c r="AI115" s="937"/>
      <c r="AJ115" s="938"/>
      <c r="AK115" s="939">
        <v>7</v>
      </c>
      <c r="AL115" s="937"/>
      <c r="AM115" s="937"/>
      <c r="AN115" s="937"/>
      <c r="AO115" s="938"/>
      <c r="AP115" s="940">
        <v>0</v>
      </c>
      <c r="AQ115" s="941"/>
      <c r="AR115" s="941"/>
      <c r="AS115" s="941"/>
      <c r="AT115" s="942"/>
      <c r="AU115" s="902"/>
      <c r="AV115" s="903"/>
      <c r="AW115" s="903"/>
      <c r="AX115" s="903"/>
      <c r="AY115" s="904"/>
      <c r="AZ115" s="952" t="s">
        <v>420</v>
      </c>
      <c r="BA115" s="953"/>
      <c r="BB115" s="953"/>
      <c r="BC115" s="953"/>
      <c r="BD115" s="953"/>
      <c r="BE115" s="953"/>
      <c r="BF115" s="953"/>
      <c r="BG115" s="953"/>
      <c r="BH115" s="953"/>
      <c r="BI115" s="953"/>
      <c r="BJ115" s="953"/>
      <c r="BK115" s="953"/>
      <c r="BL115" s="953"/>
      <c r="BM115" s="953"/>
      <c r="BN115" s="953"/>
      <c r="BO115" s="953"/>
      <c r="BP115" s="954"/>
      <c r="BQ115" s="922" t="s">
        <v>112</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421</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x14ac:dyDescent="0.15">
      <c r="A116" s="959"/>
      <c r="B116" s="960"/>
      <c r="C116" s="974" t="s">
        <v>422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338</v>
      </c>
      <c r="AB116" s="962"/>
      <c r="AC116" s="962"/>
      <c r="AD116" s="962"/>
      <c r="AE116" s="963"/>
      <c r="AF116" s="964">
        <v>324</v>
      </c>
      <c r="AG116" s="962"/>
      <c r="AH116" s="962"/>
      <c r="AI116" s="962"/>
      <c r="AJ116" s="963"/>
      <c r="AK116" s="964">
        <v>384</v>
      </c>
      <c r="AL116" s="962"/>
      <c r="AM116" s="962"/>
      <c r="AN116" s="962"/>
      <c r="AO116" s="963"/>
      <c r="AP116" s="965">
        <v>0</v>
      </c>
      <c r="AQ116" s="966"/>
      <c r="AR116" s="966"/>
      <c r="AS116" s="966"/>
      <c r="AT116" s="967"/>
      <c r="AU116" s="902"/>
      <c r="AV116" s="903"/>
      <c r="AW116" s="903"/>
      <c r="AX116" s="903"/>
      <c r="AY116" s="904"/>
      <c r="AZ116" s="952" t="s">
        <v>423</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424</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x14ac:dyDescent="0.15">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425</v>
      </c>
      <c r="Z117" s="887"/>
      <c r="AA117" s="999">
        <v>512356</v>
      </c>
      <c r="AB117" s="969"/>
      <c r="AC117" s="969"/>
      <c r="AD117" s="969"/>
      <c r="AE117" s="970"/>
      <c r="AF117" s="968">
        <v>471949</v>
      </c>
      <c r="AG117" s="969"/>
      <c r="AH117" s="969"/>
      <c r="AI117" s="969"/>
      <c r="AJ117" s="970"/>
      <c r="AK117" s="968">
        <v>382773</v>
      </c>
      <c r="AL117" s="969"/>
      <c r="AM117" s="969"/>
      <c r="AN117" s="969"/>
      <c r="AO117" s="970"/>
      <c r="AP117" s="971"/>
      <c r="AQ117" s="972"/>
      <c r="AR117" s="972"/>
      <c r="AS117" s="972"/>
      <c r="AT117" s="973"/>
      <c r="AU117" s="902"/>
      <c r="AV117" s="903"/>
      <c r="AW117" s="903"/>
      <c r="AX117" s="903"/>
      <c r="AY117" s="904"/>
      <c r="AZ117" s="998" t="s">
        <v>426</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427</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x14ac:dyDescent="0.15">
      <c r="A118" s="907"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399</v>
      </c>
      <c r="AB118" s="886"/>
      <c r="AC118" s="886"/>
      <c r="AD118" s="886"/>
      <c r="AE118" s="887"/>
      <c r="AF118" s="885" t="s">
        <v>286</v>
      </c>
      <c r="AG118" s="886"/>
      <c r="AH118" s="886"/>
      <c r="AI118" s="886"/>
      <c r="AJ118" s="887"/>
      <c r="AK118" s="885" t="s">
        <v>285</v>
      </c>
      <c r="AL118" s="886"/>
      <c r="AM118" s="886"/>
      <c r="AN118" s="886"/>
      <c r="AO118" s="887"/>
      <c r="AP118" s="993" t="s">
        <v>400</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428</v>
      </c>
      <c r="BP118" s="997"/>
      <c r="BQ118" s="988">
        <v>3919592</v>
      </c>
      <c r="BR118" s="989"/>
      <c r="BS118" s="989"/>
      <c r="BT118" s="989"/>
      <c r="BU118" s="989"/>
      <c r="BV118" s="989">
        <v>3647069</v>
      </c>
      <c r="BW118" s="989"/>
      <c r="BX118" s="989"/>
      <c r="BY118" s="989"/>
      <c r="BZ118" s="989"/>
      <c r="CA118" s="989">
        <v>3699144</v>
      </c>
      <c r="CB118" s="989"/>
      <c r="CC118" s="989"/>
      <c r="CD118" s="989"/>
      <c r="CE118" s="989"/>
      <c r="CF118" s="990"/>
      <c r="CG118" s="991"/>
      <c r="CH118" s="991"/>
      <c r="CI118" s="991"/>
      <c r="CJ118" s="992"/>
      <c r="CK118" s="948"/>
      <c r="CL118" s="949"/>
      <c r="CM118" s="919" t="s">
        <v>429</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x14ac:dyDescent="0.15">
      <c r="A119" s="977" t="s">
        <v>404</v>
      </c>
      <c r="B119" s="947"/>
      <c r="C119" s="926" t="s">
        <v>405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430</v>
      </c>
      <c r="AV119" s="981"/>
      <c r="AW119" s="981"/>
      <c r="AX119" s="981"/>
      <c r="AY119" s="982"/>
      <c r="AZ119" s="943" t="s">
        <v>431</v>
      </c>
      <c r="BA119" s="890"/>
      <c r="BB119" s="890"/>
      <c r="BC119" s="890"/>
      <c r="BD119" s="890"/>
      <c r="BE119" s="890"/>
      <c r="BF119" s="890"/>
      <c r="BG119" s="890"/>
      <c r="BH119" s="890"/>
      <c r="BI119" s="890"/>
      <c r="BJ119" s="890"/>
      <c r="BK119" s="890"/>
      <c r="BL119" s="890"/>
      <c r="BM119" s="890"/>
      <c r="BN119" s="890"/>
      <c r="BO119" s="890"/>
      <c r="BP119" s="891"/>
      <c r="BQ119" s="929">
        <v>435406</v>
      </c>
      <c r="BR119" s="930"/>
      <c r="BS119" s="930"/>
      <c r="BT119" s="930"/>
      <c r="BU119" s="930"/>
      <c r="BV119" s="930">
        <v>402608</v>
      </c>
      <c r="BW119" s="930"/>
      <c r="BX119" s="930"/>
      <c r="BY119" s="930"/>
      <c r="BZ119" s="930"/>
      <c r="CA119" s="930">
        <v>413846</v>
      </c>
      <c r="CB119" s="930"/>
      <c r="CC119" s="930"/>
      <c r="CD119" s="930"/>
      <c r="CE119" s="930"/>
      <c r="CF119" s="944">
        <v>28.9</v>
      </c>
      <c r="CG119" s="945"/>
      <c r="CH119" s="945"/>
      <c r="CI119" s="945"/>
      <c r="CJ119" s="945"/>
      <c r="CK119" s="950"/>
      <c r="CL119" s="951"/>
      <c r="CM119" s="1007" t="s">
        <v>432</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x14ac:dyDescent="0.15">
      <c r="A120" s="978"/>
      <c r="B120" s="949"/>
      <c r="C120" s="919" t="s">
        <v>408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433</v>
      </c>
      <c r="BA120" s="953"/>
      <c r="BB120" s="953"/>
      <c r="BC120" s="953"/>
      <c r="BD120" s="953"/>
      <c r="BE120" s="953"/>
      <c r="BF120" s="953"/>
      <c r="BG120" s="953"/>
      <c r="BH120" s="953"/>
      <c r="BI120" s="953"/>
      <c r="BJ120" s="953"/>
      <c r="BK120" s="953"/>
      <c r="BL120" s="953"/>
      <c r="BM120" s="953"/>
      <c r="BN120" s="953"/>
      <c r="BO120" s="953"/>
      <c r="BP120" s="954"/>
      <c r="BQ120" s="922" t="s">
        <v>112</v>
      </c>
      <c r="BR120" s="923"/>
      <c r="BS120" s="923"/>
      <c r="BT120" s="923"/>
      <c r="BU120" s="923"/>
      <c r="BV120" s="923" t="s">
        <v>112</v>
      </c>
      <c r="BW120" s="923"/>
      <c r="BX120" s="923"/>
      <c r="BY120" s="923"/>
      <c r="BZ120" s="923"/>
      <c r="CA120" s="923" t="s">
        <v>112</v>
      </c>
      <c r="CB120" s="923"/>
      <c r="CC120" s="923"/>
      <c r="CD120" s="923"/>
      <c r="CE120" s="923"/>
      <c r="CF120" s="917" t="s">
        <v>112</v>
      </c>
      <c r="CG120" s="918"/>
      <c r="CH120" s="918"/>
      <c r="CI120" s="918"/>
      <c r="CJ120" s="918"/>
      <c r="CK120" s="1016" t="s">
        <v>434</v>
      </c>
      <c r="CL120" s="1017"/>
      <c r="CM120" s="1017"/>
      <c r="CN120" s="1017"/>
      <c r="CO120" s="1018"/>
      <c r="CP120" s="1024" t="s">
        <v>383</v>
      </c>
      <c r="CQ120" s="1025"/>
      <c r="CR120" s="1025"/>
      <c r="CS120" s="1025"/>
      <c r="CT120" s="1025"/>
      <c r="CU120" s="1025"/>
      <c r="CV120" s="1025"/>
      <c r="CW120" s="1025"/>
      <c r="CX120" s="1025"/>
      <c r="CY120" s="1025"/>
      <c r="CZ120" s="1025"/>
      <c r="DA120" s="1025"/>
      <c r="DB120" s="1025"/>
      <c r="DC120" s="1025"/>
      <c r="DD120" s="1025"/>
      <c r="DE120" s="1025"/>
      <c r="DF120" s="1026"/>
      <c r="DG120" s="929">
        <v>305625</v>
      </c>
      <c r="DH120" s="930"/>
      <c r="DI120" s="930"/>
      <c r="DJ120" s="930"/>
      <c r="DK120" s="930"/>
      <c r="DL120" s="930">
        <v>264058</v>
      </c>
      <c r="DM120" s="930"/>
      <c r="DN120" s="930"/>
      <c r="DO120" s="930"/>
      <c r="DP120" s="930"/>
      <c r="DQ120" s="930">
        <v>230589</v>
      </c>
      <c r="DR120" s="930"/>
      <c r="DS120" s="930"/>
      <c r="DT120" s="930"/>
      <c r="DU120" s="930"/>
      <c r="DV120" s="931">
        <v>16.100000000000001</v>
      </c>
      <c r="DW120" s="931"/>
      <c r="DX120" s="931"/>
      <c r="DY120" s="931"/>
      <c r="DZ120" s="932"/>
    </row>
    <row r="121" spans="1:130" s="197" customFormat="1" ht="26.25" customHeight="1" x14ac:dyDescent="0.15">
      <c r="A121" s="978"/>
      <c r="B121" s="949"/>
      <c r="C121" s="1013" t="s">
        <v>435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436</v>
      </c>
      <c r="BA121" s="974"/>
      <c r="BB121" s="974"/>
      <c r="BC121" s="974"/>
      <c r="BD121" s="974"/>
      <c r="BE121" s="974"/>
      <c r="BF121" s="974"/>
      <c r="BG121" s="974"/>
      <c r="BH121" s="974"/>
      <c r="BI121" s="974"/>
      <c r="BJ121" s="974"/>
      <c r="BK121" s="974"/>
      <c r="BL121" s="974"/>
      <c r="BM121" s="974"/>
      <c r="BN121" s="974"/>
      <c r="BO121" s="974"/>
      <c r="BP121" s="975"/>
      <c r="BQ121" s="988">
        <v>1995490</v>
      </c>
      <c r="BR121" s="989"/>
      <c r="BS121" s="989"/>
      <c r="BT121" s="989"/>
      <c r="BU121" s="989"/>
      <c r="BV121" s="989">
        <v>2173910</v>
      </c>
      <c r="BW121" s="989"/>
      <c r="BX121" s="989"/>
      <c r="BY121" s="989"/>
      <c r="BZ121" s="989"/>
      <c r="CA121" s="989">
        <v>2195318</v>
      </c>
      <c r="CB121" s="989"/>
      <c r="CC121" s="989"/>
      <c r="CD121" s="989"/>
      <c r="CE121" s="989"/>
      <c r="CF121" s="1027">
        <v>153.30000000000001</v>
      </c>
      <c r="CG121" s="1028"/>
      <c r="CH121" s="1028"/>
      <c r="CI121" s="1028"/>
      <c r="CJ121" s="1028"/>
      <c r="CK121" s="1019"/>
      <c r="CL121" s="1020"/>
      <c r="CM121" s="1020"/>
      <c r="CN121" s="1020"/>
      <c r="CO121" s="1021"/>
      <c r="CP121" s="1010"/>
      <c r="CQ121" s="1011"/>
      <c r="CR121" s="1011"/>
      <c r="CS121" s="1011"/>
      <c r="CT121" s="1011"/>
      <c r="CU121" s="1011"/>
      <c r="CV121" s="1011"/>
      <c r="CW121" s="1011"/>
      <c r="CX121" s="1011"/>
      <c r="CY121" s="1011"/>
      <c r="CZ121" s="1011"/>
      <c r="DA121" s="1011"/>
      <c r="DB121" s="1011"/>
      <c r="DC121" s="1011"/>
      <c r="DD121" s="1011"/>
      <c r="DE121" s="1011"/>
      <c r="DF121" s="1012"/>
      <c r="DG121" s="922"/>
      <c r="DH121" s="923"/>
      <c r="DI121" s="923"/>
      <c r="DJ121" s="923"/>
      <c r="DK121" s="923"/>
      <c r="DL121" s="923"/>
      <c r="DM121" s="923"/>
      <c r="DN121" s="923"/>
      <c r="DO121" s="923"/>
      <c r="DP121" s="923"/>
      <c r="DQ121" s="923"/>
      <c r="DR121" s="923"/>
      <c r="DS121" s="923"/>
      <c r="DT121" s="923"/>
      <c r="DU121" s="923"/>
      <c r="DV121" s="924"/>
      <c r="DW121" s="924"/>
      <c r="DX121" s="924"/>
      <c r="DY121" s="924"/>
      <c r="DZ121" s="925"/>
    </row>
    <row r="122" spans="1:130" s="197" customFormat="1" ht="26.25" customHeight="1" x14ac:dyDescent="0.15">
      <c r="A122" s="978"/>
      <c r="B122" s="949"/>
      <c r="C122" s="919" t="s">
        <v>418</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437</v>
      </c>
      <c r="BP122" s="997"/>
      <c r="BQ122" s="1037">
        <v>2430896</v>
      </c>
      <c r="BR122" s="1038"/>
      <c r="BS122" s="1038"/>
      <c r="BT122" s="1038"/>
      <c r="BU122" s="1038"/>
      <c r="BV122" s="1038">
        <v>2576518</v>
      </c>
      <c r="BW122" s="1038"/>
      <c r="BX122" s="1038"/>
      <c r="BY122" s="1038"/>
      <c r="BZ122" s="1038"/>
      <c r="CA122" s="1038">
        <v>2609164</v>
      </c>
      <c r="CB122" s="1038"/>
      <c r="CC122" s="1038"/>
      <c r="CD122" s="1038"/>
      <c r="CE122" s="1038"/>
      <c r="CF122" s="990"/>
      <c r="CG122" s="991"/>
      <c r="CH122" s="991"/>
      <c r="CI122" s="991"/>
      <c r="CJ122" s="992"/>
      <c r="CK122" s="1019"/>
      <c r="CL122" s="1020"/>
      <c r="CM122" s="1020"/>
      <c r="CN122" s="1020"/>
      <c r="CO122" s="1021"/>
      <c r="CP122" s="1010"/>
      <c r="CQ122" s="1011"/>
      <c r="CR122" s="1011"/>
      <c r="CS122" s="1011"/>
      <c r="CT122" s="1011"/>
      <c r="CU122" s="1011"/>
      <c r="CV122" s="1011"/>
      <c r="CW122" s="1011"/>
      <c r="CX122" s="1011"/>
      <c r="CY122" s="1011"/>
      <c r="CZ122" s="1011"/>
      <c r="DA122" s="1011"/>
      <c r="DB122" s="1011"/>
      <c r="DC122" s="1011"/>
      <c r="DD122" s="1011"/>
      <c r="DE122" s="1011"/>
      <c r="DF122" s="1012"/>
      <c r="DG122" s="922"/>
      <c r="DH122" s="923"/>
      <c r="DI122" s="923"/>
      <c r="DJ122" s="923"/>
      <c r="DK122" s="923"/>
      <c r="DL122" s="923"/>
      <c r="DM122" s="923"/>
      <c r="DN122" s="923"/>
      <c r="DO122" s="923"/>
      <c r="DP122" s="923"/>
      <c r="DQ122" s="923"/>
      <c r="DR122" s="923"/>
      <c r="DS122" s="923"/>
      <c r="DT122" s="923"/>
      <c r="DU122" s="923"/>
      <c r="DV122" s="924"/>
      <c r="DW122" s="924"/>
      <c r="DX122" s="924"/>
      <c r="DY122" s="924"/>
      <c r="DZ122" s="925"/>
    </row>
    <row r="123" spans="1:130" s="197" customFormat="1" ht="26.25" customHeight="1" thickBot="1" x14ac:dyDescent="0.2">
      <c r="A123" s="978"/>
      <c r="B123" s="949"/>
      <c r="C123" s="919" t="s">
        <v>424</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438</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102.9</v>
      </c>
      <c r="BR123" s="1030"/>
      <c r="BS123" s="1030"/>
      <c r="BT123" s="1030"/>
      <c r="BU123" s="1030"/>
      <c r="BV123" s="1030">
        <v>72.7</v>
      </c>
      <c r="BW123" s="1030"/>
      <c r="BX123" s="1030"/>
      <c r="BY123" s="1030"/>
      <c r="BZ123" s="1030"/>
      <c r="CA123" s="1030">
        <v>76.099999999999994</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427</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439</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x14ac:dyDescent="0.2">
      <c r="A125" s="978"/>
      <c r="B125" s="949"/>
      <c r="C125" s="919" t="s">
        <v>429</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440</v>
      </c>
      <c r="CL125" s="1017"/>
      <c r="CM125" s="1017"/>
      <c r="CN125" s="1017"/>
      <c r="CO125" s="1018"/>
      <c r="CP125" s="943" t="s">
        <v>441</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x14ac:dyDescent="0.15">
      <c r="A126" s="978"/>
      <c r="B126" s="949"/>
      <c r="C126" s="919" t="s">
        <v>432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442</v>
      </c>
      <c r="AY126" s="1040"/>
      <c r="AZ126" s="1040"/>
      <c r="BA126" s="1040"/>
      <c r="BB126" s="1040"/>
      <c r="BC126" s="1040"/>
      <c r="BD126" s="1040"/>
      <c r="BE126" s="1041"/>
      <c r="BF126" s="1055" t="s">
        <v>443</v>
      </c>
      <c r="BG126" s="1040"/>
      <c r="BH126" s="1040"/>
      <c r="BI126" s="1040"/>
      <c r="BJ126" s="1040"/>
      <c r="BK126" s="1040"/>
      <c r="BL126" s="1041"/>
      <c r="BM126" s="1055" t="s">
        <v>444</v>
      </c>
      <c r="BN126" s="1040"/>
      <c r="BO126" s="1040"/>
      <c r="BP126" s="1040"/>
      <c r="BQ126" s="1040"/>
      <c r="BR126" s="1040"/>
      <c r="BS126" s="1041"/>
      <c r="BT126" s="1055" t="s">
        <v>445</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446</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x14ac:dyDescent="0.2">
      <c r="A127" s="979"/>
      <c r="B127" s="951"/>
      <c r="C127" s="1007" t="s">
        <v>447</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11</v>
      </c>
      <c r="AB127" s="962"/>
      <c r="AC127" s="962"/>
      <c r="AD127" s="962"/>
      <c r="AE127" s="963"/>
      <c r="AF127" s="964">
        <v>9</v>
      </c>
      <c r="AG127" s="962"/>
      <c r="AH127" s="962"/>
      <c r="AI127" s="962"/>
      <c r="AJ127" s="963"/>
      <c r="AK127" s="964">
        <v>7</v>
      </c>
      <c r="AL127" s="962"/>
      <c r="AM127" s="962"/>
      <c r="AN127" s="962"/>
      <c r="AO127" s="963"/>
      <c r="AP127" s="965">
        <v>0</v>
      </c>
      <c r="AQ127" s="966"/>
      <c r="AR127" s="966"/>
      <c r="AS127" s="966"/>
      <c r="AT127" s="967"/>
      <c r="AU127" s="233"/>
      <c r="AV127" s="233"/>
      <c r="AW127" s="233"/>
      <c r="AX127" s="889" t="s">
        <v>448</v>
      </c>
      <c r="AY127" s="890"/>
      <c r="AZ127" s="890"/>
      <c r="BA127" s="890"/>
      <c r="BB127" s="890"/>
      <c r="BC127" s="890"/>
      <c r="BD127" s="890"/>
      <c r="BE127" s="891"/>
      <c r="BF127" s="1044" t="s">
        <v>112</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449</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x14ac:dyDescent="0.15">
      <c r="A128" s="1074" t="s">
        <v>450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451</v>
      </c>
      <c r="X128" s="1076"/>
      <c r="Y128" s="1076"/>
      <c r="Z128" s="1077"/>
      <c r="AA128" s="1092" t="s">
        <v>112</v>
      </c>
      <c r="AB128" s="1093"/>
      <c r="AC128" s="1093"/>
      <c r="AD128" s="1093"/>
      <c r="AE128" s="1094"/>
      <c r="AF128" s="1095" t="s">
        <v>112</v>
      </c>
      <c r="AG128" s="1093"/>
      <c r="AH128" s="1093"/>
      <c r="AI128" s="1093"/>
      <c r="AJ128" s="1094"/>
      <c r="AK128" s="1095" t="s">
        <v>112</v>
      </c>
      <c r="AL128" s="1093"/>
      <c r="AM128" s="1093"/>
      <c r="AN128" s="1093"/>
      <c r="AO128" s="1094"/>
      <c r="AP128" s="1096"/>
      <c r="AQ128" s="1097"/>
      <c r="AR128" s="1097"/>
      <c r="AS128" s="1097"/>
      <c r="AT128" s="1098"/>
      <c r="AU128" s="235"/>
      <c r="AV128" s="235"/>
      <c r="AW128" s="235"/>
      <c r="AX128" s="1057" t="s">
        <v>452</v>
      </c>
      <c r="AY128" s="953"/>
      <c r="AZ128" s="953"/>
      <c r="BA128" s="953"/>
      <c r="BB128" s="953"/>
      <c r="BC128" s="953"/>
      <c r="BD128" s="953"/>
      <c r="BE128" s="954"/>
      <c r="BF128" s="1069" t="s">
        <v>112</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453</v>
      </c>
      <c r="X129" s="1064"/>
      <c r="Y129" s="1064"/>
      <c r="Z129" s="1065"/>
      <c r="AA129" s="961">
        <v>1667539</v>
      </c>
      <c r="AB129" s="962"/>
      <c r="AC129" s="962"/>
      <c r="AD129" s="962"/>
      <c r="AE129" s="963"/>
      <c r="AF129" s="964">
        <v>1684449</v>
      </c>
      <c r="AG129" s="962"/>
      <c r="AH129" s="962"/>
      <c r="AI129" s="962"/>
      <c r="AJ129" s="963"/>
      <c r="AK129" s="964">
        <v>1629526</v>
      </c>
      <c r="AL129" s="962"/>
      <c r="AM129" s="962"/>
      <c r="AN129" s="962"/>
      <c r="AO129" s="963"/>
      <c r="AP129" s="1066"/>
      <c r="AQ129" s="1067"/>
      <c r="AR129" s="1067"/>
      <c r="AS129" s="1067"/>
      <c r="AT129" s="1068"/>
      <c r="AU129" s="235"/>
      <c r="AV129" s="235"/>
      <c r="AW129" s="235"/>
      <c r="AX129" s="1057" t="s">
        <v>454</v>
      </c>
      <c r="AY129" s="953"/>
      <c r="AZ129" s="953"/>
      <c r="BA129" s="953"/>
      <c r="BB129" s="953"/>
      <c r="BC129" s="953"/>
      <c r="BD129" s="953"/>
      <c r="BE129" s="954"/>
      <c r="BF129" s="1058">
        <v>16.899999999999999</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455</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456</v>
      </c>
      <c r="X130" s="1064"/>
      <c r="Y130" s="1064"/>
      <c r="Z130" s="1065"/>
      <c r="AA130" s="961">
        <v>220923</v>
      </c>
      <c r="AB130" s="962"/>
      <c r="AC130" s="962"/>
      <c r="AD130" s="962"/>
      <c r="AE130" s="963"/>
      <c r="AF130" s="964">
        <v>211944</v>
      </c>
      <c r="AG130" s="962"/>
      <c r="AH130" s="962"/>
      <c r="AI130" s="962"/>
      <c r="AJ130" s="963"/>
      <c r="AK130" s="964">
        <v>197265</v>
      </c>
      <c r="AL130" s="962"/>
      <c r="AM130" s="962"/>
      <c r="AN130" s="962"/>
      <c r="AO130" s="963"/>
      <c r="AP130" s="1066"/>
      <c r="AQ130" s="1067"/>
      <c r="AR130" s="1067"/>
      <c r="AS130" s="1067"/>
      <c r="AT130" s="1068"/>
      <c r="AU130" s="235"/>
      <c r="AV130" s="235"/>
      <c r="AW130" s="235"/>
      <c r="AX130" s="1116" t="s">
        <v>457</v>
      </c>
      <c r="AY130" s="1048"/>
      <c r="AZ130" s="1048"/>
      <c r="BA130" s="1048"/>
      <c r="BB130" s="1048"/>
      <c r="BC130" s="1048"/>
      <c r="BD130" s="1048"/>
      <c r="BE130" s="1049"/>
      <c r="BF130" s="1078">
        <v>76.099999999999994</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458</v>
      </c>
      <c r="X131" s="1087"/>
      <c r="Y131" s="1087"/>
      <c r="Z131" s="1088"/>
      <c r="AA131" s="1000">
        <v>1446616</v>
      </c>
      <c r="AB131" s="1001"/>
      <c r="AC131" s="1001"/>
      <c r="AD131" s="1001"/>
      <c r="AE131" s="1002"/>
      <c r="AF131" s="1003">
        <v>1472505</v>
      </c>
      <c r="AG131" s="1001"/>
      <c r="AH131" s="1001"/>
      <c r="AI131" s="1001"/>
      <c r="AJ131" s="1002"/>
      <c r="AK131" s="1003">
        <v>1432261</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459</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460</v>
      </c>
      <c r="W132" s="1104"/>
      <c r="X132" s="1104"/>
      <c r="Y132" s="1104"/>
      <c r="Z132" s="1105"/>
      <c r="AA132" s="1106">
        <v>20.14584382</v>
      </c>
      <c r="AB132" s="1107"/>
      <c r="AC132" s="1107"/>
      <c r="AD132" s="1107"/>
      <c r="AE132" s="1108"/>
      <c r="AF132" s="1109">
        <v>17.657325440000001</v>
      </c>
      <c r="AG132" s="1107"/>
      <c r="AH132" s="1107"/>
      <c r="AI132" s="1107"/>
      <c r="AJ132" s="1108"/>
      <c r="AK132" s="1109">
        <v>12.95210859</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461</v>
      </c>
      <c r="W133" s="1111"/>
      <c r="X133" s="1111"/>
      <c r="Y133" s="1111"/>
      <c r="Z133" s="1112"/>
      <c r="AA133" s="1113">
        <v>17.5</v>
      </c>
      <c r="AB133" s="1114"/>
      <c r="AC133" s="1114"/>
      <c r="AD133" s="1114"/>
      <c r="AE133" s="1115"/>
      <c r="AF133" s="1113">
        <v>19.600000000000001</v>
      </c>
      <c r="AG133" s="1114"/>
      <c r="AH133" s="1114"/>
      <c r="AI133" s="1114"/>
      <c r="AJ133" s="1115"/>
      <c r="AK133" s="1113">
        <v>16.899999999999999</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20" t="s">
        <v>464</v>
      </c>
      <c r="L7" s="254"/>
      <c r="M7" s="255" t="s">
        <v>465</v>
      </c>
      <c r="N7" s="256"/>
    </row>
    <row r="8" spans="1:16" x14ac:dyDescent="0.15">
      <c r="A8" s="248"/>
      <c r="B8" s="244"/>
      <c r="C8" s="244"/>
      <c r="D8" s="244"/>
      <c r="E8" s="244"/>
      <c r="F8" s="244"/>
      <c r="G8" s="257"/>
      <c r="H8" s="258"/>
      <c r="I8" s="258"/>
      <c r="J8" s="259"/>
      <c r="K8" s="1121"/>
      <c r="L8" s="260" t="s">
        <v>466</v>
      </c>
      <c r="M8" s="261" t="s">
        <v>467</v>
      </c>
      <c r="N8" s="262" t="s">
        <v>468</v>
      </c>
    </row>
    <row r="9" spans="1:16" x14ac:dyDescent="0.15">
      <c r="A9" s="248"/>
      <c r="B9" s="244"/>
      <c r="C9" s="244"/>
      <c r="D9" s="244"/>
      <c r="E9" s="244"/>
      <c r="F9" s="244"/>
      <c r="G9" s="1122" t="s">
        <v>469</v>
      </c>
      <c r="H9" s="1123"/>
      <c r="I9" s="1123"/>
      <c r="J9" s="1124"/>
      <c r="K9" s="263">
        <v>510494</v>
      </c>
      <c r="L9" s="264">
        <v>170221</v>
      </c>
      <c r="M9" s="265">
        <v>156414</v>
      </c>
      <c r="N9" s="266">
        <v>8.8000000000000007</v>
      </c>
    </row>
    <row r="10" spans="1:16" x14ac:dyDescent="0.15">
      <c r="A10" s="248"/>
      <c r="B10" s="244"/>
      <c r="C10" s="244"/>
      <c r="D10" s="244"/>
      <c r="E10" s="244"/>
      <c r="F10" s="244"/>
      <c r="G10" s="1122" t="s">
        <v>470</v>
      </c>
      <c r="H10" s="1123"/>
      <c r="I10" s="1123"/>
      <c r="J10" s="1124"/>
      <c r="K10" s="267">
        <v>51381</v>
      </c>
      <c r="L10" s="268">
        <v>17133</v>
      </c>
      <c r="M10" s="269">
        <v>16746</v>
      </c>
      <c r="N10" s="270">
        <v>2.2999999999999998</v>
      </c>
    </row>
    <row r="11" spans="1:16" ht="13.5" customHeight="1" x14ac:dyDescent="0.15">
      <c r="A11" s="248"/>
      <c r="B11" s="244"/>
      <c r="C11" s="244"/>
      <c r="D11" s="244"/>
      <c r="E11" s="244"/>
      <c r="F11" s="244"/>
      <c r="G11" s="1122" t="s">
        <v>471</v>
      </c>
      <c r="H11" s="1123"/>
      <c r="I11" s="1123"/>
      <c r="J11" s="1124"/>
      <c r="K11" s="267">
        <v>102846</v>
      </c>
      <c r="L11" s="268">
        <v>34293</v>
      </c>
      <c r="M11" s="269">
        <v>26001</v>
      </c>
      <c r="N11" s="270">
        <v>31.9</v>
      </c>
    </row>
    <row r="12" spans="1:16" ht="13.5" customHeight="1" x14ac:dyDescent="0.15">
      <c r="A12" s="248"/>
      <c r="B12" s="244"/>
      <c r="C12" s="244"/>
      <c r="D12" s="244"/>
      <c r="E12" s="244"/>
      <c r="F12" s="244"/>
      <c r="G12" s="1122" t="s">
        <v>472</v>
      </c>
      <c r="H12" s="1123"/>
      <c r="I12" s="1123"/>
      <c r="J12" s="1124"/>
      <c r="K12" s="267" t="s">
        <v>473</v>
      </c>
      <c r="L12" s="268" t="s">
        <v>473</v>
      </c>
      <c r="M12" s="269">
        <v>2108</v>
      </c>
      <c r="N12" s="270" t="s">
        <v>473</v>
      </c>
    </row>
    <row r="13" spans="1:16" ht="13.5" customHeight="1" x14ac:dyDescent="0.15">
      <c r="A13" s="248"/>
      <c r="B13" s="244"/>
      <c r="C13" s="244"/>
      <c r="D13" s="244"/>
      <c r="E13" s="244"/>
      <c r="F13" s="244"/>
      <c r="G13" s="1122" t="s">
        <v>474</v>
      </c>
      <c r="H13" s="1123"/>
      <c r="I13" s="1123"/>
      <c r="J13" s="1124"/>
      <c r="K13" s="267" t="s">
        <v>473</v>
      </c>
      <c r="L13" s="268" t="s">
        <v>473</v>
      </c>
      <c r="M13" s="269" t="s">
        <v>473</v>
      </c>
      <c r="N13" s="270" t="s">
        <v>473</v>
      </c>
    </row>
    <row r="14" spans="1:16" ht="13.5" customHeight="1" x14ac:dyDescent="0.15">
      <c r="A14" s="248"/>
      <c r="B14" s="244"/>
      <c r="C14" s="244"/>
      <c r="D14" s="244"/>
      <c r="E14" s="244"/>
      <c r="F14" s="244"/>
      <c r="G14" s="1122" t="s">
        <v>475</v>
      </c>
      <c r="H14" s="1123"/>
      <c r="I14" s="1123"/>
      <c r="J14" s="1124"/>
      <c r="K14" s="267">
        <v>79414</v>
      </c>
      <c r="L14" s="268">
        <v>26480</v>
      </c>
      <c r="M14" s="269">
        <v>6363</v>
      </c>
      <c r="N14" s="270">
        <v>316.2</v>
      </c>
    </row>
    <row r="15" spans="1:16" ht="13.5" customHeight="1" x14ac:dyDescent="0.15">
      <c r="A15" s="248"/>
      <c r="B15" s="244"/>
      <c r="C15" s="244"/>
      <c r="D15" s="244"/>
      <c r="E15" s="244"/>
      <c r="F15" s="244"/>
      <c r="G15" s="1122" t="s">
        <v>476</v>
      </c>
      <c r="H15" s="1123"/>
      <c r="I15" s="1123"/>
      <c r="J15" s="1124"/>
      <c r="K15" s="267">
        <v>11389</v>
      </c>
      <c r="L15" s="268">
        <v>3798</v>
      </c>
      <c r="M15" s="269">
        <v>3826</v>
      </c>
      <c r="N15" s="270">
        <v>-0.7</v>
      </c>
    </row>
    <row r="16" spans="1:16" x14ac:dyDescent="0.15">
      <c r="A16" s="248"/>
      <c r="B16" s="244"/>
      <c r="C16" s="244"/>
      <c r="D16" s="244"/>
      <c r="E16" s="244"/>
      <c r="F16" s="244"/>
      <c r="G16" s="1125" t="s">
        <v>477</v>
      </c>
      <c r="H16" s="1126"/>
      <c r="I16" s="1126"/>
      <c r="J16" s="1127"/>
      <c r="K16" s="268">
        <v>-116774</v>
      </c>
      <c r="L16" s="268">
        <v>-38938</v>
      </c>
      <c r="M16" s="269">
        <v>-16347</v>
      </c>
      <c r="N16" s="270">
        <v>138.19999999999999</v>
      </c>
    </row>
    <row r="17" spans="1:16" x14ac:dyDescent="0.15">
      <c r="A17" s="248"/>
      <c r="B17" s="244"/>
      <c r="C17" s="244"/>
      <c r="D17" s="244"/>
      <c r="E17" s="244"/>
      <c r="F17" s="244"/>
      <c r="G17" s="1125" t="s">
        <v>170</v>
      </c>
      <c r="H17" s="1126"/>
      <c r="I17" s="1126"/>
      <c r="J17" s="1127"/>
      <c r="K17" s="268">
        <v>638750</v>
      </c>
      <c r="L17" s="268">
        <v>212988</v>
      </c>
      <c r="M17" s="269">
        <v>195111</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7" t="s">
        <v>482</v>
      </c>
      <c r="H21" s="1118"/>
      <c r="I21" s="1118"/>
      <c r="J21" s="1119"/>
      <c r="K21" s="280">
        <v>16.010000000000002</v>
      </c>
      <c r="L21" s="281">
        <v>17.329999999999998</v>
      </c>
      <c r="M21" s="282">
        <v>-1.32</v>
      </c>
      <c r="N21" s="249"/>
      <c r="O21" s="283"/>
      <c r="P21" s="279"/>
    </row>
    <row r="22" spans="1:16" s="284" customFormat="1" x14ac:dyDescent="0.15">
      <c r="A22" s="279"/>
      <c r="B22" s="249"/>
      <c r="C22" s="249"/>
      <c r="D22" s="249"/>
      <c r="E22" s="249"/>
      <c r="F22" s="249"/>
      <c r="G22" s="1117" t="s">
        <v>483</v>
      </c>
      <c r="H22" s="1118"/>
      <c r="I22" s="1118"/>
      <c r="J22" s="1119"/>
      <c r="K22" s="285">
        <v>97.5</v>
      </c>
      <c r="L22" s="286">
        <v>94.6</v>
      </c>
      <c r="M22" s="287">
        <v>2.9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20" t="s">
        <v>464</v>
      </c>
      <c r="L30" s="254"/>
      <c r="M30" s="255" t="s">
        <v>465</v>
      </c>
      <c r="N30" s="256"/>
    </row>
    <row r="31" spans="1:16" x14ac:dyDescent="0.15">
      <c r="A31" s="248"/>
      <c r="B31" s="244"/>
      <c r="C31" s="244"/>
      <c r="D31" s="244"/>
      <c r="E31" s="244"/>
      <c r="F31" s="244"/>
      <c r="G31" s="257"/>
      <c r="H31" s="258"/>
      <c r="I31" s="258"/>
      <c r="J31" s="259"/>
      <c r="K31" s="1121"/>
      <c r="L31" s="260" t="s">
        <v>466</v>
      </c>
      <c r="M31" s="261" t="s">
        <v>467</v>
      </c>
      <c r="N31" s="262" t="s">
        <v>468</v>
      </c>
    </row>
    <row r="32" spans="1:16" ht="27" customHeight="1" x14ac:dyDescent="0.15">
      <c r="A32" s="248"/>
      <c r="B32" s="244"/>
      <c r="C32" s="244"/>
      <c r="D32" s="244"/>
      <c r="E32" s="244"/>
      <c r="F32" s="244"/>
      <c r="G32" s="1133" t="s">
        <v>486</v>
      </c>
      <c r="H32" s="1134"/>
      <c r="I32" s="1134"/>
      <c r="J32" s="1135"/>
      <c r="K32" s="294">
        <v>339368</v>
      </c>
      <c r="L32" s="294">
        <v>113160</v>
      </c>
      <c r="M32" s="295">
        <v>113585</v>
      </c>
      <c r="N32" s="296">
        <v>-0.4</v>
      </c>
    </row>
    <row r="33" spans="1:16" ht="13.5" customHeight="1" x14ac:dyDescent="0.15">
      <c r="A33" s="248"/>
      <c r="B33" s="244"/>
      <c r="C33" s="244"/>
      <c r="D33" s="244"/>
      <c r="E33" s="244"/>
      <c r="F33" s="244"/>
      <c r="G33" s="1133" t="s">
        <v>487</v>
      </c>
      <c r="H33" s="1134"/>
      <c r="I33" s="1134"/>
      <c r="J33" s="1135"/>
      <c r="K33" s="294" t="s">
        <v>473</v>
      </c>
      <c r="L33" s="294" t="s">
        <v>473</v>
      </c>
      <c r="M33" s="295" t="s">
        <v>473</v>
      </c>
      <c r="N33" s="296" t="s">
        <v>473</v>
      </c>
    </row>
    <row r="34" spans="1:16" ht="27" customHeight="1" x14ac:dyDescent="0.15">
      <c r="A34" s="248"/>
      <c r="B34" s="244"/>
      <c r="C34" s="244"/>
      <c r="D34" s="244"/>
      <c r="E34" s="244"/>
      <c r="F34" s="244"/>
      <c r="G34" s="1133" t="s">
        <v>488</v>
      </c>
      <c r="H34" s="1134"/>
      <c r="I34" s="1134"/>
      <c r="J34" s="1135"/>
      <c r="K34" s="294" t="s">
        <v>473</v>
      </c>
      <c r="L34" s="294" t="s">
        <v>473</v>
      </c>
      <c r="M34" s="295" t="s">
        <v>473</v>
      </c>
      <c r="N34" s="296" t="s">
        <v>473</v>
      </c>
    </row>
    <row r="35" spans="1:16" ht="27" customHeight="1" x14ac:dyDescent="0.15">
      <c r="A35" s="248"/>
      <c r="B35" s="244"/>
      <c r="C35" s="244"/>
      <c r="D35" s="244"/>
      <c r="E35" s="244"/>
      <c r="F35" s="244"/>
      <c r="G35" s="1133" t="s">
        <v>489</v>
      </c>
      <c r="H35" s="1134"/>
      <c r="I35" s="1134"/>
      <c r="J35" s="1135"/>
      <c r="K35" s="294">
        <v>17133</v>
      </c>
      <c r="L35" s="294">
        <v>5713</v>
      </c>
      <c r="M35" s="295">
        <v>29817</v>
      </c>
      <c r="N35" s="296">
        <v>-80.8</v>
      </c>
    </row>
    <row r="36" spans="1:16" ht="27" customHeight="1" x14ac:dyDescent="0.15">
      <c r="A36" s="248"/>
      <c r="B36" s="244"/>
      <c r="C36" s="244"/>
      <c r="D36" s="244"/>
      <c r="E36" s="244"/>
      <c r="F36" s="244"/>
      <c r="G36" s="1133" t="s">
        <v>490</v>
      </c>
      <c r="H36" s="1134"/>
      <c r="I36" s="1134"/>
      <c r="J36" s="1135"/>
      <c r="K36" s="294">
        <v>25881</v>
      </c>
      <c r="L36" s="294">
        <v>8630</v>
      </c>
      <c r="M36" s="295">
        <v>3630</v>
      </c>
      <c r="N36" s="296">
        <v>137.69999999999999</v>
      </c>
    </row>
    <row r="37" spans="1:16" ht="13.5" customHeight="1" x14ac:dyDescent="0.15">
      <c r="A37" s="248"/>
      <c r="B37" s="244"/>
      <c r="C37" s="244"/>
      <c r="D37" s="244"/>
      <c r="E37" s="244"/>
      <c r="F37" s="244"/>
      <c r="G37" s="1133" t="s">
        <v>491</v>
      </c>
      <c r="H37" s="1134"/>
      <c r="I37" s="1134"/>
      <c r="J37" s="1135"/>
      <c r="K37" s="294">
        <v>7</v>
      </c>
      <c r="L37" s="294">
        <v>2</v>
      </c>
      <c r="M37" s="295">
        <v>621</v>
      </c>
      <c r="N37" s="296">
        <v>-99.7</v>
      </c>
    </row>
    <row r="38" spans="1:16" ht="27" customHeight="1" x14ac:dyDescent="0.15">
      <c r="A38" s="248"/>
      <c r="B38" s="244"/>
      <c r="C38" s="244"/>
      <c r="D38" s="244"/>
      <c r="E38" s="244"/>
      <c r="F38" s="244"/>
      <c r="G38" s="1136" t="s">
        <v>492</v>
      </c>
      <c r="H38" s="1137"/>
      <c r="I38" s="1137"/>
      <c r="J38" s="1138"/>
      <c r="K38" s="297">
        <v>384</v>
      </c>
      <c r="L38" s="297">
        <v>128</v>
      </c>
      <c r="M38" s="298">
        <v>79</v>
      </c>
      <c r="N38" s="299">
        <v>62</v>
      </c>
      <c r="O38" s="293"/>
    </row>
    <row r="39" spans="1:16" x14ac:dyDescent="0.15">
      <c r="A39" s="248"/>
      <c r="B39" s="244"/>
      <c r="C39" s="244"/>
      <c r="D39" s="244"/>
      <c r="E39" s="244"/>
      <c r="F39" s="244"/>
      <c r="G39" s="1136" t="s">
        <v>493</v>
      </c>
      <c r="H39" s="1137"/>
      <c r="I39" s="1137"/>
      <c r="J39" s="1138"/>
      <c r="K39" s="300" t="s">
        <v>473</v>
      </c>
      <c r="L39" s="300" t="s">
        <v>473</v>
      </c>
      <c r="M39" s="301">
        <v>-3143</v>
      </c>
      <c r="N39" s="302" t="s">
        <v>473</v>
      </c>
      <c r="O39" s="293"/>
    </row>
    <row r="40" spans="1:16" ht="27" customHeight="1" x14ac:dyDescent="0.15">
      <c r="A40" s="248"/>
      <c r="B40" s="244"/>
      <c r="C40" s="244"/>
      <c r="D40" s="244"/>
      <c r="E40" s="244"/>
      <c r="F40" s="244"/>
      <c r="G40" s="1133" t="s">
        <v>494</v>
      </c>
      <c r="H40" s="1134"/>
      <c r="I40" s="1134"/>
      <c r="J40" s="1135"/>
      <c r="K40" s="300">
        <v>-197265</v>
      </c>
      <c r="L40" s="300">
        <v>-65777</v>
      </c>
      <c r="M40" s="301">
        <v>-112106</v>
      </c>
      <c r="N40" s="302">
        <v>-41.3</v>
      </c>
      <c r="O40" s="293"/>
    </row>
    <row r="41" spans="1:16" x14ac:dyDescent="0.15">
      <c r="A41" s="248"/>
      <c r="B41" s="244"/>
      <c r="C41" s="244"/>
      <c r="D41" s="244"/>
      <c r="E41" s="244"/>
      <c r="F41" s="244"/>
      <c r="G41" s="1139" t="s">
        <v>280</v>
      </c>
      <c r="H41" s="1140"/>
      <c r="I41" s="1140"/>
      <c r="J41" s="1141"/>
      <c r="K41" s="294">
        <v>185508</v>
      </c>
      <c r="L41" s="300">
        <v>61857</v>
      </c>
      <c r="M41" s="301">
        <v>32482</v>
      </c>
      <c r="N41" s="302">
        <v>90.4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8" t="s">
        <v>464</v>
      </c>
      <c r="J49" s="1130" t="s">
        <v>498</v>
      </c>
      <c r="K49" s="1131"/>
      <c r="L49" s="1131"/>
      <c r="M49" s="1131"/>
      <c r="N49" s="1132"/>
    </row>
    <row r="50" spans="1:14" x14ac:dyDescent="0.15">
      <c r="A50" s="248"/>
      <c r="B50" s="244"/>
      <c r="C50" s="244"/>
      <c r="D50" s="244"/>
      <c r="E50" s="244"/>
      <c r="F50" s="244"/>
      <c r="G50" s="312"/>
      <c r="H50" s="313"/>
      <c r="I50" s="1129"/>
      <c r="J50" s="314" t="s">
        <v>499</v>
      </c>
      <c r="K50" s="315" t="s">
        <v>500</v>
      </c>
      <c r="L50" s="316" t="s">
        <v>501</v>
      </c>
      <c r="M50" s="317" t="s">
        <v>502</v>
      </c>
      <c r="N50" s="318" t="s">
        <v>503</v>
      </c>
    </row>
    <row r="51" spans="1:14" x14ac:dyDescent="0.15">
      <c r="A51" s="248"/>
      <c r="B51" s="244"/>
      <c r="C51" s="244"/>
      <c r="D51" s="244"/>
      <c r="E51" s="244"/>
      <c r="F51" s="244"/>
      <c r="G51" s="310" t="s">
        <v>504</v>
      </c>
      <c r="H51" s="311"/>
      <c r="I51" s="319">
        <v>509550</v>
      </c>
      <c r="J51" s="320">
        <v>149780</v>
      </c>
      <c r="K51" s="321">
        <v>17.600000000000001</v>
      </c>
      <c r="L51" s="322">
        <v>220780</v>
      </c>
      <c r="M51" s="323">
        <v>5.6</v>
      </c>
      <c r="N51" s="324">
        <v>12</v>
      </c>
    </row>
    <row r="52" spans="1:14" x14ac:dyDescent="0.15">
      <c r="A52" s="248"/>
      <c r="B52" s="244"/>
      <c r="C52" s="244"/>
      <c r="D52" s="244"/>
      <c r="E52" s="244"/>
      <c r="F52" s="244"/>
      <c r="G52" s="325"/>
      <c r="H52" s="326" t="s">
        <v>505</v>
      </c>
      <c r="I52" s="327">
        <v>343512</v>
      </c>
      <c r="J52" s="328">
        <v>100974</v>
      </c>
      <c r="K52" s="329">
        <v>-10.5</v>
      </c>
      <c r="L52" s="330">
        <v>105334</v>
      </c>
      <c r="M52" s="331">
        <v>-10</v>
      </c>
      <c r="N52" s="332">
        <v>-0.5</v>
      </c>
    </row>
    <row r="53" spans="1:14" x14ac:dyDescent="0.15">
      <c r="A53" s="248"/>
      <c r="B53" s="244"/>
      <c r="C53" s="244"/>
      <c r="D53" s="244"/>
      <c r="E53" s="244"/>
      <c r="F53" s="244"/>
      <c r="G53" s="310" t="s">
        <v>506</v>
      </c>
      <c r="H53" s="311"/>
      <c r="I53" s="319">
        <v>303974</v>
      </c>
      <c r="J53" s="320">
        <v>92450</v>
      </c>
      <c r="K53" s="321">
        <v>-38.299999999999997</v>
      </c>
      <c r="L53" s="322">
        <v>201428</v>
      </c>
      <c r="M53" s="323">
        <v>-8.8000000000000007</v>
      </c>
      <c r="N53" s="324">
        <v>-29.5</v>
      </c>
    </row>
    <row r="54" spans="1:14" x14ac:dyDescent="0.15">
      <c r="A54" s="248"/>
      <c r="B54" s="244"/>
      <c r="C54" s="244"/>
      <c r="D54" s="244"/>
      <c r="E54" s="244"/>
      <c r="F54" s="244"/>
      <c r="G54" s="325"/>
      <c r="H54" s="326" t="s">
        <v>505</v>
      </c>
      <c r="I54" s="327">
        <v>172240</v>
      </c>
      <c r="J54" s="328">
        <v>52384</v>
      </c>
      <c r="K54" s="329">
        <v>-48.1</v>
      </c>
      <c r="L54" s="330">
        <v>118373</v>
      </c>
      <c r="M54" s="331">
        <v>12.4</v>
      </c>
      <c r="N54" s="332">
        <v>-60.5</v>
      </c>
    </row>
    <row r="55" spans="1:14" x14ac:dyDescent="0.15">
      <c r="A55" s="248"/>
      <c r="B55" s="244"/>
      <c r="C55" s="244"/>
      <c r="D55" s="244"/>
      <c r="E55" s="244"/>
      <c r="F55" s="244"/>
      <c r="G55" s="310" t="s">
        <v>507</v>
      </c>
      <c r="H55" s="311"/>
      <c r="I55" s="319">
        <v>339727</v>
      </c>
      <c r="J55" s="320">
        <v>107102</v>
      </c>
      <c r="K55" s="321">
        <v>15.8</v>
      </c>
      <c r="L55" s="322">
        <v>221823</v>
      </c>
      <c r="M55" s="323">
        <v>10.1</v>
      </c>
      <c r="N55" s="324">
        <v>5.7</v>
      </c>
    </row>
    <row r="56" spans="1:14" x14ac:dyDescent="0.15">
      <c r="A56" s="248"/>
      <c r="B56" s="244"/>
      <c r="C56" s="244"/>
      <c r="D56" s="244"/>
      <c r="E56" s="244"/>
      <c r="F56" s="244"/>
      <c r="G56" s="325"/>
      <c r="H56" s="326" t="s">
        <v>505</v>
      </c>
      <c r="I56" s="327">
        <v>132575</v>
      </c>
      <c r="J56" s="328">
        <v>41795</v>
      </c>
      <c r="K56" s="329">
        <v>-20.2</v>
      </c>
      <c r="L56" s="330">
        <v>104431</v>
      </c>
      <c r="M56" s="331">
        <v>-11.8</v>
      </c>
      <c r="N56" s="332">
        <v>-8.4</v>
      </c>
    </row>
    <row r="57" spans="1:14" x14ac:dyDescent="0.15">
      <c r="A57" s="248"/>
      <c r="B57" s="244"/>
      <c r="C57" s="244"/>
      <c r="D57" s="244"/>
      <c r="E57" s="244"/>
      <c r="F57" s="244"/>
      <c r="G57" s="310" t="s">
        <v>508</v>
      </c>
      <c r="H57" s="311"/>
      <c r="I57" s="319">
        <v>741031</v>
      </c>
      <c r="J57" s="320">
        <v>238274</v>
      </c>
      <c r="K57" s="321">
        <v>122.5</v>
      </c>
      <c r="L57" s="322">
        <v>263041</v>
      </c>
      <c r="M57" s="323">
        <v>18.600000000000001</v>
      </c>
      <c r="N57" s="324">
        <v>103.9</v>
      </c>
    </row>
    <row r="58" spans="1:14" x14ac:dyDescent="0.15">
      <c r="A58" s="248"/>
      <c r="B58" s="244"/>
      <c r="C58" s="244"/>
      <c r="D58" s="244"/>
      <c r="E58" s="244"/>
      <c r="F58" s="244"/>
      <c r="G58" s="325"/>
      <c r="H58" s="326" t="s">
        <v>505</v>
      </c>
      <c r="I58" s="327">
        <v>250731</v>
      </c>
      <c r="J58" s="328">
        <v>80621</v>
      </c>
      <c r="K58" s="329">
        <v>92.9</v>
      </c>
      <c r="L58" s="330">
        <v>103171</v>
      </c>
      <c r="M58" s="331">
        <v>-1.2</v>
      </c>
      <c r="N58" s="332">
        <v>94.1</v>
      </c>
    </row>
    <row r="59" spans="1:14" x14ac:dyDescent="0.15">
      <c r="A59" s="248"/>
      <c r="B59" s="244"/>
      <c r="C59" s="244"/>
      <c r="D59" s="244"/>
      <c r="E59" s="244"/>
      <c r="F59" s="244"/>
      <c r="G59" s="310" t="s">
        <v>509</v>
      </c>
      <c r="H59" s="311"/>
      <c r="I59" s="319">
        <v>533204</v>
      </c>
      <c r="J59" s="320">
        <v>177794</v>
      </c>
      <c r="K59" s="321">
        <v>-25.4</v>
      </c>
      <c r="L59" s="322">
        <v>272886</v>
      </c>
      <c r="M59" s="323">
        <v>3.7</v>
      </c>
      <c r="N59" s="324">
        <v>-29.1</v>
      </c>
    </row>
    <row r="60" spans="1:14" x14ac:dyDescent="0.15">
      <c r="A60" s="248"/>
      <c r="B60" s="244"/>
      <c r="C60" s="244"/>
      <c r="D60" s="244"/>
      <c r="E60" s="244"/>
      <c r="F60" s="244"/>
      <c r="G60" s="325"/>
      <c r="H60" s="326" t="s">
        <v>505</v>
      </c>
      <c r="I60" s="333">
        <v>404902</v>
      </c>
      <c r="J60" s="328">
        <v>135012</v>
      </c>
      <c r="K60" s="329">
        <v>67.5</v>
      </c>
      <c r="L60" s="330">
        <v>125724</v>
      </c>
      <c r="M60" s="331">
        <v>21.9</v>
      </c>
      <c r="N60" s="332">
        <v>45.6</v>
      </c>
    </row>
    <row r="61" spans="1:14" x14ac:dyDescent="0.15">
      <c r="A61" s="248"/>
      <c r="B61" s="244"/>
      <c r="C61" s="244"/>
      <c r="D61" s="244"/>
      <c r="E61" s="244"/>
      <c r="F61" s="244"/>
      <c r="G61" s="310" t="s">
        <v>510</v>
      </c>
      <c r="H61" s="334"/>
      <c r="I61" s="335">
        <v>485497</v>
      </c>
      <c r="J61" s="336">
        <v>153080</v>
      </c>
      <c r="K61" s="337">
        <v>18.399999999999999</v>
      </c>
      <c r="L61" s="338">
        <v>235992</v>
      </c>
      <c r="M61" s="339">
        <v>5.8</v>
      </c>
      <c r="N61" s="324">
        <v>12.6</v>
      </c>
    </row>
    <row r="62" spans="1:14" x14ac:dyDescent="0.15">
      <c r="A62" s="248"/>
      <c r="B62" s="244"/>
      <c r="C62" s="244"/>
      <c r="D62" s="244"/>
      <c r="E62" s="244"/>
      <c r="F62" s="244"/>
      <c r="G62" s="325"/>
      <c r="H62" s="326" t="s">
        <v>505</v>
      </c>
      <c r="I62" s="327">
        <v>260792</v>
      </c>
      <c r="J62" s="328">
        <v>82157</v>
      </c>
      <c r="K62" s="329">
        <v>16.3</v>
      </c>
      <c r="L62" s="330">
        <v>111407</v>
      </c>
      <c r="M62" s="331">
        <v>2.2999999999999998</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42" t="s">
        <v>3</v>
      </c>
      <c r="D47" s="1142"/>
      <c r="E47" s="1143"/>
      <c r="F47" s="11">
        <v>12.09</v>
      </c>
      <c r="G47" s="12">
        <v>12.41</v>
      </c>
      <c r="H47" s="12">
        <v>10.11</v>
      </c>
      <c r="I47" s="12">
        <v>10.18</v>
      </c>
      <c r="J47" s="13">
        <v>12.46</v>
      </c>
    </row>
    <row r="48" spans="2:10" ht="57.75" customHeight="1" x14ac:dyDescent="0.15">
      <c r="B48" s="14"/>
      <c r="C48" s="1144" t="s">
        <v>4</v>
      </c>
      <c r="D48" s="1144"/>
      <c r="E48" s="1145"/>
      <c r="F48" s="15">
        <v>10.95</v>
      </c>
      <c r="G48" s="16">
        <v>11.46</v>
      </c>
      <c r="H48" s="16">
        <v>8.51</v>
      </c>
      <c r="I48" s="16">
        <v>8.49</v>
      </c>
      <c r="J48" s="17">
        <v>7.07</v>
      </c>
    </row>
    <row r="49" spans="2:10" ht="57.75" customHeight="1" thickBot="1" x14ac:dyDescent="0.2">
      <c r="B49" s="18"/>
      <c r="C49" s="1146" t="s">
        <v>5</v>
      </c>
      <c r="D49" s="1146"/>
      <c r="E49" s="1147"/>
      <c r="F49" s="19">
        <v>7.97</v>
      </c>
      <c r="G49" s="20" t="s">
        <v>517</v>
      </c>
      <c r="H49" s="20" t="s">
        <v>518</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4" t="s">
        <v>521</v>
      </c>
      <c r="D34" s="1154"/>
      <c r="E34" s="1155"/>
      <c r="F34" s="32">
        <v>10.94</v>
      </c>
      <c r="G34" s="33">
        <v>11.46</v>
      </c>
      <c r="H34" s="33">
        <v>8.51</v>
      </c>
      <c r="I34" s="33">
        <v>8.49</v>
      </c>
      <c r="J34" s="34">
        <v>7.07</v>
      </c>
      <c r="K34" s="22"/>
      <c r="L34" s="22"/>
      <c r="M34" s="22"/>
      <c r="N34" s="22"/>
      <c r="O34" s="22"/>
      <c r="P34" s="22"/>
    </row>
    <row r="35" spans="1:16" ht="39" customHeight="1" x14ac:dyDescent="0.15">
      <c r="A35" s="22"/>
      <c r="B35" s="35"/>
      <c r="C35" s="1148" t="s">
        <v>522</v>
      </c>
      <c r="D35" s="1149"/>
      <c r="E35" s="1150"/>
      <c r="F35" s="36">
        <v>0.99</v>
      </c>
      <c r="G35" s="37">
        <v>0.9</v>
      </c>
      <c r="H35" s="37">
        <v>1.97</v>
      </c>
      <c r="I35" s="37">
        <v>1.61</v>
      </c>
      <c r="J35" s="38">
        <v>2.04</v>
      </c>
      <c r="K35" s="22"/>
      <c r="L35" s="22"/>
      <c r="M35" s="22"/>
      <c r="N35" s="22"/>
      <c r="O35" s="22"/>
      <c r="P35" s="22"/>
    </row>
    <row r="36" spans="1:16" ht="39" customHeight="1" x14ac:dyDescent="0.15">
      <c r="A36" s="22"/>
      <c r="B36" s="35"/>
      <c r="C36" s="1148" t="s">
        <v>523</v>
      </c>
      <c r="D36" s="1149"/>
      <c r="E36" s="1150"/>
      <c r="F36" s="36">
        <v>1.05</v>
      </c>
      <c r="G36" s="37">
        <v>1.17</v>
      </c>
      <c r="H36" s="37">
        <v>0.93</v>
      </c>
      <c r="I36" s="37">
        <v>0.6</v>
      </c>
      <c r="J36" s="38">
        <v>0.95</v>
      </c>
      <c r="K36" s="22"/>
      <c r="L36" s="22"/>
      <c r="M36" s="22"/>
      <c r="N36" s="22"/>
      <c r="O36" s="22"/>
      <c r="P36" s="22"/>
    </row>
    <row r="37" spans="1:16" ht="39" customHeight="1" x14ac:dyDescent="0.15">
      <c r="A37" s="22"/>
      <c r="B37" s="35"/>
      <c r="C37" s="1148" t="s">
        <v>524</v>
      </c>
      <c r="D37" s="1149"/>
      <c r="E37" s="1150"/>
      <c r="F37" s="36">
        <v>0.28000000000000003</v>
      </c>
      <c r="G37" s="37">
        <v>0.34</v>
      </c>
      <c r="H37" s="37">
        <v>0.35</v>
      </c>
      <c r="I37" s="37">
        <v>0.35</v>
      </c>
      <c r="J37" s="38">
        <v>0.4</v>
      </c>
      <c r="K37" s="22"/>
      <c r="L37" s="22"/>
      <c r="M37" s="22"/>
      <c r="N37" s="22"/>
      <c r="O37" s="22"/>
      <c r="P37" s="22"/>
    </row>
    <row r="38" spans="1:16" ht="39" customHeight="1" x14ac:dyDescent="0.15">
      <c r="A38" s="22"/>
      <c r="B38" s="35"/>
      <c r="C38" s="1148" t="s">
        <v>525</v>
      </c>
      <c r="D38" s="1149"/>
      <c r="E38" s="1150"/>
      <c r="F38" s="36">
        <v>0</v>
      </c>
      <c r="G38" s="37">
        <v>0</v>
      </c>
      <c r="H38" s="37">
        <v>0</v>
      </c>
      <c r="I38" s="37">
        <v>7.0000000000000007E-2</v>
      </c>
      <c r="J38" s="38">
        <v>0.28000000000000003</v>
      </c>
      <c r="K38" s="22"/>
      <c r="L38" s="22"/>
      <c r="M38" s="22"/>
      <c r="N38" s="22"/>
      <c r="O38" s="22"/>
      <c r="P38" s="22"/>
    </row>
    <row r="39" spans="1:16" ht="39" customHeight="1" x14ac:dyDescent="0.15">
      <c r="A39" s="22"/>
      <c r="B39" s="35"/>
      <c r="C39" s="1148" t="s">
        <v>526</v>
      </c>
      <c r="D39" s="1149"/>
      <c r="E39" s="1150"/>
      <c r="F39" s="36">
        <v>0.31</v>
      </c>
      <c r="G39" s="37">
        <v>0.49</v>
      </c>
      <c r="H39" s="37">
        <v>0.27</v>
      </c>
      <c r="I39" s="37">
        <v>0.74</v>
      </c>
      <c r="J39" s="38">
        <v>0.19</v>
      </c>
      <c r="K39" s="22"/>
      <c r="L39" s="22"/>
      <c r="M39" s="22"/>
      <c r="N39" s="22"/>
      <c r="O39" s="22"/>
      <c r="P39" s="22"/>
    </row>
    <row r="40" spans="1:16" ht="39" customHeight="1" x14ac:dyDescent="0.15">
      <c r="A40" s="22"/>
      <c r="B40" s="35"/>
      <c r="C40" s="1148" t="s">
        <v>527</v>
      </c>
      <c r="D40" s="1149"/>
      <c r="E40" s="1150"/>
      <c r="F40" s="36">
        <v>0.05</v>
      </c>
      <c r="G40" s="37">
        <v>0.04</v>
      </c>
      <c r="H40" s="37">
        <v>0.04</v>
      </c>
      <c r="I40" s="37">
        <v>0.04</v>
      </c>
      <c r="J40" s="38">
        <v>0.06</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528</v>
      </c>
      <c r="D42" s="1149"/>
      <c r="E42" s="1150"/>
      <c r="F42" s="36" t="s">
        <v>473</v>
      </c>
      <c r="G42" s="37" t="s">
        <v>473</v>
      </c>
      <c r="H42" s="37" t="s">
        <v>473</v>
      </c>
      <c r="I42" s="37" t="s">
        <v>473</v>
      </c>
      <c r="J42" s="38" t="s">
        <v>473</v>
      </c>
      <c r="K42" s="22"/>
      <c r="L42" s="22"/>
      <c r="M42" s="22"/>
      <c r="N42" s="22"/>
      <c r="O42" s="22"/>
      <c r="P42" s="22"/>
    </row>
    <row r="43" spans="1:16" ht="39" customHeight="1" thickBot="1" x14ac:dyDescent="0.2">
      <c r="A43" s="22"/>
      <c r="B43" s="40"/>
      <c r="C43" s="1151" t="s">
        <v>529</v>
      </c>
      <c r="D43" s="1152"/>
      <c r="E43" s="1153"/>
      <c r="F43" s="41">
        <v>0</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296</v>
      </c>
      <c r="L45" s="60">
        <v>431</v>
      </c>
      <c r="M45" s="60">
        <v>422</v>
      </c>
      <c r="N45" s="60">
        <v>391</v>
      </c>
      <c r="O45" s="61">
        <v>339</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473</v>
      </c>
      <c r="L46" s="64" t="s">
        <v>473</v>
      </c>
      <c r="M46" s="64" t="s">
        <v>473</v>
      </c>
      <c r="N46" s="64" t="s">
        <v>473</v>
      </c>
      <c r="O46" s="65" t="s">
        <v>473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473</v>
      </c>
      <c r="L47" s="64" t="s">
        <v>473</v>
      </c>
      <c r="M47" s="64" t="s">
        <v>473</v>
      </c>
      <c r="N47" s="64" t="s">
        <v>473</v>
      </c>
      <c r="O47" s="65" t="s">
        <v>473</v>
      </c>
      <c r="P47" s="48"/>
      <c r="Q47" s="48"/>
      <c r="R47" s="48"/>
      <c r="S47" s="48"/>
      <c r="T47" s="48"/>
      <c r="U47" s="48"/>
    </row>
    <row r="48" spans="1:21" ht="30.75" customHeight="1" x14ac:dyDescent="0.15">
      <c r="A48" s="48"/>
      <c r="B48" s="1166"/>
      <c r="C48" s="1167"/>
      <c r="D48" s="62"/>
      <c r="E48" s="1158" t="s">
        <v>15</v>
      </c>
      <c r="F48" s="1158"/>
      <c r="G48" s="1158"/>
      <c r="H48" s="1158"/>
      <c r="I48" s="1158"/>
      <c r="J48" s="1159"/>
      <c r="K48" s="63">
        <v>29</v>
      </c>
      <c r="L48" s="64">
        <v>27</v>
      </c>
      <c r="M48" s="64">
        <v>26</v>
      </c>
      <c r="N48" s="64">
        <v>22</v>
      </c>
      <c r="O48" s="65">
        <v>17</v>
      </c>
      <c r="P48" s="48"/>
      <c r="Q48" s="48"/>
      <c r="R48" s="48"/>
      <c r="S48" s="48"/>
      <c r="T48" s="48"/>
      <c r="U48" s="48"/>
    </row>
    <row r="49" spans="1:21" ht="30.75" customHeight="1" x14ac:dyDescent="0.15">
      <c r="A49" s="48"/>
      <c r="B49" s="1166"/>
      <c r="C49" s="1167"/>
      <c r="D49" s="62"/>
      <c r="E49" s="1158" t="s">
        <v>16</v>
      </c>
      <c r="F49" s="1158"/>
      <c r="G49" s="1158"/>
      <c r="H49" s="1158"/>
      <c r="I49" s="1158"/>
      <c r="J49" s="1159"/>
      <c r="K49" s="63">
        <v>67</v>
      </c>
      <c r="L49" s="64">
        <v>65</v>
      </c>
      <c r="M49" s="64">
        <v>64</v>
      </c>
      <c r="N49" s="64">
        <v>59</v>
      </c>
      <c r="O49" s="65">
        <v>26</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473</v>
      </c>
      <c r="L50" s="64">
        <v>0</v>
      </c>
      <c r="M50" s="64">
        <v>0</v>
      </c>
      <c r="N50" s="64">
        <v>0</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227</v>
      </c>
      <c r="L52" s="64">
        <v>225</v>
      </c>
      <c r="M52" s="64">
        <v>221</v>
      </c>
      <c r="N52" s="64">
        <v>212</v>
      </c>
      <c r="O52" s="65">
        <v>197</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165</v>
      </c>
      <c r="L53" s="69">
        <v>298</v>
      </c>
      <c r="M53" s="69">
        <v>291</v>
      </c>
      <c r="N53" s="69">
        <v>260</v>
      </c>
      <c r="O53" s="70">
        <v>185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72" t="s">
        <v>24</v>
      </c>
      <c r="C41" s="1173"/>
      <c r="D41" s="81"/>
      <c r="E41" s="1178" t="s">
        <v>25</v>
      </c>
      <c r="F41" s="1178"/>
      <c r="G41" s="1178"/>
      <c r="H41" s="1179"/>
      <c r="I41" s="82">
        <v>2942</v>
      </c>
      <c r="J41" s="83">
        <v>2745</v>
      </c>
      <c r="K41" s="83">
        <v>2624</v>
      </c>
      <c r="L41" s="83">
        <v>2553</v>
      </c>
      <c r="M41" s="84">
        <v>2701</v>
      </c>
    </row>
    <row r="42" spans="2:13" ht="27.75" customHeight="1" x14ac:dyDescent="0.15">
      <c r="B42" s="1174"/>
      <c r="C42" s="1175"/>
      <c r="D42" s="85"/>
      <c r="E42" s="1180" t="s">
        <v>26</v>
      </c>
      <c r="F42" s="1180"/>
      <c r="G42" s="1180"/>
      <c r="H42" s="1181"/>
      <c r="I42" s="86" t="s">
        <v>473</v>
      </c>
      <c r="J42" s="87" t="s">
        <v>473</v>
      </c>
      <c r="K42" s="87" t="s">
        <v>473</v>
      </c>
      <c r="L42" s="87" t="s">
        <v>473</v>
      </c>
      <c r="M42" s="88" t="s">
        <v>473</v>
      </c>
    </row>
    <row r="43" spans="2:13" ht="27.75" customHeight="1" x14ac:dyDescent="0.15">
      <c r="B43" s="1174"/>
      <c r="C43" s="1175"/>
      <c r="D43" s="85"/>
      <c r="E43" s="1180" t="s">
        <v>27</v>
      </c>
      <c r="F43" s="1180"/>
      <c r="G43" s="1180"/>
      <c r="H43" s="1181"/>
      <c r="I43" s="86">
        <v>400</v>
      </c>
      <c r="J43" s="87">
        <v>323</v>
      </c>
      <c r="K43" s="87">
        <v>306</v>
      </c>
      <c r="L43" s="87">
        <v>264</v>
      </c>
      <c r="M43" s="88">
        <v>231</v>
      </c>
    </row>
    <row r="44" spans="2:13" ht="27.75" customHeight="1" x14ac:dyDescent="0.15">
      <c r="B44" s="1174"/>
      <c r="C44" s="1175"/>
      <c r="D44" s="85"/>
      <c r="E44" s="1180" t="s">
        <v>28</v>
      </c>
      <c r="F44" s="1180"/>
      <c r="G44" s="1180"/>
      <c r="H44" s="1181"/>
      <c r="I44" s="86">
        <v>220</v>
      </c>
      <c r="J44" s="87">
        <v>159</v>
      </c>
      <c r="K44" s="87">
        <v>105</v>
      </c>
      <c r="L44" s="87">
        <v>48</v>
      </c>
      <c r="M44" s="88">
        <v>108</v>
      </c>
    </row>
    <row r="45" spans="2:13" ht="27.75" customHeight="1" x14ac:dyDescent="0.15">
      <c r="B45" s="1174"/>
      <c r="C45" s="1175"/>
      <c r="D45" s="85"/>
      <c r="E45" s="1180" t="s">
        <v>29</v>
      </c>
      <c r="F45" s="1180"/>
      <c r="G45" s="1180"/>
      <c r="H45" s="1181"/>
      <c r="I45" s="86">
        <v>1004</v>
      </c>
      <c r="J45" s="87">
        <v>934</v>
      </c>
      <c r="K45" s="87">
        <v>885</v>
      </c>
      <c r="L45" s="87">
        <v>782</v>
      </c>
      <c r="M45" s="88">
        <v>660</v>
      </c>
    </row>
    <row r="46" spans="2:13" ht="27.75" customHeight="1" x14ac:dyDescent="0.15">
      <c r="B46" s="1174"/>
      <c r="C46" s="1175"/>
      <c r="D46" s="85"/>
      <c r="E46" s="1180" t="s">
        <v>30</v>
      </c>
      <c r="F46" s="1180"/>
      <c r="G46" s="1180"/>
      <c r="H46" s="1181"/>
      <c r="I46" s="86" t="s">
        <v>473</v>
      </c>
      <c r="J46" s="87" t="s">
        <v>473</v>
      </c>
      <c r="K46" s="87" t="s">
        <v>473</v>
      </c>
      <c r="L46" s="87" t="s">
        <v>473</v>
      </c>
      <c r="M46" s="88" t="s">
        <v>473</v>
      </c>
    </row>
    <row r="47" spans="2:13" ht="27.75" customHeight="1" x14ac:dyDescent="0.15">
      <c r="B47" s="1174"/>
      <c r="C47" s="1175"/>
      <c r="D47" s="85"/>
      <c r="E47" s="1180" t="s">
        <v>31</v>
      </c>
      <c r="F47" s="1180"/>
      <c r="G47" s="1180"/>
      <c r="H47" s="1181"/>
      <c r="I47" s="86" t="s">
        <v>473</v>
      </c>
      <c r="J47" s="87" t="s">
        <v>473</v>
      </c>
      <c r="K47" s="87" t="s">
        <v>473</v>
      </c>
      <c r="L47" s="87" t="s">
        <v>473</v>
      </c>
      <c r="M47" s="88" t="s">
        <v>473</v>
      </c>
    </row>
    <row r="48" spans="2:13" ht="27.75" customHeight="1" x14ac:dyDescent="0.15">
      <c r="B48" s="1176"/>
      <c r="C48" s="1177"/>
      <c r="D48" s="85"/>
      <c r="E48" s="1180" t="s">
        <v>32</v>
      </c>
      <c r="F48" s="1180"/>
      <c r="G48" s="1180"/>
      <c r="H48" s="1181"/>
      <c r="I48" s="86" t="s">
        <v>473</v>
      </c>
      <c r="J48" s="87" t="s">
        <v>473</v>
      </c>
      <c r="K48" s="87" t="s">
        <v>473</v>
      </c>
      <c r="L48" s="87" t="s">
        <v>473</v>
      </c>
      <c r="M48" s="88" t="s">
        <v>473</v>
      </c>
    </row>
    <row r="49" spans="2:13" ht="27.75" customHeight="1" x14ac:dyDescent="0.15">
      <c r="B49" s="1182" t="s">
        <v>33</v>
      </c>
      <c r="C49" s="1183"/>
      <c r="D49" s="89"/>
      <c r="E49" s="1180" t="s">
        <v>34</v>
      </c>
      <c r="F49" s="1180"/>
      <c r="G49" s="1180"/>
      <c r="H49" s="1181"/>
      <c r="I49" s="86">
        <v>382</v>
      </c>
      <c r="J49" s="87">
        <v>421</v>
      </c>
      <c r="K49" s="87">
        <v>435</v>
      </c>
      <c r="L49" s="87">
        <v>403</v>
      </c>
      <c r="M49" s="88">
        <v>414</v>
      </c>
    </row>
    <row r="50" spans="2:13" ht="27.75" customHeight="1" x14ac:dyDescent="0.15">
      <c r="B50" s="1174"/>
      <c r="C50" s="1175"/>
      <c r="D50" s="85"/>
      <c r="E50" s="1180" t="s">
        <v>35</v>
      </c>
      <c r="F50" s="1180"/>
      <c r="G50" s="1180"/>
      <c r="H50" s="1181"/>
      <c r="I50" s="86" t="s">
        <v>473</v>
      </c>
      <c r="J50" s="87" t="s">
        <v>473</v>
      </c>
      <c r="K50" s="87" t="s">
        <v>473</v>
      </c>
      <c r="L50" s="87" t="s">
        <v>473</v>
      </c>
      <c r="M50" s="88" t="s">
        <v>473</v>
      </c>
    </row>
    <row r="51" spans="2:13" ht="27.75" customHeight="1" x14ac:dyDescent="0.15">
      <c r="B51" s="1176"/>
      <c r="C51" s="1177"/>
      <c r="D51" s="85"/>
      <c r="E51" s="1180" t="s">
        <v>36</v>
      </c>
      <c r="F51" s="1180"/>
      <c r="G51" s="1180"/>
      <c r="H51" s="1181"/>
      <c r="I51" s="86">
        <v>2085</v>
      </c>
      <c r="J51" s="87">
        <v>2020</v>
      </c>
      <c r="K51" s="87">
        <v>1995</v>
      </c>
      <c r="L51" s="87">
        <v>2174</v>
      </c>
      <c r="M51" s="88">
        <v>2195</v>
      </c>
    </row>
    <row r="52" spans="2:13" ht="27.75" customHeight="1" thickBot="1" x14ac:dyDescent="0.2">
      <c r="B52" s="1184" t="s">
        <v>37</v>
      </c>
      <c r="C52" s="1185"/>
      <c r="D52" s="90"/>
      <c r="E52" s="1186" t="s">
        <v>38</v>
      </c>
      <c r="F52" s="1186"/>
      <c r="G52" s="1186"/>
      <c r="H52" s="1187"/>
      <c r="I52" s="91">
        <v>2100</v>
      </c>
      <c r="J52" s="92">
        <v>1720</v>
      </c>
      <c r="K52" s="92">
        <v>1489</v>
      </c>
      <c r="L52" s="92">
        <v>1071</v>
      </c>
      <c r="M52" s="93">
        <v>1090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149780</v>
      </c>
      <c r="E3" s="116"/>
      <c r="F3" s="117">
        <v>220780</v>
      </c>
      <c r="G3" s="118"/>
      <c r="H3" s="119"/>
    </row>
    <row r="4" spans="1:8" x14ac:dyDescent="0.15">
      <c r="A4" s="120"/>
      <c r="B4" s="121"/>
      <c r="C4" s="122"/>
      <c r="D4" s="123">
        <v>100974</v>
      </c>
      <c r="E4" s="124"/>
      <c r="F4" s="125">
        <v>105334</v>
      </c>
      <c r="G4" s="126"/>
      <c r="H4" s="127"/>
    </row>
    <row r="5" spans="1:8" x14ac:dyDescent="0.15">
      <c r="A5" s="108" t="s">
        <v>506</v>
      </c>
      <c r="B5" s="113"/>
      <c r="C5" s="114"/>
      <c r="D5" s="115">
        <v>92450</v>
      </c>
      <c r="E5" s="116"/>
      <c r="F5" s="117">
        <v>201428</v>
      </c>
      <c r="G5" s="118"/>
      <c r="H5" s="119"/>
    </row>
    <row r="6" spans="1:8" x14ac:dyDescent="0.15">
      <c r="A6" s="120"/>
      <c r="B6" s="121"/>
      <c r="C6" s="122"/>
      <c r="D6" s="123">
        <v>52384</v>
      </c>
      <c r="E6" s="124"/>
      <c r="F6" s="125">
        <v>118373</v>
      </c>
      <c r="G6" s="126"/>
      <c r="H6" s="127"/>
    </row>
    <row r="7" spans="1:8" x14ac:dyDescent="0.15">
      <c r="A7" s="108" t="s">
        <v>507</v>
      </c>
      <c r="B7" s="113"/>
      <c r="C7" s="114"/>
      <c r="D7" s="115">
        <v>107102</v>
      </c>
      <c r="E7" s="116"/>
      <c r="F7" s="117">
        <v>221823</v>
      </c>
      <c r="G7" s="118"/>
      <c r="H7" s="119"/>
    </row>
    <row r="8" spans="1:8" x14ac:dyDescent="0.15">
      <c r="A8" s="120"/>
      <c r="B8" s="121"/>
      <c r="C8" s="122"/>
      <c r="D8" s="123">
        <v>41795</v>
      </c>
      <c r="E8" s="124"/>
      <c r="F8" s="125">
        <v>104431</v>
      </c>
      <c r="G8" s="126"/>
      <c r="H8" s="127"/>
    </row>
    <row r="9" spans="1:8" x14ac:dyDescent="0.15">
      <c r="A9" s="108" t="s">
        <v>508</v>
      </c>
      <c r="B9" s="113"/>
      <c r="C9" s="114"/>
      <c r="D9" s="115">
        <v>238274</v>
      </c>
      <c r="E9" s="116"/>
      <c r="F9" s="117">
        <v>263041</v>
      </c>
      <c r="G9" s="118"/>
      <c r="H9" s="119"/>
    </row>
    <row r="10" spans="1:8" x14ac:dyDescent="0.15">
      <c r="A10" s="120"/>
      <c r="B10" s="121"/>
      <c r="C10" s="122"/>
      <c r="D10" s="123">
        <v>80621</v>
      </c>
      <c r="E10" s="124"/>
      <c r="F10" s="125">
        <v>103171</v>
      </c>
      <c r="G10" s="126"/>
      <c r="H10" s="127"/>
    </row>
    <row r="11" spans="1:8" x14ac:dyDescent="0.15">
      <c r="A11" s="108" t="s">
        <v>509</v>
      </c>
      <c r="B11" s="113"/>
      <c r="C11" s="114"/>
      <c r="D11" s="115">
        <v>177794</v>
      </c>
      <c r="E11" s="116"/>
      <c r="F11" s="117">
        <v>272886</v>
      </c>
      <c r="G11" s="118"/>
      <c r="H11" s="119"/>
    </row>
    <row r="12" spans="1:8" x14ac:dyDescent="0.15">
      <c r="A12" s="120"/>
      <c r="B12" s="121"/>
      <c r="C12" s="128"/>
      <c r="D12" s="123">
        <v>135012</v>
      </c>
      <c r="E12" s="124"/>
      <c r="F12" s="125">
        <v>125724</v>
      </c>
      <c r="G12" s="126"/>
      <c r="H12" s="127"/>
    </row>
    <row r="13" spans="1:8" x14ac:dyDescent="0.15">
      <c r="A13" s="108"/>
      <c r="B13" s="113"/>
      <c r="C13" s="129"/>
      <c r="D13" s="130">
        <v>153080</v>
      </c>
      <c r="E13" s="131"/>
      <c r="F13" s="132">
        <v>235992</v>
      </c>
      <c r="G13" s="133"/>
      <c r="H13" s="119"/>
    </row>
    <row r="14" spans="1:8" x14ac:dyDescent="0.15">
      <c r="A14" s="120"/>
      <c r="B14" s="121"/>
      <c r="C14" s="122"/>
      <c r="D14" s="123">
        <v>82157</v>
      </c>
      <c r="E14" s="124"/>
      <c r="F14" s="125">
        <v>111407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10.95</v>
      </c>
      <c r="C19" s="134">
        <f>ROUND(VALUE(SUBSTITUTE(実質収支比率等に係る経年分析!G$48,"▲","-")),2)</f>
        <v>11.46</v>
      </c>
      <c r="D19" s="134">
        <f>ROUND(VALUE(SUBSTITUTE(実質収支比率等に係る経年分析!H$48,"▲","-")),2)</f>
        <v>8.51</v>
      </c>
      <c r="E19" s="134">
        <f>ROUND(VALUE(SUBSTITUTE(実質収支比率等に係る経年分析!I$48,"▲","-")),2)</f>
        <v>8.49</v>
      </c>
      <c r="F19" s="134">
        <f>ROUND(VALUE(SUBSTITUTE(実質収支比率等に係る経年分析!J$48,"▲","-")),2)</f>
        <v>7.07</v>
      </c>
    </row>
    <row r="20" spans="1:11" x14ac:dyDescent="0.15">
      <c r="A20" s="134" t="s">
        <v>43</v>
      </c>
      <c r="B20" s="134">
        <f>ROUND(VALUE(SUBSTITUTE(実質収支比率等に係る経年分析!F$47,"▲","-")),2)</f>
        <v>12.09</v>
      </c>
      <c r="C20" s="134">
        <f>ROUND(VALUE(SUBSTITUTE(実質収支比率等に係る経年分析!G$47,"▲","-")),2)</f>
        <v>12.41</v>
      </c>
      <c r="D20" s="134">
        <f>ROUND(VALUE(SUBSTITUTE(実質収支比率等に係る経年分析!H$47,"▲","-")),2)</f>
        <v>10.11</v>
      </c>
      <c r="E20" s="134">
        <f>ROUND(VALUE(SUBSTITUTE(実質収支比率等に係る経年分析!I$47,"▲","-")),2)</f>
        <v>10.18</v>
      </c>
      <c r="F20" s="134">
        <f>ROUND(VALUE(SUBSTITUTE(実質収支比率等に係る経年分析!J$47,"▲","-")),2)</f>
        <v>12.46</v>
      </c>
    </row>
    <row r="21" spans="1:11" x14ac:dyDescent="0.15">
      <c r="A21" s="134" t="s">
        <v>44</v>
      </c>
      <c r="B21" s="134">
        <f>IF(ISNUMBER(VALUE(SUBSTITUTE(実質収支比率等に係る経年分析!F$49,"▲","-"))),ROUND(VALUE(SUBSTITUTE(実質収支比率等に係る経年分析!F$49,"▲","-")),2),NA())</f>
        <v>7.97</v>
      </c>
      <c r="C21" s="134">
        <f>IF(ISNUMBER(VALUE(SUBSTITUTE(実質収支比率等に係る経年分析!G$49,"▲","-"))),ROUND(VALUE(SUBSTITUTE(実質収支比率等に係る経年分析!G$49,"▲","-")),2),NA())</f>
        <v>-0.92</v>
      </c>
      <c r="D21" s="134">
        <f>IF(ISNUMBER(VALUE(SUBSTITUTE(実質収支比率等に係る経年分析!H$49,"▲","-"))),ROUND(VALUE(SUBSTITUTE(実質収支比率等に係る経年分析!H$49,"▲","-")),2),NA())</f>
        <v>-5.0999999999999996</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-1.63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国民健康保険特別会計（診療施設会計）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今別地区簡易水道特別会計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介護保険特別会計（サービス事業勘定）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227</v>
      </c>
      <c r="E42" s="136"/>
      <c r="F42" s="136"/>
      <c r="G42" s="136">
        <f>'実質公債費比率（分子）の構造'!L$52</f>
        <v>225</v>
      </c>
      <c r="H42" s="136"/>
      <c r="I42" s="136"/>
      <c r="J42" s="136">
        <f>'実質公債費比率（分子）の構造'!M$52</f>
        <v>221</v>
      </c>
      <c r="K42" s="136"/>
      <c r="L42" s="136"/>
      <c r="M42" s="136">
        <f>'実質公債費比率（分子）の構造'!N$52</f>
        <v>212</v>
      </c>
      <c r="N42" s="136"/>
      <c r="O42" s="136"/>
      <c r="P42" s="136">
        <f>'実質公債費比率（分子）の構造'!O$52</f>
        <v>197</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67</v>
      </c>
      <c r="C45" s="136"/>
      <c r="D45" s="136"/>
      <c r="E45" s="136">
        <f>'実質公債費比率（分子）の構造'!L$49</f>
        <v>65</v>
      </c>
      <c r="F45" s="136"/>
      <c r="G45" s="136"/>
      <c r="H45" s="136">
        <f>'実質公債費比率（分子）の構造'!M$49</f>
        <v>64</v>
      </c>
      <c r="I45" s="136"/>
      <c r="J45" s="136"/>
      <c r="K45" s="136">
        <f>'実質公債費比率（分子）の構造'!N$49</f>
        <v>59</v>
      </c>
      <c r="L45" s="136"/>
      <c r="M45" s="136"/>
      <c r="N45" s="136">
        <f>'実質公債費比率（分子）の構造'!O$49</f>
        <v>26</v>
      </c>
      <c r="O45" s="136"/>
      <c r="P45" s="136"/>
    </row>
    <row r="46" spans="1:16" x14ac:dyDescent="0.15">
      <c r="A46" s="136" t="s">
        <v>55</v>
      </c>
      <c r="B46" s="136">
        <f>'実質公債費比率（分子）の構造'!K$48</f>
        <v>29</v>
      </c>
      <c r="C46" s="136"/>
      <c r="D46" s="136"/>
      <c r="E46" s="136">
        <f>'実質公債費比率（分子）の構造'!L$48</f>
        <v>27</v>
      </c>
      <c r="F46" s="136"/>
      <c r="G46" s="136"/>
      <c r="H46" s="136">
        <f>'実質公債費比率（分子）の構造'!M$48</f>
        <v>26</v>
      </c>
      <c r="I46" s="136"/>
      <c r="J46" s="136"/>
      <c r="K46" s="136">
        <f>'実質公債費比率（分子）の構造'!N$48</f>
        <v>22</v>
      </c>
      <c r="L46" s="136"/>
      <c r="M46" s="136"/>
      <c r="N46" s="136">
        <f>'実質公債費比率（分子）の構造'!O$48</f>
        <v>17</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296</v>
      </c>
      <c r="C49" s="136"/>
      <c r="D49" s="136"/>
      <c r="E49" s="136">
        <f>'実質公債費比率（分子）の構造'!L$45</f>
        <v>431</v>
      </c>
      <c r="F49" s="136"/>
      <c r="G49" s="136"/>
      <c r="H49" s="136">
        <f>'実質公債費比率（分子）の構造'!M$45</f>
        <v>422</v>
      </c>
      <c r="I49" s="136"/>
      <c r="J49" s="136"/>
      <c r="K49" s="136">
        <f>'実質公債費比率（分子）の構造'!N$45</f>
        <v>391</v>
      </c>
      <c r="L49" s="136"/>
      <c r="M49" s="136"/>
      <c r="N49" s="136">
        <f>'実質公債費比率（分子）の構造'!O$45</f>
        <v>339</v>
      </c>
      <c r="O49" s="136"/>
      <c r="P49" s="136"/>
    </row>
    <row r="50" spans="1:16" x14ac:dyDescent="0.15">
      <c r="A50" s="136" t="s">
        <v>58</v>
      </c>
      <c r="B50" s="136" t="e">
        <f>NA()</f>
        <v>#N/A</v>
      </c>
      <c r="C50" s="136">
        <f>IF(ISNUMBER('実質公債費比率（分子）の構造'!K$53),'実質公債費比率（分子）の構造'!K$53,NA())</f>
        <v>165</v>
      </c>
      <c r="D50" s="136" t="e">
        <f>NA()</f>
        <v>#N/A</v>
      </c>
      <c r="E50" s="136" t="e">
        <f>NA()</f>
        <v>#N/A</v>
      </c>
      <c r="F50" s="136">
        <f>IF(ISNUMBER('実質公債費比率（分子）の構造'!L$53),'実質公債費比率（分子）の構造'!L$53,NA())</f>
        <v>298</v>
      </c>
      <c r="G50" s="136" t="e">
        <f>NA()</f>
        <v>#N/A</v>
      </c>
      <c r="H50" s="136" t="e">
        <f>NA()</f>
        <v>#N/A</v>
      </c>
      <c r="I50" s="136">
        <f>IF(ISNUMBER('実質公債費比率（分子）の構造'!M$53),'実質公債費比率（分子）の構造'!M$53,NA())</f>
        <v>291</v>
      </c>
      <c r="J50" s="136" t="e">
        <f>NA()</f>
        <v>#N/A</v>
      </c>
      <c r="K50" s="136" t="e">
        <f>NA()</f>
        <v>#N/A</v>
      </c>
      <c r="L50" s="136">
        <f>IF(ISNUMBER('実質公債費比率（分子）の構造'!N$53),'実質公債費比率（分子）の構造'!N$53,NA())</f>
        <v>260</v>
      </c>
      <c r="M50" s="136" t="e">
        <f>NA()</f>
        <v>#N/A</v>
      </c>
      <c r="N50" s="136" t="e">
        <f>NA()</f>
        <v>#N/A</v>
      </c>
      <c r="O50" s="136">
        <f>IF(ISNUMBER('実質公債費比率（分子）の構造'!O$53),'実質公債費比率（分子）の構造'!O$53,NA())</f>
        <v>185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2085</v>
      </c>
      <c r="E56" s="135"/>
      <c r="F56" s="135"/>
      <c r="G56" s="135">
        <f>'将来負担比率（分子）の構造'!J$51</f>
        <v>2020</v>
      </c>
      <c r="H56" s="135"/>
      <c r="I56" s="135"/>
      <c r="J56" s="135">
        <f>'将来負担比率（分子）の構造'!K$51</f>
        <v>1995</v>
      </c>
      <c r="K56" s="135"/>
      <c r="L56" s="135"/>
      <c r="M56" s="135">
        <f>'将来負担比率（分子）の構造'!L$51</f>
        <v>2174</v>
      </c>
      <c r="N56" s="135"/>
      <c r="O56" s="135"/>
      <c r="P56" s="135">
        <f>'将来負担比率（分子）の構造'!M$51</f>
        <v>2195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382</v>
      </c>
      <c r="E58" s="135"/>
      <c r="F58" s="135"/>
      <c r="G58" s="135">
        <f>'将来負担比率（分子）の構造'!J$49</f>
        <v>421</v>
      </c>
      <c r="H58" s="135"/>
      <c r="I58" s="135"/>
      <c r="J58" s="135">
        <f>'将来負担比率（分子）の構造'!K$49</f>
        <v>435</v>
      </c>
      <c r="K58" s="135"/>
      <c r="L58" s="135"/>
      <c r="M58" s="135">
        <f>'将来負担比率（分子）の構造'!L$49</f>
        <v>403</v>
      </c>
      <c r="N58" s="135"/>
      <c r="O58" s="135"/>
      <c r="P58" s="135">
        <f>'将来負担比率（分子）の構造'!M$49</f>
        <v>414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1004</v>
      </c>
      <c r="C62" s="135"/>
      <c r="D62" s="135"/>
      <c r="E62" s="135">
        <f>'将来負担比率（分子）の構造'!J$45</f>
        <v>934</v>
      </c>
      <c r="F62" s="135"/>
      <c r="G62" s="135"/>
      <c r="H62" s="135">
        <f>'将来負担比率（分子）の構造'!K$45</f>
        <v>885</v>
      </c>
      <c r="I62" s="135"/>
      <c r="J62" s="135"/>
      <c r="K62" s="135">
        <f>'将来負担比率（分子）の構造'!L$45</f>
        <v>782</v>
      </c>
      <c r="L62" s="135"/>
      <c r="M62" s="135"/>
      <c r="N62" s="135">
        <f>'将来負担比率（分子）の構造'!M$45</f>
        <v>660</v>
      </c>
      <c r="O62" s="135"/>
      <c r="P62" s="135"/>
    </row>
    <row r="63" spans="1:16" x14ac:dyDescent="0.15">
      <c r="A63" s="135" t="s">
        <v>28</v>
      </c>
      <c r="B63" s="135">
        <f>'将来負担比率（分子）の構造'!I$44</f>
        <v>220</v>
      </c>
      <c r="C63" s="135"/>
      <c r="D63" s="135"/>
      <c r="E63" s="135">
        <f>'将来負担比率（分子）の構造'!J$44</f>
        <v>159</v>
      </c>
      <c r="F63" s="135"/>
      <c r="G63" s="135"/>
      <c r="H63" s="135">
        <f>'将来負担比率（分子）の構造'!K$44</f>
        <v>105</v>
      </c>
      <c r="I63" s="135"/>
      <c r="J63" s="135"/>
      <c r="K63" s="135">
        <f>'将来負担比率（分子）の構造'!L$44</f>
        <v>48</v>
      </c>
      <c r="L63" s="135"/>
      <c r="M63" s="135"/>
      <c r="N63" s="135">
        <f>'将来負担比率（分子）の構造'!M$44</f>
        <v>108</v>
      </c>
      <c r="O63" s="135"/>
      <c r="P63" s="135"/>
    </row>
    <row r="64" spans="1:16" x14ac:dyDescent="0.15">
      <c r="A64" s="135" t="s">
        <v>27</v>
      </c>
      <c r="B64" s="135">
        <f>'将来負担比率（分子）の構造'!I$43</f>
        <v>400</v>
      </c>
      <c r="C64" s="135"/>
      <c r="D64" s="135"/>
      <c r="E64" s="135">
        <f>'将来負担比率（分子）の構造'!J$43</f>
        <v>323</v>
      </c>
      <c r="F64" s="135"/>
      <c r="G64" s="135"/>
      <c r="H64" s="135">
        <f>'将来負担比率（分子）の構造'!K$43</f>
        <v>306</v>
      </c>
      <c r="I64" s="135"/>
      <c r="J64" s="135"/>
      <c r="K64" s="135">
        <f>'将来負担比率（分子）の構造'!L$43</f>
        <v>264</v>
      </c>
      <c r="L64" s="135"/>
      <c r="M64" s="135"/>
      <c r="N64" s="135">
        <f>'将来負担比率（分子）の構造'!M$43</f>
        <v>231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2942</v>
      </c>
      <c r="C66" s="135"/>
      <c r="D66" s="135"/>
      <c r="E66" s="135">
        <f>'将来負担比率（分子）の構造'!J$41</f>
        <v>2745</v>
      </c>
      <c r="F66" s="135"/>
      <c r="G66" s="135"/>
      <c r="H66" s="135">
        <f>'将来負担比率（分子）の構造'!K$41</f>
        <v>2624</v>
      </c>
      <c r="I66" s="135"/>
      <c r="J66" s="135"/>
      <c r="K66" s="135">
        <f>'将来負担比率（分子）の構造'!L$41</f>
        <v>2553</v>
      </c>
      <c r="L66" s="135"/>
      <c r="M66" s="135"/>
      <c r="N66" s="135">
        <f>'将来負担比率（分子）の構造'!M$41</f>
        <v>2701</v>
      </c>
      <c r="O66" s="135"/>
      <c r="P66" s="135"/>
    </row>
    <row r="67" spans="1:16" x14ac:dyDescent="0.15">
      <c r="A67" s="135" t="s">
        <v>62</v>
      </c>
      <c r="B67" s="135" t="e">
        <f>NA()</f>
        <v>#N/A</v>
      </c>
      <c r="C67" s="135">
        <f>IF(ISNUMBER('将来負担比率（分子）の構造'!I$52), IF('将来負担比率（分子）の構造'!I$52 &lt; 0, 0, '将来負担比率（分子）の構造'!I$52), NA())</f>
        <v>2100</v>
      </c>
      <c r="D67" s="135" t="e">
        <f>NA()</f>
        <v>#N/A</v>
      </c>
      <c r="E67" s="135" t="e">
        <f>NA()</f>
        <v>#N/A</v>
      </c>
      <c r="F67" s="135">
        <f>IF(ISNUMBER('将来負担比率（分子）の構造'!J$52), IF('将来負担比率（分子）の構造'!J$52 &lt; 0, 0, '将来負担比率（分子）の構造'!J$52), NA())</f>
        <v>1720</v>
      </c>
      <c r="G67" s="135" t="e">
        <f>NA()</f>
        <v>#N/A</v>
      </c>
      <c r="H67" s="135" t="e">
        <f>NA()</f>
        <v>#N/A</v>
      </c>
      <c r="I67" s="135">
        <f>IF(ISNUMBER('将来負担比率（分子）の構造'!K$52), IF('将来負担比率（分子）の構造'!K$52 &lt; 0, 0, '将来負担比率（分子）の構造'!K$52), NA())</f>
        <v>1489</v>
      </c>
      <c r="J67" s="135" t="e">
        <f>NA()</f>
        <v>#N/A</v>
      </c>
      <c r="K67" s="135" t="e">
        <f>NA()</f>
        <v>#N/A</v>
      </c>
      <c r="L67" s="135">
        <f>IF(ISNUMBER('将来負担比率（分子）の構造'!L$52), IF('将来負担比率（分子）の構造'!L$52 &lt; 0, 0, '将来負担比率（分子）の構造'!L$52), NA())</f>
        <v>1071</v>
      </c>
      <c r="M67" s="135" t="e">
        <f>NA()</f>
        <v>#N/A</v>
      </c>
      <c r="N67" s="135" t="e">
        <f>NA()</f>
        <v>#N/A</v>
      </c>
      <c r="O67" s="135">
        <f>IF(ISNUMBER('将来負担比率（分子）の構造'!M$52), IF('将来負担比率（分子）の構造'!M$52 &lt; 0, 0, '将来負担比率（分子）の構造'!M$52), NA())</f>
        <v>1090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2016-05-01T07:01:39Z</cp:lastPrinted>
  <dcterms:created xsi:type="dcterms:W3CDTF">2016-02-15T00:32:02Z</dcterms:created>
  <dcterms:modified xsi:type="dcterms:W3CDTF">2016-05-06T12:07:28Z</dcterms:modified>
  <cp:category/>
</cp:coreProperties>
</file>