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91201392-58C2-4E58-964A-C3D6303675BA}"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AM34" i="10"/>
  <c r="C34" i="10"/>
  <c r="BE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<sst xmlns="http://schemas.openxmlformats.org/spreadsheetml/2006/main" count="1118" uniqueCount="554">
  <si>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</si>
  <si>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</si>
  <si>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</si>
  <si>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</si>
  <si>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</si>
  <si>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</si>
  <si>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</si>
  <si>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</si>
  <si>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</si>
  <si>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</si>
  <si>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</si>
  <si>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</si>
  <si>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</si>
  <si>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</si>
  <si>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</si>
  <si>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</si>
  <si>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</si>
  <si>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</si>
  <si>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</si>
  <si>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</si>
  <si>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</si>
  <si>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</si>
  <si>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</si>
  <si>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</si>
  <si>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</si>
  <si>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</si>
  <si>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</si>
  <si>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</si>
  <si>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</si>
  <si>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</si>
  <si>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</si>
  <si>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</si>
  <si>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</si>
  <si>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</si>
  <si>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</si>
  <si>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</si>
  <si>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</si>
  <si>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</si>
  <si>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</si>
  <si>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</si>
  <si>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</si>
  <si>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</si>
  <si>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</si>
  <si>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</si>
  <si>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</si>
  <si>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</si>
  <si>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</si>
  <si>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</si>
  <si>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</si>
  <si>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</si>
  <si>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</si>
  <si>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</si>
  <si>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</si>
  <si>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</si>
  <si>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</si>
  <si>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</si>
  <si>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</si>
  <si>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</si>
  <si>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</si>
  <si>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</si>
  <si>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</si>
  <si>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</si>
  <si>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</si>
  <si>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</si>
  <si>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</si>
  <si>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</si>
  <si>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</si>
  <si>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</si>
  <si>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</si>
  <si>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</si>
  <si>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</si>
  <si>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</si>
  <si>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</si>
  <si>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</si>
  <si>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</si>
  <si>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</si>
  <si>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</si>
  <si>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</si>
  <si>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</si>
  <si>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</si>
  <si>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</si>
  <si>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</si>
  <si>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</si>
  <si>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</si>
  <si>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</si>
  <si>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</si>
  <si>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</si>
  <si>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</si>
  <si>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</si>
  <si>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</si>
  <si>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</si>
  <si>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</si>
  <si>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</si>
  <si>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</si>
  <si>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</si>
  <si>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</si>
  <si>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</si>
  <si>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</si>
  <si>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</si>
  <si>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</si>
  <si>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</si>
  <si>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</si>
  <si>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</si>
  <si>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</si>
  <si>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</si>
  <si>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</si>
  <si>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</si>
  <si>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</si>
  <si>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</si>
  <si>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</si>
  <si>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</si>
  <si>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</si>
  <si>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</si>
  <si>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</si>
  <si>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</si>
  <si>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</si>
  <si>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</si>
  <si>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</si>
  <si>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</si>
  <si>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</si>
  <si>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</si>
  <si>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</si>
  <si>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</si>
  <si>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</si>
  <si>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</si>
  <si>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</si>
  <si>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</si>
  <si>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</si>
  <si>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</si>
  <si>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</si>
  <si>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</si>
  <si>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</si>
  <si>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</si>
  <si>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</si>
  <si>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</si>
  <si>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</si>
  <si>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</si>
  <si>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</si>
  <si>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</si>
  <si>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</si>
  <si>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</si>
  <si>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</si>
  <si>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</si>
  <si>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</si>
  <si>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</si>
  <si>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</si>
  <si>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</si>
  <si>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</si>
  <si>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</si>
  <si>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</si>
  <si>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</si>
  <si>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</si>
  <si>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</si>
  <si>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</si>
  <si>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</si>
  <si>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</si>
  <si>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</si>
  <si>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</si>
  <si>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</si>
  <si>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</si>
  <si>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</si>
  <si>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</si>
  <si>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</si>
  <si>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</si>
  <si>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</si>
  <si>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</si>
  <si>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</si>
  <si>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</si>
  <si>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</si>
  <si>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</si>
  <si>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</si>
  <si>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</si>
  <si>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</si>
  <si>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</si>
  <si>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</si>
  <si>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</si>
  <si>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</si>
  <si>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</si>
  <si>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</si>
  <si>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</si>
  <si>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</si>
  <si>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</si>
  <si>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</si>
  <si>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</si>
  <si>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</si>
  <si>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</si>
  <si>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</si>
  <si>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</si>
  <si>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</si>
  <si>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</si>
  <si>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</si>
  <si>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</si>
  <si>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</si>
  <si>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</si>
  <si>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</si>
  <si>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</si>
  <si>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</si>
  <si>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</si>
  <si>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</si>
  <si>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</si>
  <si>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</si>
  <si>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</si>
  <si>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青森県今別町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</si>
  <si>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</si>
  <si>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</si>
  <si>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</si>
  <si>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</si>
  <si>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</si>
  <si>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</si>
  <si>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</si>
  <si>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</si>
  <si>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</si>
  <si>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</si>
  <si>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</si>
  <si>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</si>
  <si>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</si>
  <si>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</si>
  <si>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</si>
  <si>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</si>
  <si>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</si>
  <si>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</si>
  <si>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</si>
  <si>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</si>
  <si>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</si>
  <si>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</si>
  <si>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</si>
  <si>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</si>
  <si>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</si>
  <si>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</si>
  <si>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</si>
  <si>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</si>
  <si>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</si>
  <si>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</si>
  <si>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</si>
  <si>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</si>
  <si>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</si>
  <si>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</si>
  <si>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</si>
  <si>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</si>
  <si>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</si>
  <si>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</si>
  <si>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</si>
  <si>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</si>
  <si>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</si>
  <si>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</si>
  <si>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</si>
  <si>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</si>
  <si>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</si>
  <si>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</si>
  <si>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</si>
  <si>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</si>
  <si>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</si>
  <si>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</si>
  <si>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</si>
  <si>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</si>
  <si>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</si>
  <si>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</si>
  <si>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</si>
  <si>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</si>
  <si>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</si>
  <si>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</si>
  <si>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</si>
  <si>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</si>
  <si>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</si>
  <si>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</si>
  <si>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</si>
  <si>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</si>
  <si>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</si>
  <si>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</si>
  <si>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</si>
  <si>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</si>
  <si>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</si>
  <si>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</si>
  <si>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</si>
  <si>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</si>
  <si>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</si>
  <si>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</si>
  <si>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</si>
  <si>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</si>
  <si>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</si>
  <si>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</si>
  <si>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</si>
  <si>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</si>
  <si>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</si>
  <si>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</si>
  <si>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</si>
  <si>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</si>
  <si>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</si>
  <si>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</si>
  <si>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</si>
  <si>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</si>
  <si>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</si>
  <si>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</si>
  <si>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</si>
  <si>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</si>
  <si>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</si>
  <si>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</si>
  <si>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</si>
  <si>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</si>
  <si>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</si>
  <si>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</si>
  <si>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</si>
  <si>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</si>
  <si>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</si>
  <si>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</si>
  <si>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</si>
  <si>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</si>
  <si>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</si>
  <si>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</si>
  <si>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</si>
  <si>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</si>
  <si>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</si>
  <si>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</si>
  <si>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</si>
  <si>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</si>
  <si>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</si>
  <si>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</si>
  <si>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</si>
  <si>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</si>
  <si>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</si>
  <si>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</si>
  <si>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</si>
  <si>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</si>
  <si>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</si>
  <si>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</si>
  <si>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</si>
  <si>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</si>
  <si>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</si>
  <si>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</si>
  <si>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</si>
  <si>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</si>
  <si>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</si>
  <si>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</si>
  <si>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</si>
  <si>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</si>
  <si>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</si>
  <si>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</si>
  <si>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</si>
  <si>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</si>
  <si>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</si>
  <si>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</si>
  <si>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</si>
  <si>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</si>
  <si>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</si>
  <si>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</si>
  <si>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</si>
  <si>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</si>
  <si>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</si>
  <si>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</si>
  <si>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</si>
  <si>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</si>
  <si>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</si>
  <si>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</si>
  <si>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青森県今別町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</si>
  <si>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</si>
  <si>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</si>
  <si>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</si>
  <si>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</si>
  <si>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</si>
  <si>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</si>
  <si>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</si>
  <si>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</si>
  <si>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</si>
  <si>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</si>
  <si>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</si>
  <si>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</si>
  <si>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</si>
  <si>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</si>
  <si>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</si>
  <si>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</si>
  <si>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</si>
  <si>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</si>
  <si>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</si>
  <si>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</si>
  <si>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</si>
  <si>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</si>
  <si>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</si>
  <si>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</si>
  <si>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</si>
  <si>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</si>
  <si>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</si>
  <si>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</si>
  <si>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</si>
  <si>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</si>
  <si>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</si>
  <si>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</si>
  <si>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</si>
  <si>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</si>
  <si>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</si>
  <si>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</si>
  <si>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</si>
  <si>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今別地区簡易水道事業特別会計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</si>
  <si>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</si>
  <si>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</si>
  <si>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</si>
  <si>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</si>
  <si>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</si>
  <si>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</si>
  <si>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</si>
  <si>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</si>
  <si>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</si>
  <si>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</si>
  <si>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</si>
  <si>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</si>
  <si>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</si>
  <si>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</si>
  <si>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</si>
  <si>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</si>
  <si>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</si>
  <si>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</si>
  <si>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</si>
  <si>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</si>
  <si>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</si>
  <si>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</si>
  <si>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</si>
  <si>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</si>
  <si>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</si>
  <si>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</si>
  <si>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</si>
  <si>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</si>
  <si>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</si>
  <si>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</si>
  <si>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</si>
  <si>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</si>
  <si>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</si>
  <si>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</si>
  <si>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</si>
  <si>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</si>
  <si>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</si>
  <si>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</si>
  <si>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</si>
  <si>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</si>
  <si>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</si>
  <si>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</si>
  <si>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</si>
  <si>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</si>
  <si>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</si>
  <si>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</si>
  <si>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</si>
  <si>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</si>
  <si>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</si>
  <si>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</si>
  <si>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</si>
  <si>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</si>
  <si>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</si>
  <si>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</si>
  <si>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</si>
  <si>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</si>
  <si>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</si>
  <si>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</si>
  <si>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</si>
  <si>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</si>
  <si>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</si>
  <si>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</si>
  <si>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</si>
  <si>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</si>
  <si>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</si>
  <si>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</si>
  <si>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</si>
  <si>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</si>
  <si>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</si>
  <si>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</si>
  <si>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</si>
  <si>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</si>
  <si>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</si>
  <si>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</si>
  <si>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</si>
  <si>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</si>
  <si>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</si>
  <si>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</si>
  <si>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</si>
  <si>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</si>
  <si>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</si>
  <si>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</si>
  <si>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</si>
  <si>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</si>
  <si>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</si>
  <si>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</si>
  <si>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</si>
  <si>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</si>
  <si>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</si>
  <si>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</si>
  <si>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</si>
  <si>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</si>
  <si>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</si>
  <si>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</si>
  <si>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</si>
  <si>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</si>
  <si>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</si>
  <si>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</si>
  <si>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</si>
  <si>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</si>
  <si>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</si>
  <si>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</si>
  <si>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</si>
  <si>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</si>
  <si>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</si>
  <si>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</si>
  <si>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</si>
  <si>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</si>
  <si>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</si>
  <si>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</si>
  <si>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</si>
  <si>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</si>
  <si>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</si>
  <si>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</si>
  <si>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</si>
  <si>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</si>
  <si>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</si>
  <si>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</si>
  <si>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</si>
  <si>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</si>
  <si>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</si>
  <si>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</si>
  <si>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</si>
  <si>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</si>
  <si>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</si>
  <si>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</si>
  <si>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</si>
  <si>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</si>
  <si>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</si>
  <si>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</si>
  <si>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</si>
  <si>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</si>
  <si>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</si>
  <si>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</si>
  <si>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</si>
  <si>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</si>
  <si>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7.19</t>
  </si>
  <si>
    <t>一般会計</t>
  </si>
  <si>
    <t>介護保険特別会計（保険事業勘定）</t>
  </si>
  <si>
    <t>国民健康保険特別会計（事業勘定）</t>
  </si>
  <si>
    <t>後期高齢者医療特別会計</t>
  </si>
  <si>
    <t>今別地区簡易水道事業特別会計</t>
  </si>
  <si>
    <t>国民健康保険特別会計（診療施設会計）</t>
  </si>
  <si>
    <t>その他会計（赤字）</t>
  </si>
  <si>
    <t>その他会計（黒字）</t>
  </si>
  <si>
    <t>R01</t>
    <phoneticPr fontId="5"/>
  </si>
  <si>
    <t>R02</t>
    <phoneticPr fontId="5"/>
  </si>
  <si>
    <t>R03</t>
    <phoneticPr fontId="5"/>
  </si>
  <si>
    <t>R04</t>
    <phoneticPr fontId="5"/>
  </si>
  <si>
    <t>R05</t>
    <phoneticPr fontId="5"/>
  </si>
  <si>
    <t>青森地域広域事務組合</t>
    <rPh sb="0" eb="2">
      <t>アオモリ</t>
    </rPh>
    <rPh sb="2" eb="4">
      <t>チイキ</t>
    </rPh>
    <rPh sb="4" eb="6">
      <t>コウイキ</t>
    </rPh>
    <rPh sb="6" eb="8">
      <t>ジム</t>
    </rPh>
    <rPh sb="8" eb="10">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</si>
  <si>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</si>
  <si>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</si>
  <si>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</si>
  <si>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</si>
  <si>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</si>
  <si>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</si>
  <si>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町ふるさと基金</t>
    <rPh sb="0" eb="1">
      <t>マチ</t>
    </rPh>
    <rPh sb="5" eb="7">
      <t>キキン</t>
    </rPh>
    <phoneticPr fontId="5"/>
  </si>
  <si>
    <t>奨学金貸与基金</t>
    <rPh sb="0" eb="3">
      <t>ショウガクキン</t>
    </rPh>
    <rPh sb="3" eb="5">
      <t>タイヨ</t>
    </rPh>
    <rPh sb="5" eb="7">
      <t>キキン</t>
    </rPh>
    <phoneticPr fontId="5"/>
  </si>
  <si>
    <t>ふるさと応援基金</t>
    <phoneticPr fontId="5"/>
  </si>
  <si>
    <t>公共施設修繕等基金</t>
    <phoneticPr fontId="2"/>
  </si>
  <si>
    <t>森林環境基金</t>
    <rPh sb="0" eb="2">
      <t>シンリン</t>
    </rPh>
    <rPh sb="2" eb="4">
      <t>カンキョウ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</si>
</sst>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B138-466F-BC90-4B04B58F95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272350</c:v>
                </c:pt>
                <c:pt idx="1">
                  <c:v>318110</c:v>
                </c:pt>
                <c:pt idx="2">
                  <c:v>232101</c:v>
                </c:pt>
                <c:pt idx="3">
                  <c:v>185206</c:v>
                </c:pt>
                <c:pt idx="4">
                  <c:v>348856</c:v>
                </c:pt>
              </c:numCache>
            </c:numRef>
          </c:val>
          <c:smooth val="0"/>
          <c:extLst>
            <c:ext xmlns:c16="http://schemas.microsoft.com/office/drawing/2014/chart" uri="{C3380CC4-5D6E-409C-BE32-E72D297353CC}">
              <c16:uniqueId val="{00000001-B138-466F-BC90-4B04B58F95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9.99</c:v>
                </c:pt>
                <c:pt idx="1">
                  <c:v>9.94</c:v>
                </c:pt>
                <c:pt idx="2">
                  <c:v>11.32</c:v>
                </c:pt>
                <c:pt idx="3">
                  <c:v>12.72</c:v>
                </c:pt>
                <c:pt idx="4">
                  <c:v>4.22</c:v>
                </c:pt>
              </c:numCache>
            </c:numRef>
          </c:val>
          <c:extLst>
            <c:ext xmlns:c16="http://schemas.microsoft.com/office/drawing/2014/chart" uri="{C3380CC4-5D6E-409C-BE32-E72D297353CC}">
              <c16:uniqueId val="{00000000-9DB9-495A-88BD-1D60A6BEF8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13.23</c:v>
                </c:pt>
                <c:pt idx="1">
                  <c:v>17.920000000000002</c:v>
                </c:pt>
                <c:pt idx="2">
                  <c:v>26.61</c:v>
                </c:pt>
                <c:pt idx="3">
                  <c:v>40.89</c:v>
                </c:pt>
                <c:pt idx="4">
                  <c:v>57.12</c:v>
                </c:pt>
              </c:numCache>
            </c:numRef>
          </c:val>
          <c:extLst>
            <c:ext xmlns:c16="http://schemas.microsoft.com/office/drawing/2014/chart" uri="{C3380CC4-5D6E-409C-BE32-E72D297353CC}">
              <c16:uniqueId val="{00000001-9DB9-495A-88BD-1D60A6BEF8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-7.19</c:v>
                </c:pt>
                <c:pt idx="1">
                  <c:v>2.42</c:v>
                </c:pt>
                <c:pt idx="2">
                  <c:v>9.24</c:v>
                </c:pt>
                <c:pt idx="3">
                  <c:v>10.35</c:v>
                </c:pt>
                <c:pt idx="4">
                  <c:v>3.74</c:v>
                </c:pt>
              </c:numCache>
            </c:numRef>
          </c:val>
          <c:smooth val="0"/>
          <c:extLst>
            <c:ext xmlns:c16="http://schemas.microsoft.com/office/drawing/2014/chart" uri="{C3380CC4-5D6E-409C-BE32-E72D297353CC}">
              <c16:uniqueId val="{00000002-9DB9-495A-88BD-1D60A6BEF8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0.26</c:v>
                </c:pt>
                <c:pt idx="4">
                  <c:v>#N/A</c:v>
                </c:pt>
                <c:pt idx="5">
                  <c:v>0</c:v>
                </c:pt>
                <c:pt idx="6">
                  <c:v>0</c:v>
                </c:pt>
                <c:pt idx="7">
                  <c:v>0</c:v>
                </c:pt>
                <c:pt idx="8">
                  <c:v>0</c:v>
                </c:pt>
                <c:pt idx="9">
                  <c:v>0</c:v>
                </c:pt>
              </c:numCache>
            </c:numRef>
          </c:val>
          <c:extLst>
            <c:ext xmlns:c16="http://schemas.microsoft.com/office/drawing/2014/chart" uri="{C3380CC4-5D6E-409C-BE32-E72D297353CC}">
              <c16:uniqueId val="{00000000-0BFC-458B-BF3F-E5710E4F95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FC-458B-BF3F-E5710E4F95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FC-458B-BF3F-E5710E4F95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FC-458B-BF3F-E5710E4F95BD}"/>
            </c:ext>
          </c:extLst>
        </c:ser>
        <c:ser>
          <c:idx val="4"/>
          <c:order val="4"/>
          <c:tx>
            <c:strRef>
              <c:f>データシート!$A$31</c:f>
              <c:strCache>
                <c:ptCount val="1"/>
                <c:pt idx="0">
                  <c:v>国民健康保険特別会計（診療施設会計）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0.66</c:v>
                </c:pt>
                <c:pt idx="4">
                  <c:v>#N/A</c:v>
                </c:pt>
                <c:pt idx="5">
                  <c:v>1.05</c:v>
                </c:pt>
                <c:pt idx="6">
                  <c:v>#N/A</c:v>
                </c:pt>
                <c:pt idx="7">
                  <c:v>0.64</c:v>
                </c:pt>
                <c:pt idx="8">
                  <c:v>#N/A</c:v>
                </c:pt>
                <c:pt idx="9">
                  <c:v>0.03</c:v>
                </c:pt>
              </c:numCache>
            </c:numRef>
          </c:val>
          <c:extLst>
            <c:ext xmlns:c16="http://schemas.microsoft.com/office/drawing/2014/chart" uri="{C3380CC4-5D6E-409C-BE32-E72D297353CC}">
              <c16:uniqueId val="{00000004-0BFC-458B-BF3F-E5710E4F95BD}"/>
            </c:ext>
          </c:extLst>
        </c:ser>
        <c:ser>
          <c:idx val="5"/>
          <c:order val="5"/>
          <c:tx>
            <c:strRef>
              <c:f>データシート!$A$32</c:f>
              <c:strCache>
                <c:ptCount val="1"/>
                <c:pt idx="0">
                  <c:v>今別地区簡易水道事業特別会計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0.03</c:v>
                </c:pt>
                <c:pt idx="4">
                  <c:v>#N/A</c:v>
                </c:pt>
                <c:pt idx="5">
                  <c:v>0.26</c:v>
                </c:pt>
                <c:pt idx="6">
                  <c:v>#N/A</c:v>
                </c:pt>
                <c:pt idx="7">
                  <c:v>0.15</c:v>
                </c:pt>
                <c:pt idx="8">
                  <c:v>#N/A</c:v>
                </c:pt>
                <c:pt idx="9">
                  <c:v>7.0000000000000007E-2</c:v>
                </c:pt>
              </c:numCache>
            </c:numRef>
          </c:val>
          <c:extLst>
            <c:ext xmlns:c16="http://schemas.microsoft.com/office/drawing/2014/chart" uri="{C3380CC4-5D6E-409C-BE32-E72D297353CC}">
              <c16:uniqueId val="{00000005-0BFC-458B-BF3F-E5710E4F95B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0.05</c:v>
                </c:pt>
                <c:pt idx="4">
                  <c:v>#N/A</c:v>
                </c:pt>
                <c:pt idx="5">
                  <c:v>0</c:v>
                </c:pt>
                <c:pt idx="6">
                  <c:v>#N/A</c:v>
                </c:pt>
                <c:pt idx="7">
                  <c:v>0.08</c:v>
                </c:pt>
                <c:pt idx="8">
                  <c:v>#N/A</c:v>
                </c:pt>
                <c:pt idx="9">
                  <c:v>0.08</c:v>
                </c:pt>
              </c:numCache>
            </c:numRef>
          </c:val>
          <c:extLst>
            <c:ext xmlns:c16="http://schemas.microsoft.com/office/drawing/2014/chart" uri="{C3380CC4-5D6E-409C-BE32-E72D297353CC}">
              <c16:uniqueId val="{00000006-0BFC-458B-BF3F-E5710E4F95B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1.69</c:v>
                </c:pt>
                <c:pt idx="2">
                  <c:v>#N/A</c:v>
                </c:pt>
                <c:pt idx="3">
                  <c:v>1.05</c:v>
                </c:pt>
                <c:pt idx="4">
                  <c:v>#N/A</c:v>
                </c:pt>
                <c:pt idx="5">
                  <c:v>1</c:v>
                </c:pt>
                <c:pt idx="6">
                  <c:v>#N/A</c:v>
                </c:pt>
                <c:pt idx="7">
                  <c:v>1.1499999999999999</c:v>
                </c:pt>
                <c:pt idx="8">
                  <c:v>#N/A</c:v>
                </c:pt>
                <c:pt idx="9">
                  <c:v>0.85</c:v>
                </c:pt>
              </c:numCache>
            </c:numRef>
          </c:val>
          <c:extLst>
            <c:ext xmlns:c16="http://schemas.microsoft.com/office/drawing/2014/chart" uri="{C3380CC4-5D6E-409C-BE32-E72D297353CC}">
              <c16:uniqueId val="{00000007-0BFC-458B-BF3F-E5710E4F95B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0.44</c:v>
                </c:pt>
                <c:pt idx="2">
                  <c:v>#N/A</c:v>
                </c:pt>
                <c:pt idx="3">
                  <c:v>0.62</c:v>
                </c:pt>
                <c:pt idx="4">
                  <c:v>#N/A</c:v>
                </c:pt>
                <c:pt idx="5">
                  <c:v>1.44</c:v>
                </c:pt>
                <c:pt idx="6">
                  <c:v>#N/A</c:v>
                </c:pt>
                <c:pt idx="7">
                  <c:v>1.95</c:v>
                </c:pt>
                <c:pt idx="8">
                  <c:v>#N/A</c:v>
                </c:pt>
                <c:pt idx="9">
                  <c:v>2.61</c:v>
                </c:pt>
              </c:numCache>
            </c:numRef>
          </c:val>
          <c:extLst>
            <c:ext xmlns:c16="http://schemas.microsoft.com/office/drawing/2014/chart" uri="{C3380CC4-5D6E-409C-BE32-E72D297353CC}">
              <c16:uniqueId val="{00000008-0BFC-458B-BF3F-E5710E4F95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9.99</c:v>
                </c:pt>
                <c:pt idx="2">
                  <c:v>#N/A</c:v>
                </c:pt>
                <c:pt idx="3">
                  <c:v>9.94</c:v>
                </c:pt>
                <c:pt idx="4">
                  <c:v>#N/A</c:v>
                </c:pt>
                <c:pt idx="5">
                  <c:v>11.31</c:v>
                </c:pt>
                <c:pt idx="6">
                  <c:v>#N/A</c:v>
                </c:pt>
                <c:pt idx="7">
                  <c:v>12.71</c:v>
                </c:pt>
                <c:pt idx="8">
                  <c:v>#N/A</c:v>
                </c:pt>
                <c:pt idx="9">
                  <c:v>4.21</c:v>
                </c:pt>
              </c:numCache>
            </c:numRef>
          </c:val>
          <c:extLst>
            <c:ext xmlns:c16="http://schemas.microsoft.com/office/drawing/2014/chart" uri="{C3380CC4-5D6E-409C-BE32-E72D297353CC}">
              <c16:uniqueId val="{00000009-0BFC-458B-BF3F-E5710E4F95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224</c:v>
                </c:pt>
                <c:pt idx="5">
                  <c:v>275</c:v>
                </c:pt>
                <c:pt idx="8">
                  <c:v>281</c:v>
                </c:pt>
                <c:pt idx="11">
                  <c:v>281</c:v>
                </c:pt>
                <c:pt idx="14">
                  <c:v>297</c:v>
                </c:pt>
              </c:numCache>
            </c:numRef>
          </c:val>
          <c:extLst>
            <c:ext xmlns:c16="http://schemas.microsoft.com/office/drawing/2014/chart" uri="{C3380CC4-5D6E-409C-BE32-E72D297353CC}">
              <c16:uniqueId val="{00000000-F9FA-49D4-AD58-F6FC355443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FA-49D4-AD58-F6FC355443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FA-49D4-AD58-F6FC355443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9</c:v>
                </c:pt>
                <c:pt idx="9">
                  <c:v>11</c:v>
                </c:pt>
                <c:pt idx="12">
                  <c:v>7</c:v>
                </c:pt>
              </c:numCache>
            </c:numRef>
          </c:val>
          <c:extLst>
            <c:ext xmlns:c16="http://schemas.microsoft.com/office/drawing/2014/chart" uri="{C3380CC4-5D6E-409C-BE32-E72D297353CC}">
              <c16:uniqueId val="{00000003-F9FA-49D4-AD58-F6FC355443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15</c:v>
                </c:pt>
                <c:pt idx="6">
                  <c:v>18</c:v>
                </c:pt>
                <c:pt idx="9">
                  <c:v>43</c:v>
                </c:pt>
                <c:pt idx="12">
                  <c:v>78</c:v>
                </c:pt>
              </c:numCache>
            </c:numRef>
          </c:val>
          <c:extLst>
            <c:ext xmlns:c16="http://schemas.microsoft.com/office/drawing/2014/chart" uri="{C3380CC4-5D6E-409C-BE32-E72D297353CC}">
              <c16:uniqueId val="{00000004-F9FA-49D4-AD58-F6FC355443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A-49D4-AD58-F6FC355443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FA-49D4-AD58-F6FC355443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279</c:v>
                </c:pt>
                <c:pt idx="6">
                  <c:v>297</c:v>
                </c:pt>
                <c:pt idx="9">
                  <c:v>313</c:v>
                </c:pt>
                <c:pt idx="12">
                  <c:v>337</c:v>
                </c:pt>
              </c:numCache>
            </c:numRef>
          </c:val>
          <c:extLst>
            <c:ext xmlns:c16="http://schemas.microsoft.com/office/drawing/2014/chart" uri="{C3380CC4-5D6E-409C-BE32-E72D297353CC}">
              <c16:uniqueId val="{00000007-F9FA-49D4-AD58-F6FC355443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c:v>
                </c:pt>
                <c:pt idx="2">
                  <c:v>#N/A</c:v>
                </c:pt>
                <c:pt idx="3">
                  <c:v>#N/A</c:v>
                </c:pt>
                <c:pt idx="4">
                  <c:v>27</c:v>
                </c:pt>
                <c:pt idx="5">
                  <c:v>#N/A</c:v>
                </c:pt>
                <c:pt idx="6">
                  <c:v>#N/A</c:v>
                </c:pt>
                <c:pt idx="7">
                  <c:v>43</c:v>
                </c:pt>
                <c:pt idx="8">
                  <c:v>#N/A</c:v>
                </c:pt>
                <c:pt idx="9">
                  <c:v>#N/A</c:v>
                </c:pt>
                <c:pt idx="10">
                  <c:v>86</c:v>
                </c:pt>
                <c:pt idx="11">
                  <c:v>#N/A</c:v>
                </c:pt>
                <c:pt idx="12">
                  <c:v>#N/A</c:v>
                </c:pt>
                <c:pt idx="13">
                  <c:v>125</c:v>
                </c:pt>
                <c:pt idx="14">
                  <c:v>#N/A</c:v>
                </c:pt>
              </c:numCache>
            </c:numRef>
          </c:val>
          <c:smooth val="0"/>
          <c:extLst>
            <c:ext xmlns:c16="http://schemas.microsoft.com/office/drawing/2014/chart" uri="{C3380CC4-5D6E-409C-BE32-E72D297353CC}">
              <c16:uniqueId val="{00000008-F9FA-49D4-AD58-F6FC355443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3082</c:v>
                </c:pt>
                <c:pt idx="5">
                  <c:v>3126</c:v>
                </c:pt>
                <c:pt idx="8">
                  <c:v>3006</c:v>
                </c:pt>
                <c:pt idx="11">
                  <c:v>2987</c:v>
                </c:pt>
                <c:pt idx="14">
                  <c:v>3002</c:v>
                </c:pt>
              </c:numCache>
            </c:numRef>
          </c:val>
          <c:extLst>
            <c:ext xmlns:c16="http://schemas.microsoft.com/office/drawing/2014/chart" uri="{C3380CC4-5D6E-409C-BE32-E72D297353CC}">
              <c16:uniqueId val="{00000000-1554-4966-9251-435AE873A1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54-4966-9251-435AE873A1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624</c:v>
                </c:pt>
                <c:pt idx="5">
                  <c:v>832</c:v>
                </c:pt>
                <c:pt idx="8">
                  <c:v>1206</c:v>
                </c:pt>
                <c:pt idx="11">
                  <c:v>1509</c:v>
                </c:pt>
                <c:pt idx="14">
                  <c:v>1825</c:v>
                </c:pt>
              </c:numCache>
            </c:numRef>
          </c:val>
          <c:extLst>
            <c:ext xmlns:c16="http://schemas.microsoft.com/office/drawing/2014/chart" uri="{C3380CC4-5D6E-409C-BE32-E72D297353CC}">
              <c16:uniqueId val="{00000002-1554-4966-9251-435AE873A1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54-4966-9251-435AE873A1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54-4966-9251-435AE873A1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54-4966-9251-435AE873A1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352</c:v>
                </c:pt>
                <c:pt idx="3">
                  <c:v>454</c:v>
                </c:pt>
                <c:pt idx="6">
                  <c:v>322</c:v>
                </c:pt>
                <c:pt idx="9">
                  <c:v>162</c:v>
                </c:pt>
                <c:pt idx="12">
                  <c:v>208</c:v>
                </c:pt>
              </c:numCache>
            </c:numRef>
          </c:val>
          <c:extLst>
            <c:ext xmlns:c16="http://schemas.microsoft.com/office/drawing/2014/chart" uri="{C3380CC4-5D6E-409C-BE32-E72D297353CC}">
              <c16:uniqueId val="{00000006-1554-4966-9251-435AE873A1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125</c:v>
                </c:pt>
                <c:pt idx="3">
                  <c:v>365</c:v>
                </c:pt>
                <c:pt idx="6">
                  <c:v>398</c:v>
                </c:pt>
                <c:pt idx="9">
                  <c:v>375</c:v>
                </c:pt>
                <c:pt idx="12">
                  <c:v>352</c:v>
                </c:pt>
              </c:numCache>
            </c:numRef>
          </c:val>
          <c:extLst>
            <c:ext xmlns:c16="http://schemas.microsoft.com/office/drawing/2014/chart" uri="{C3380CC4-5D6E-409C-BE32-E72D297353CC}">
              <c16:uniqueId val="{00000007-1554-4966-9251-435AE873A1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243</c:v>
                </c:pt>
                <c:pt idx="3">
                  <c:v>194</c:v>
                </c:pt>
                <c:pt idx="6">
                  <c:v>169</c:v>
                </c:pt>
                <c:pt idx="9">
                  <c:v>187</c:v>
                </c:pt>
                <c:pt idx="12">
                  <c:v>288</c:v>
                </c:pt>
              </c:numCache>
            </c:numRef>
          </c:val>
          <c:extLst>
            <c:ext xmlns:c16="http://schemas.microsoft.com/office/drawing/2014/chart" uri="{C3380CC4-5D6E-409C-BE32-E72D297353CC}">
              <c16:uniqueId val="{00000008-1554-4966-9251-435AE873A1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54-4966-9251-435AE873A1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3227</c:v>
                </c:pt>
                <c:pt idx="3">
                  <c:v>3363</c:v>
                </c:pt>
                <c:pt idx="6">
                  <c:v>3342</c:v>
                </c:pt>
                <c:pt idx="9">
                  <c:v>3368</c:v>
                </c:pt>
                <c:pt idx="12">
                  <c:v>3463</c:v>
                </c:pt>
              </c:numCache>
            </c:numRef>
          </c:val>
          <c:extLst>
            <c:ext xmlns:c16="http://schemas.microsoft.com/office/drawing/2014/chart" uri="{C3380CC4-5D6E-409C-BE32-E72D297353CC}">
              <c16:uniqueId val="{0000000A-1554-4966-9251-435AE873A1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242</c:v>
                </c:pt>
                <c:pt idx="2">
                  <c:v>#N/A</c:v>
                </c:pt>
                <c:pt idx="3">
                  <c:v>#N/A</c:v>
                </c:pt>
                <c:pt idx="4">
                  <c:v>419</c:v>
                </c:pt>
                <c:pt idx="5">
                  <c:v>#N/A</c:v>
                </c:pt>
                <c:pt idx="6">
                  <c:v>#N/A</c:v>
                </c:pt>
                <c:pt idx="7">
                  <c:v>19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54-4966-9251-435AE873A1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532</c:v>
                </c:pt>
                <c:pt idx="1">
                  <c:v>798</c:v>
                </c:pt>
                <c:pt idx="2">
                  <c:v>1118</c:v>
                </c:pt>
              </c:numCache>
            </c:numRef>
          </c:val>
          <c:extLst>
            <c:ext xmlns:c16="http://schemas.microsoft.com/office/drawing/2014/chart" uri="{C3380CC4-5D6E-409C-BE32-E72D297353CC}">
              <c16:uniqueId val="{00000000-6FCD-4C4C-8615-FC33729BA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c:v>
                </c:pt>
                <c:pt idx="1">
                  <c:v>316</c:v>
                </c:pt>
                <c:pt idx="2">
                  <c:v>324</c:v>
                </c:pt>
              </c:numCache>
            </c:numRef>
          </c:val>
          <c:extLst>
            <c:ext xmlns:c16="http://schemas.microsoft.com/office/drawing/2014/chart" uri="{C3380CC4-5D6E-409C-BE32-E72D297353CC}">
              <c16:uniqueId val="{00000001-6FCD-4C4C-8615-FC33729BA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419</c:v>
                </c:pt>
                <c:pt idx="1">
                  <c:v>395</c:v>
                </c:pt>
                <c:pt idx="2">
                  <c:v>384</c:v>
                </c:pt>
              </c:numCache>
            </c:numRef>
          </c:val>
          <c:extLst>
            <c:ext xmlns:c16="http://schemas.microsoft.com/office/drawing/2014/chart" uri="{C3380CC4-5D6E-409C-BE32-E72D297353CC}">
              <c16:uniqueId val="{00000002-6FCD-4C4C-8615-FC33729BA9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直近数年は固定資産税等の増加により僅かに上昇傾向にあるものの、新たな施設等の誘致等の予定がないため上昇が見込めない。また、人口減少が著しいため交付税が減少していく見通しであるので、引き続き町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を比較すると、分母である歳入については、電力会社関係の固定資産税が大幅に増加したことにより地方税、過疎対策事業費の元利償還が増加したことにより地方交付税が増加した状態で推移している。分子である歳出については、コロナ対策及び物価高騰対策に関する臨時的な補助費等及び物件費が増額、経常的経費観点からみても物価高騰による燃料費や電気料等が高い状態を維持している外、国策によるシステム標準化やクラウド化による借上料等経常物件費が増加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59</xdr:row>
      <xdr:rowOff>160655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4403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128481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038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60</xdr:row>
      <xdr:rowOff>57573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0381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44573"/>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109855</xdr:rowOff>
    </xdr:from>
    <xdr:to>
      <xdr:col>23</xdr:col>
      <xdr:colOff>184150</xdr:colOff>
      <xdr:row>60</xdr:row>
      <xdr:rowOff>40005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126382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前年度と比較するとほぼ横ばいの、伸び率が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ものの、類似団体平均を下回る結果となった。人件費は増加したものの、令和４年度まで影響していた新型コロナが５類相当に引き下げられたことに伴うワクチン接種事業に係る委託料が減少したこと、コロナ対策及び物価高騰対策に係る給付事業経費が減少した。しかし、人口減少が止まらないため一人当たり換算では増減が少なかったと思われる。人口減少対策に注力しつつも町有施設の解体を計画的に行っていくなど経常経費や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91560</xdr:rowOff>
    </xdr:from>
    <xdr:to>
      <xdr:col>23</xdr:col>
      <xdr:colOff>133350</xdr:colOff>
      <xdr:row>81</xdr:row>
      <xdr:rowOff>93089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9010"/>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45453</xdr:rowOff>
    </xdr:from>
    <xdr:to>
      <xdr:col>19</xdr:col>
      <xdr:colOff>133350</xdr:colOff>
      <xdr:row>81</xdr:row>
      <xdr:rowOff>91560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2903"/>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11390</xdr:rowOff>
    </xdr:from>
    <xdr:to>
      <xdr:col>15</xdr:col>
      <xdr:colOff>82550</xdr:colOff>
      <xdr:row>81</xdr:row>
      <xdr:rowOff>45453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8840"/>
          <a:ext cx="889000" cy="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163237</xdr:rowOff>
    </xdr:from>
    <xdr:to>
      <xdr:col>11</xdr:col>
      <xdr:colOff>31750</xdr:colOff>
      <xdr:row>81</xdr:row>
      <xdr:rowOff>11390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9237"/>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42289</xdr:rowOff>
    </xdr:from>
    <xdr:to>
      <xdr:col>23</xdr:col>
      <xdr:colOff>184150</xdr:colOff>
      <xdr:row>81</xdr:row>
      <xdr:rowOff>143889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58816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40760</xdr:rowOff>
    </xdr:from>
    <xdr:to>
      <xdr:col>19</xdr:col>
      <xdr:colOff>184150</xdr:colOff>
      <xdr:row>81</xdr:row>
      <xdr:rowOff>142360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152537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166103</xdr:rowOff>
    </xdr:from>
    <xdr:to>
      <xdr:col>15</xdr:col>
      <xdr:colOff>133350</xdr:colOff>
      <xdr:row>81</xdr:row>
      <xdr:rowOff>96253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106430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132040</xdr:rowOff>
    </xdr:from>
    <xdr:to>
      <xdr:col>11</xdr:col>
      <xdr:colOff>82550</xdr:colOff>
      <xdr:row>81</xdr:row>
      <xdr:rowOff>62190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72367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112437</xdr:rowOff>
    </xdr:from>
    <xdr:to>
      <xdr:col>7</xdr:col>
      <xdr:colOff>31750</xdr:colOff>
      <xdr:row>81</xdr:row>
      <xdr:rowOff>42587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％増と大きく増加している。原因は明白で、２０年ほど前から採用人数が０人の年が１０数年続き、１０年ほど前に定年退職となる者が多かったことで直近１０年以内の中途採用者が急増した。特に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には若い世代が早期に管理職にならざるを得ない状況となったため、ラスパイレス指数が増加した。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88</xdr:row>
      <xdr:rowOff>134055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19489"/>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87</xdr:row>
      <xdr:rowOff>64205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1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87</xdr:row>
      <xdr:rowOff>64205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人上回っている数値となっている。類似団体平均が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人増加していることを考慮すると平均に近づいた。現状は退職者より採用人数が上回っており、再任用を含む退職予定者を考慮すると、適正人数に近づいていると思われる。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2149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49137"/>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118100</xdr:rowOff>
    </xdr:from>
    <xdr:to>
      <xdr:col>77</xdr:col>
      <xdr:colOff>44450</xdr:colOff>
      <xdr:row>61</xdr:row>
      <xdr:rowOff>2149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510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106638</xdr:rowOff>
    </xdr:from>
    <xdr:to>
      <xdr:col>72</xdr:col>
      <xdr:colOff>203200</xdr:colOff>
      <xdr:row>60</xdr:row>
      <xdr:rowOff>118100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36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106638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74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122799</xdr:rowOff>
    </xdr:from>
    <xdr:to>
      <xdr:col>77</xdr:col>
      <xdr:colOff>95250</xdr:colOff>
      <xdr:row>61</xdr:row>
      <xdr:rowOff>52949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9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67300</xdr:rowOff>
    </xdr:from>
    <xdr:to>
      <xdr:col>73</xdr:col>
      <xdr:colOff>44450</xdr:colOff>
      <xdr:row>60</xdr:row>
      <xdr:rowOff>168900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55838</xdr:rowOff>
    </xdr:from>
    <xdr:to>
      <xdr:col>68</xdr:col>
      <xdr:colOff>203200</xdr:colOff>
      <xdr:row>60</xdr:row>
      <xdr:rowOff>157438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19643</xdr:rowOff>
    </xdr:from>
    <xdr:to>
      <xdr:col>64</xdr:col>
      <xdr:colOff>152400</xdr:colOff>
      <xdr:row>60</xdr:row>
      <xdr:rowOff>121243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131420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となった。要因として令和元年度に借入をした防災行政無線デジタル化工事事業に係る元金償還が開始されたことで、公債費の額が増となったためだと考えられる。近年大規模な建設事業が増えており、これに伴う起債件数も増えてきていることから、今後さらなる実質公債費比率の増が見込まれる。公債費の抑制や計画的な償還を行うことで、よりよい財政の健全化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21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将来負担比率は充当可能財源等が将来負担額を上回ったため、「算定なし」となった。要因は物価高騰に伴う普通交付税の再算定が行われ、充当可能基金が増えたためである。今回将来負担比率が下がったのは一時的なものだと考えら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年度は臨財債発行可能額の減や地方債残高の増により今後比率が増加することが見込まれるため、引き続き財政の健全化に努める。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163936</xdr:rowOff>
    </xdr:from>
    <xdr:to>
      <xdr:col>72</xdr:col>
      <xdr:colOff>203200</xdr:colOff>
      <xdr:row>16</xdr:row>
      <xdr:rowOff>164359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92786"/>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128693</xdr:rowOff>
    </xdr:from>
    <xdr:to>
      <xdr:col>68</xdr:col>
      <xdr:colOff>152400</xdr:colOff>
      <xdr:row>16</xdr:row>
      <xdr:rowOff>164359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00443"/>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113136</xdr:rowOff>
    </xdr:from>
    <xdr:to>
      <xdr:col>73</xdr:col>
      <xdr:colOff>44450</xdr:colOff>
      <xdr:row>14</xdr:row>
      <xdr:rowOff>43286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28063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2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113559</xdr:rowOff>
    </xdr:from>
    <xdr:to>
      <xdr:col>68</xdr:col>
      <xdr:colOff>203200</xdr:colOff>
      <xdr:row>17</xdr:row>
      <xdr:rowOff>43709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28486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4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定期昇給や昇格分が反映され個別の人件費自体は増となっているが、大きな違いは定年延長により退職予定者がしばらくいないことによる退職手当組合負担金が大幅に減少したことが大きな要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決算額の比較で▲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類似団体より少ないもののコロナ対策及び物価高騰対策や、総合行政システム標準化やクラウド化対応委託料の増加が主な要因であるため臨時的なものと考えられる。しかし、今後は町有施設の解体や公共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化等を計画していることから、財政面を考慮し経費の抑制を行うことで数値の低減に努める。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7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157480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292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106680</xdr:rowOff>
    </xdr:from>
    <xdr:to>
      <xdr:col>69</xdr:col>
      <xdr:colOff>142875</xdr:colOff>
      <xdr:row>16</xdr:row>
      <xdr:rowOff>36830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47007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前年度からは横ばいで同級団体と比較すると、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少ない。要因としては、住民税非課税世帯等給付金事業費や物価高騰対策事業費が全国的に類似団体が増えた要因かと推測するが、当町は人口減少が著しいため比例して事業費も膨らまなかったため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公債費は繰上償還を実施したり、据え置き期間が終了したため償還開始となった元金があるため、増加しているものの、例年より大幅に降雪量が少なかったため除排雪作業委託料が減ったこと、特別会計繰出金が少なかったことで総合的には減少した。今後も経常経費の見直しによる経費削減等を行い、支出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25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10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前年度と比較すると類似団体平均の増加幅と同様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％増となっている。これは物価高騰対策事業支援金等の交付金が増額したことが主な要因である。一時的なものではあるが今後も経費削減の依頼を継続し、比率の減少に努める。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077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年度から微減ではあるが、直近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年でみると令和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年度までは減少傾向である。しかし、令和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高額な地方債発行を行った今別小学校及び給食センターの大規模改修事業が終了しており、償還に係る据え置き期間が終了した場合、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9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るとほぼ横ばいとなった。要因として物価高騰対策事業に係る扶助費の大幅な増加や行政情報システム等に係る物件費の増加はあったものの、基金積立額や、補助費等、特別会計への繰出金が減額したため大きな増減は無か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9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75</xdr:row>
      <xdr:rowOff>54610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09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78</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76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0</xdr:rowOff>
    </xdr:from>
    <xdr:to>
      <xdr:col>78</xdr:col>
      <xdr:colOff>120650</xdr:colOff>
      <xdr:row>75</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19783</xdr:rowOff>
    </xdr:from>
    <xdr:to>
      <xdr:col>29</xdr:col>
      <xdr:colOff>127000</xdr:colOff>
      <xdr:row>16</xdr:row>
      <xdr:rowOff>53458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10608"/>
          <a:ext cx="647700" cy="3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19783</xdr:rowOff>
    </xdr:from>
    <xdr:to>
      <xdr:col>26</xdr:col>
      <xdr:colOff>50800</xdr:colOff>
      <xdr:row>16</xdr:row>
      <xdr:rowOff>147614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10608"/>
          <a:ext cx="698500" cy="12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147614</xdr:rowOff>
    </xdr:from>
    <xdr:to>
      <xdr:col>22</xdr:col>
      <xdr:colOff>114300</xdr:colOff>
      <xdr:row>17</xdr:row>
      <xdr:rowOff>26051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38439"/>
          <a:ext cx="698500" cy="4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136908</xdr:rowOff>
    </xdr:from>
    <xdr:to>
      <xdr:col>18</xdr:col>
      <xdr:colOff>177800</xdr:colOff>
      <xdr:row>17</xdr:row>
      <xdr:rowOff>26051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27733"/>
          <a:ext cx="698500" cy="6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2658</xdr:rowOff>
    </xdr:from>
    <xdr:to>
      <xdr:col>29</xdr:col>
      <xdr:colOff>177800</xdr:colOff>
      <xdr:row>16</xdr:row>
      <xdr:rowOff>104258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19185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140433</xdr:rowOff>
    </xdr:from>
    <xdr:to>
      <xdr:col>26</xdr:col>
      <xdr:colOff>101600</xdr:colOff>
      <xdr:row>16</xdr:row>
      <xdr:rowOff>70583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80760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28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96814</xdr:rowOff>
    </xdr:from>
    <xdr:to>
      <xdr:col>22</xdr:col>
      <xdr:colOff>165100</xdr:colOff>
      <xdr:row>17</xdr:row>
      <xdr:rowOff>26964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8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37141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5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146701</xdr:rowOff>
    </xdr:from>
    <xdr:to>
      <xdr:col>19</xdr:col>
      <xdr:colOff>38100</xdr:colOff>
      <xdr:row>17</xdr:row>
      <xdr:rowOff>76851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61628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86108</xdr:rowOff>
    </xdr:from>
    <xdr:to>
      <xdr:col>15</xdr:col>
      <xdr:colOff>101600</xdr:colOff>
      <xdr:row>17</xdr:row>
      <xdr:rowOff>16258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26435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89012</xdr:rowOff>
    </xdr:from>
    <xdr:to>
      <xdr:col>29</xdr:col>
      <xdr:colOff>127000</xdr:colOff>
      <xdr:row>37</xdr:row>
      <xdr:rowOff>30251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42262"/>
          <a:ext cx="647700" cy="11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73789</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2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30251</xdr:rowOff>
    </xdr:from>
    <xdr:to>
      <xdr:col>26</xdr:col>
      <xdr:colOff>50800</xdr:colOff>
      <xdr:row>37</xdr:row>
      <xdr:rowOff>139390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54951"/>
          <a:ext cx="698500" cy="10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139390</xdr:rowOff>
    </xdr:from>
    <xdr:to>
      <xdr:col>22</xdr:col>
      <xdr:colOff>114300</xdr:colOff>
      <xdr:row>37</xdr:row>
      <xdr:rowOff>177195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264090"/>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84024</xdr:rowOff>
    </xdr:from>
    <xdr:to>
      <xdr:col>18</xdr:col>
      <xdr:colOff>177800</xdr:colOff>
      <xdr:row>37</xdr:row>
      <xdr:rowOff>177195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08724"/>
          <a:ext cx="698500" cy="9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38212</xdr:rowOff>
    </xdr:from>
    <xdr:to>
      <xdr:col>29</xdr:col>
      <xdr:colOff>177800</xdr:colOff>
      <xdr:row>36</xdr:row>
      <xdr:rowOff>139812</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9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226189</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3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150901</xdr:rowOff>
    </xdr:from>
    <xdr:to>
      <xdr:col>26</xdr:col>
      <xdr:colOff>101600</xdr:colOff>
      <xdr:row>37</xdr:row>
      <xdr:rowOff>81051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0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65828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19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88590</xdr:rowOff>
    </xdr:from>
    <xdr:to>
      <xdr:col>22</xdr:col>
      <xdr:colOff>165100</xdr:colOff>
      <xdr:row>37</xdr:row>
      <xdr:rowOff>190190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174967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9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126395</xdr:rowOff>
    </xdr:from>
    <xdr:to>
      <xdr:col>19</xdr:col>
      <xdr:colOff>38100</xdr:colOff>
      <xdr:row>37</xdr:row>
      <xdr:rowOff>227995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5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212772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3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33224</xdr:rowOff>
    </xdr:from>
    <xdr:to>
      <xdr:col>15</xdr:col>
      <xdr:colOff>101600</xdr:colOff>
      <xdr:row>37</xdr:row>
      <xdr:rowOff>134824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119601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3107</xdr:rowOff>
    </xdr:from>
    <xdr:to>
      <xdr:col>24</xdr:col>
      <xdr:colOff>63500</xdr:colOff>
      <xdr:row>36</xdr:row>
      <xdr:rowOff>16521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75307"/>
          <a:ext cx="8382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3107</xdr:rowOff>
    </xdr:from>
    <xdr:to>
      <xdr:col>19</xdr:col>
      <xdr:colOff>177800</xdr:colOff>
      <xdr:row>36</xdr:row>
      <xdr:rowOff>16306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5307"/>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16306</xdr:rowOff>
    </xdr:from>
    <xdr:to>
      <xdr:col>15</xdr:col>
      <xdr:colOff>50800</xdr:colOff>
      <xdr:row>36</xdr:row>
      <xdr:rowOff>50045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8506"/>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50045</xdr:rowOff>
    </xdr:from>
    <xdr:to>
      <xdr:col>10</xdr:col>
      <xdr:colOff>114300</xdr:colOff>
      <xdr:row>36</xdr:row>
      <xdr:rowOff>106983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2245"/>
          <a:ext cx="889000" cy="5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137171</xdr:rowOff>
    </xdr:from>
    <xdr:to>
      <xdr:col>24</xdr:col>
      <xdr:colOff>114300</xdr:colOff>
      <xdr:row>36</xdr:row>
      <xdr:rowOff>67321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115598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123757</xdr:rowOff>
    </xdr:from>
    <xdr:to>
      <xdr:col>20</xdr:col>
      <xdr:colOff>38100</xdr:colOff>
      <xdr:row>36</xdr:row>
      <xdr:rowOff>53907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70434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9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136956</xdr:rowOff>
    </xdr:from>
    <xdr:to>
      <xdr:col>15</xdr:col>
      <xdr:colOff>101600</xdr:colOff>
      <xdr:row>36</xdr:row>
      <xdr:rowOff>67106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83633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170695</xdr:rowOff>
    </xdr:from>
    <xdr:to>
      <xdr:col>10</xdr:col>
      <xdr:colOff>165100</xdr:colOff>
      <xdr:row>36</xdr:row>
      <xdr:rowOff>100845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56183</xdr:rowOff>
    </xdr:from>
    <xdr:to>
      <xdr:col>6</xdr:col>
      <xdr:colOff>38100</xdr:colOff>
      <xdr:row>36</xdr:row>
      <xdr:rowOff>157783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148910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133359</xdr:rowOff>
    </xdr:from>
    <xdr:to>
      <xdr:col>24</xdr:col>
      <xdr:colOff>63500</xdr:colOff>
      <xdr:row>56</xdr:row>
      <xdr:rowOff>135284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4559"/>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135284</xdr:rowOff>
    </xdr:from>
    <xdr:to>
      <xdr:col>19</xdr:col>
      <xdr:colOff>177800</xdr:colOff>
      <xdr:row>57</xdr:row>
      <xdr:rowOff>12248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6484"/>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12248</xdr:rowOff>
    </xdr:from>
    <xdr:to>
      <xdr:col>15</xdr:col>
      <xdr:colOff>50800</xdr:colOff>
      <xdr:row>57</xdr:row>
      <xdr:rowOff>31428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4898"/>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157988</xdr:rowOff>
    </xdr:from>
    <xdr:to>
      <xdr:col>10</xdr:col>
      <xdr:colOff>114300</xdr:colOff>
      <xdr:row>57</xdr:row>
      <xdr:rowOff>31428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59188"/>
          <a:ext cx="8890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82559</xdr:rowOff>
    </xdr:from>
    <xdr:to>
      <xdr:col>24</xdr:col>
      <xdr:colOff>114300</xdr:colOff>
      <xdr:row>57</xdr:row>
      <xdr:rowOff>12709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60986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84484</xdr:rowOff>
    </xdr:from>
    <xdr:to>
      <xdr:col>20</xdr:col>
      <xdr:colOff>38100</xdr:colOff>
      <xdr:row>57</xdr:row>
      <xdr:rowOff>14634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5761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7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132898</xdr:rowOff>
    </xdr:from>
    <xdr:to>
      <xdr:col>15</xdr:col>
      <xdr:colOff>101600</xdr:colOff>
      <xdr:row>57</xdr:row>
      <xdr:rowOff>63048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54175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2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152078</xdr:rowOff>
    </xdr:from>
    <xdr:to>
      <xdr:col>10</xdr:col>
      <xdr:colOff>165100</xdr:colOff>
      <xdr:row>57</xdr:row>
      <xdr:rowOff>82228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73355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107188</xdr:rowOff>
    </xdr:from>
    <xdr:to>
      <xdr:col>6</xdr:col>
      <xdr:colOff>38100</xdr:colOff>
      <xdr:row>57</xdr:row>
      <xdr:rowOff>37338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15004</xdr:rowOff>
    </xdr:from>
    <xdr:to>
      <xdr:col>24</xdr:col>
      <xdr:colOff>63500</xdr:colOff>
      <xdr:row>78</xdr:row>
      <xdr:rowOff>51623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8104"/>
          <a:ext cx="8382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15004</xdr:rowOff>
    </xdr:from>
    <xdr:to>
      <xdr:col>19</xdr:col>
      <xdr:colOff>177800</xdr:colOff>
      <xdr:row>78</xdr:row>
      <xdr:rowOff>29525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8104"/>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27522</xdr:rowOff>
    </xdr:from>
    <xdr:to>
      <xdr:col>15</xdr:col>
      <xdr:colOff>50800</xdr:colOff>
      <xdr:row>78</xdr:row>
      <xdr:rowOff>29525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62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27522</xdr:rowOff>
    </xdr:from>
    <xdr:to>
      <xdr:col>10</xdr:col>
      <xdr:colOff>114300</xdr:colOff>
      <xdr:row>78</xdr:row>
      <xdr:rowOff>142943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622"/>
          <a:ext cx="889000" cy="1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823</xdr:rowOff>
    </xdr:from>
    <xdr:to>
      <xdr:col>24</xdr:col>
      <xdr:colOff>114300</xdr:colOff>
      <xdr:row>78</xdr:row>
      <xdr:rowOff>102423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150700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135654</xdr:rowOff>
    </xdr:from>
    <xdr:to>
      <xdr:col>20</xdr:col>
      <xdr:colOff>38100</xdr:colOff>
      <xdr:row>78</xdr:row>
      <xdr:rowOff>65804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150175</xdr:rowOff>
    </xdr:from>
    <xdr:to>
      <xdr:col>15</xdr:col>
      <xdr:colOff>101600</xdr:colOff>
      <xdr:row>78</xdr:row>
      <xdr:rowOff>80325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71452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148172</xdr:rowOff>
    </xdr:from>
    <xdr:to>
      <xdr:col>10</xdr:col>
      <xdr:colOff>165100</xdr:colOff>
      <xdr:row>78</xdr:row>
      <xdr:rowOff>78322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69449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92143</xdr:rowOff>
    </xdr:from>
    <xdr:to>
      <xdr:col>6</xdr:col>
      <xdr:colOff>38100</xdr:colOff>
      <xdr:row>79</xdr:row>
      <xdr:rowOff>22293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13420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7265</xdr:rowOff>
    </xdr:from>
    <xdr:to>
      <xdr:col>24</xdr:col>
      <xdr:colOff>63500</xdr:colOff>
      <xdr:row>93</xdr:row>
      <xdr:rowOff>135089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80665"/>
          <a:ext cx="838200" cy="2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76491</xdr:rowOff>
    </xdr:from>
    <xdr:to>
      <xdr:col>19</xdr:col>
      <xdr:colOff>177800</xdr:colOff>
      <xdr:row>93</xdr:row>
      <xdr:rowOff>135089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49891"/>
          <a:ext cx="889000" cy="2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76491</xdr:rowOff>
    </xdr:from>
    <xdr:to>
      <xdr:col>15</xdr:col>
      <xdr:colOff>50800</xdr:colOff>
      <xdr:row>94</xdr:row>
      <xdr:rowOff>119329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49891"/>
          <a:ext cx="889000" cy="3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119329</xdr:rowOff>
    </xdr:from>
    <xdr:to>
      <xdr:col>10</xdr:col>
      <xdr:colOff>114300</xdr:colOff>
      <xdr:row>96</xdr:row>
      <xdr:rowOff>46825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35629"/>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127915</xdr:rowOff>
    </xdr:from>
    <xdr:to>
      <xdr:col>24</xdr:col>
      <xdr:colOff>114300</xdr:colOff>
      <xdr:row>92</xdr:row>
      <xdr:rowOff>58065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150792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84289</xdr:rowOff>
    </xdr:from>
    <xdr:to>
      <xdr:col>20</xdr:col>
      <xdr:colOff>38100</xdr:colOff>
      <xdr:row>94</xdr:row>
      <xdr:rowOff>14439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30966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0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25691</xdr:rowOff>
    </xdr:from>
    <xdr:to>
      <xdr:col>15</xdr:col>
      <xdr:colOff>101600</xdr:colOff>
      <xdr:row>92</xdr:row>
      <xdr:rowOff>127291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143818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7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68529</xdr:rowOff>
    </xdr:from>
    <xdr:to>
      <xdr:col>10</xdr:col>
      <xdr:colOff>165100</xdr:colOff>
      <xdr:row>94</xdr:row>
      <xdr:rowOff>170129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167475</xdr:rowOff>
    </xdr:from>
    <xdr:to>
      <xdr:col>6</xdr:col>
      <xdr:colOff>38100</xdr:colOff>
      <xdr:row>96</xdr:row>
      <xdr:rowOff>97625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114152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73120</xdr:rowOff>
    </xdr:from>
    <xdr:to>
      <xdr:col>55</xdr:col>
      <xdr:colOff>0</xdr:colOff>
      <xdr:row>37</xdr:row>
      <xdr:rowOff>131775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16770"/>
          <a:ext cx="838200" cy="5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73120</xdr:rowOff>
    </xdr:from>
    <xdr:to>
      <xdr:col>50</xdr:col>
      <xdr:colOff>114300</xdr:colOff>
      <xdr:row>38</xdr:row>
      <xdr:rowOff>41962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16770"/>
          <a:ext cx="889000" cy="1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64814</xdr:rowOff>
    </xdr:from>
    <xdr:to>
      <xdr:col>45</xdr:col>
      <xdr:colOff>177800</xdr:colOff>
      <xdr:row>38</xdr:row>
      <xdr:rowOff>41962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37014"/>
          <a:ext cx="889000" cy="3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64814</xdr:rowOff>
    </xdr:from>
    <xdr:to>
      <xdr:col>41</xdr:col>
      <xdr:colOff>50800</xdr:colOff>
      <xdr:row>38</xdr:row>
      <xdr:rowOff>96982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7014"/>
          <a:ext cx="889000" cy="3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80975</xdr:rowOff>
    </xdr:from>
    <xdr:to>
      <xdr:col>55</xdr:col>
      <xdr:colOff>50800</xdr:colOff>
      <xdr:row>38</xdr:row>
      <xdr:rowOff>11125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59402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22320</xdr:rowOff>
    </xdr:from>
    <xdr:to>
      <xdr:col>50</xdr:col>
      <xdr:colOff>165100</xdr:colOff>
      <xdr:row>37</xdr:row>
      <xdr:rowOff>123920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115047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5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162612</xdr:rowOff>
    </xdr:from>
    <xdr:to>
      <xdr:col>46</xdr:col>
      <xdr:colOff>38100</xdr:colOff>
      <xdr:row>38</xdr:row>
      <xdr:rowOff>92762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83889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14014</xdr:rowOff>
    </xdr:from>
    <xdr:to>
      <xdr:col>41</xdr:col>
      <xdr:colOff>101600</xdr:colOff>
      <xdr:row>36</xdr:row>
      <xdr:rowOff>115614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106741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46182</xdr:rowOff>
    </xdr:from>
    <xdr:to>
      <xdr:col>36</xdr:col>
      <xdr:colOff>165100</xdr:colOff>
      <xdr:row>38</xdr:row>
      <xdr:rowOff>147782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138909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62024</xdr:rowOff>
    </xdr:from>
    <xdr:to>
      <xdr:col>55</xdr:col>
      <xdr:colOff>0</xdr:colOff>
      <xdr:row>58</xdr:row>
      <xdr:rowOff>68718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34674"/>
          <a:ext cx="8382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17670</xdr:rowOff>
    </xdr:from>
    <xdr:to>
      <xdr:col>50</xdr:col>
      <xdr:colOff>114300</xdr:colOff>
      <xdr:row>58</xdr:row>
      <xdr:rowOff>68718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1770"/>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95493</xdr:rowOff>
    </xdr:from>
    <xdr:to>
      <xdr:col>45</xdr:col>
      <xdr:colOff>177800</xdr:colOff>
      <xdr:row>58</xdr:row>
      <xdr:rowOff>17670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8143"/>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95493</xdr:rowOff>
    </xdr:from>
    <xdr:to>
      <xdr:col>41</xdr:col>
      <xdr:colOff>50800</xdr:colOff>
      <xdr:row>57</xdr:row>
      <xdr:rowOff>145306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8143"/>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11224</xdr:rowOff>
    </xdr:from>
    <xdr:to>
      <xdr:col>55</xdr:col>
      <xdr:colOff>50800</xdr:colOff>
      <xdr:row>57</xdr:row>
      <xdr:rowOff>112824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34101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17918</xdr:rowOff>
    </xdr:from>
    <xdr:to>
      <xdr:col>50</xdr:col>
      <xdr:colOff>165100</xdr:colOff>
      <xdr:row>58</xdr:row>
      <xdr:rowOff>119518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110645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138320</xdr:rowOff>
    </xdr:from>
    <xdr:to>
      <xdr:col>46</xdr:col>
      <xdr:colOff>38100</xdr:colOff>
      <xdr:row>58</xdr:row>
      <xdr:rowOff>68470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44693</xdr:rowOff>
    </xdr:from>
    <xdr:to>
      <xdr:col>41</xdr:col>
      <xdr:colOff>101600</xdr:colOff>
      <xdr:row>57</xdr:row>
      <xdr:rowOff>146293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162820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94506</xdr:rowOff>
    </xdr:from>
    <xdr:to>
      <xdr:col>36</xdr:col>
      <xdr:colOff>165100</xdr:colOff>
      <xdr:row>58</xdr:row>
      <xdr:rowOff>24656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41183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67666</xdr:rowOff>
    </xdr:from>
    <xdr:to>
      <xdr:col>55</xdr:col>
      <xdr:colOff>0</xdr:colOff>
      <xdr:row>77</xdr:row>
      <xdr:rowOff>159539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7866"/>
          <a:ext cx="838200" cy="2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159539</xdr:rowOff>
    </xdr:from>
    <xdr:to>
      <xdr:col>50</xdr:col>
      <xdr:colOff>114300</xdr:colOff>
      <xdr:row>78</xdr:row>
      <xdr:rowOff>24171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61189"/>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113164</xdr:rowOff>
    </xdr:from>
    <xdr:to>
      <xdr:col>45</xdr:col>
      <xdr:colOff>177800</xdr:colOff>
      <xdr:row>78</xdr:row>
      <xdr:rowOff>24171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43364"/>
          <a:ext cx="889000" cy="2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113164</xdr:rowOff>
    </xdr:from>
    <xdr:to>
      <xdr:col>41</xdr:col>
      <xdr:colOff>50800</xdr:colOff>
      <xdr:row>77</xdr:row>
      <xdr:rowOff>63852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43364"/>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16866</xdr:rowOff>
    </xdr:from>
    <xdr:to>
      <xdr:col>55</xdr:col>
      <xdr:colOff>50800</xdr:colOff>
      <xdr:row>76</xdr:row>
      <xdr:rowOff>118466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39743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108739</xdr:rowOff>
    </xdr:from>
    <xdr:to>
      <xdr:col>50</xdr:col>
      <xdr:colOff>165100</xdr:colOff>
      <xdr:row>78</xdr:row>
      <xdr:rowOff>38889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55416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8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144821</xdr:rowOff>
    </xdr:from>
    <xdr:to>
      <xdr:col>46</xdr:col>
      <xdr:colOff>38100</xdr:colOff>
      <xdr:row>78</xdr:row>
      <xdr:rowOff>74971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66098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43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62364</xdr:rowOff>
    </xdr:from>
    <xdr:to>
      <xdr:col>41</xdr:col>
      <xdr:colOff>101600</xdr:colOff>
      <xdr:row>76</xdr:row>
      <xdr:rowOff>163964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9041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8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xdr:rowOff>
    </xdr:from>
    <xdr:to>
      <xdr:col>36</xdr:col>
      <xdr:colOff>165100</xdr:colOff>
      <xdr:row>77</xdr:row>
      <xdr:rowOff>114652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131179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9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121641</xdr:rowOff>
    </xdr:from>
    <xdr:to>
      <xdr:col>55</xdr:col>
      <xdr:colOff>0</xdr:colOff>
      <xdr:row>98</xdr:row>
      <xdr:rowOff>156631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23741"/>
          <a:ext cx="8382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89560</xdr:rowOff>
    </xdr:from>
    <xdr:to>
      <xdr:col>50</xdr:col>
      <xdr:colOff>114300</xdr:colOff>
      <xdr:row>98</xdr:row>
      <xdr:rowOff>156631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91660"/>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89560</xdr:rowOff>
    </xdr:from>
    <xdr:to>
      <xdr:col>45</xdr:col>
      <xdr:colOff>177800</xdr:colOff>
      <xdr:row>98</xdr:row>
      <xdr:rowOff>160221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91660"/>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103504</xdr:rowOff>
    </xdr:from>
    <xdr:to>
      <xdr:col>41</xdr:col>
      <xdr:colOff>50800</xdr:colOff>
      <xdr:row>98</xdr:row>
      <xdr:rowOff>160221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905604"/>
          <a:ext cx="889000" cy="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70841</xdr:rowOff>
    </xdr:from>
    <xdr:to>
      <xdr:col>55</xdr:col>
      <xdr:colOff>50800</xdr:colOff>
      <xdr:row>99</xdr:row>
      <xdr:rowOff>991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157218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105831</xdr:rowOff>
    </xdr:from>
    <xdr:to>
      <xdr:col>50</xdr:col>
      <xdr:colOff>165100</xdr:colOff>
      <xdr:row>99</xdr:row>
      <xdr:rowOff>35981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9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70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38760</xdr:rowOff>
    </xdr:from>
    <xdr:to>
      <xdr:col>46</xdr:col>
      <xdr:colOff>38100</xdr:colOff>
      <xdr:row>98</xdr:row>
      <xdr:rowOff>140360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109421</xdr:rowOff>
    </xdr:from>
    <xdr:to>
      <xdr:col>41</xdr:col>
      <xdr:colOff>101600</xdr:colOff>
      <xdr:row>99</xdr:row>
      <xdr:rowOff>39571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9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30698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70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52704</xdr:rowOff>
    </xdr:from>
    <xdr:to>
      <xdr:col>36</xdr:col>
      <xdr:colOff>165100</xdr:colOff>
      <xdr:row>98</xdr:row>
      <xdr:rowOff>154304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138674</xdr:rowOff>
    </xdr:from>
    <xdr:to>
      <xdr:col>85</xdr:col>
      <xdr:colOff>127000</xdr:colOff>
      <xdr:row>39</xdr:row>
      <xdr:rowOff>24172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3774"/>
          <a:ext cx="8382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24172</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0722"/>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98875</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97484</xdr:rowOff>
    </xdr:from>
    <xdr:to>
      <xdr:col>71</xdr:col>
      <xdr:colOff>177800</xdr:colOff>
      <xdr:row>39</xdr:row>
      <xdr:rowOff>98875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403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87874</xdr:rowOff>
    </xdr:from>
    <xdr:to>
      <xdr:col>85</xdr:col>
      <xdr:colOff>177800</xdr:colOff>
      <xdr:row>39</xdr:row>
      <xdr:rowOff>18024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110751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144822</xdr:rowOff>
    </xdr:from>
    <xdr:to>
      <xdr:col>81</xdr:col>
      <xdr:colOff>101600</xdr:colOff>
      <xdr:row>39</xdr:row>
      <xdr:rowOff>74972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66099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7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46684</xdr:rowOff>
    </xdr:from>
    <xdr:to>
      <xdr:col>67</xdr:col>
      <xdr:colOff>101600</xdr:colOff>
      <xdr:row>39</xdr:row>
      <xdr:rowOff>148284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8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98154</xdr:rowOff>
    </xdr:from>
    <xdr:to>
      <xdr:col>85</xdr:col>
      <xdr:colOff>127000</xdr:colOff>
      <xdr:row>76</xdr:row>
      <xdr:rowOff>156021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8354"/>
          <a:ext cx="8382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156021</xdr:rowOff>
    </xdr:from>
    <xdr:to>
      <xdr:col>81</xdr:col>
      <xdr:colOff>50800</xdr:colOff>
      <xdr:row>77</xdr:row>
      <xdr:rowOff>12633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86221"/>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12633</xdr:rowOff>
    </xdr:from>
    <xdr:to>
      <xdr:col>76</xdr:col>
      <xdr:colOff>114300</xdr:colOff>
      <xdr:row>77</xdr:row>
      <xdr:rowOff>55020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14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55020</xdr:rowOff>
    </xdr:from>
    <xdr:to>
      <xdr:col>71</xdr:col>
      <xdr:colOff>177800</xdr:colOff>
      <xdr:row>77</xdr:row>
      <xdr:rowOff>55570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56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47354</xdr:rowOff>
    </xdr:from>
    <xdr:to>
      <xdr:col>85</xdr:col>
      <xdr:colOff>177800</xdr:colOff>
      <xdr:row>76</xdr:row>
      <xdr:rowOff>148954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70231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105221</xdr:rowOff>
    </xdr:from>
    <xdr:to>
      <xdr:col>81</xdr:col>
      <xdr:colOff>101600</xdr:colOff>
      <xdr:row>77</xdr:row>
      <xdr:rowOff>35371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51899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133283</xdr:rowOff>
    </xdr:from>
    <xdr:to>
      <xdr:col>76</xdr:col>
      <xdr:colOff>165100</xdr:colOff>
      <xdr:row>77</xdr:row>
      <xdr:rowOff>63433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79960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4220</xdr:rowOff>
    </xdr:from>
    <xdr:to>
      <xdr:col>72</xdr:col>
      <xdr:colOff>38100</xdr:colOff>
      <xdr:row>77</xdr:row>
      <xdr:rowOff>105820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96947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29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4770</xdr:rowOff>
    </xdr:from>
    <xdr:to>
      <xdr:col>67</xdr:col>
      <xdr:colOff>101600</xdr:colOff>
      <xdr:row>77</xdr:row>
      <xdr:rowOff>106370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97497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34251</xdr:rowOff>
    </xdr:from>
    <xdr:to>
      <xdr:col>85</xdr:col>
      <xdr:colOff>127000</xdr:colOff>
      <xdr:row>95</xdr:row>
      <xdr:rowOff>45197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22001"/>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45197</xdr:rowOff>
    </xdr:from>
    <xdr:to>
      <xdr:col>81</xdr:col>
      <xdr:colOff>50800</xdr:colOff>
      <xdr:row>95</xdr:row>
      <xdr:rowOff>146069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32947"/>
          <a:ext cx="889000" cy="10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146069</xdr:rowOff>
    </xdr:from>
    <xdr:to>
      <xdr:col>76</xdr:col>
      <xdr:colOff>114300</xdr:colOff>
      <xdr:row>96</xdr:row>
      <xdr:rowOff>94917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33819"/>
          <a:ext cx="889000" cy="1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94917</xdr:rowOff>
    </xdr:from>
    <xdr:to>
      <xdr:col>71</xdr:col>
      <xdr:colOff>177800</xdr:colOff>
      <xdr:row>97</xdr:row>
      <xdr:rowOff>159851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54117"/>
          <a:ext cx="889000" cy="2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154901</xdr:rowOff>
    </xdr:from>
    <xdr:to>
      <xdr:col>85</xdr:col>
      <xdr:colOff>177800</xdr:colOff>
      <xdr:row>95</xdr:row>
      <xdr:rowOff>85051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6328</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165847</xdr:rowOff>
    </xdr:from>
    <xdr:to>
      <xdr:col>81</xdr:col>
      <xdr:colOff>101600</xdr:colOff>
      <xdr:row>95</xdr:row>
      <xdr:rowOff>95997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112524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0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95269</xdr:rowOff>
    </xdr:from>
    <xdr:to>
      <xdr:col>76</xdr:col>
      <xdr:colOff>165100</xdr:colOff>
      <xdr:row>96</xdr:row>
      <xdr:rowOff>25419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41946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15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44117</xdr:rowOff>
    </xdr:from>
    <xdr:to>
      <xdr:col>72</xdr:col>
      <xdr:colOff>38100</xdr:colOff>
      <xdr:row>96</xdr:row>
      <xdr:rowOff>145717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162244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109051</xdr:rowOff>
    </xdr:from>
    <xdr:to>
      <xdr:col>67</xdr:col>
      <xdr:colOff>101600</xdr:colOff>
      <xdr:row>98</xdr:row>
      <xdr:rowOff>39201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55728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136134</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123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85334</xdr:rowOff>
    </xdr:from>
    <xdr:to>
      <xdr:col>98</xdr:col>
      <xdr:colOff>38100</xdr:colOff>
      <xdr:row>39</xdr:row>
      <xdr:rowOff>15484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6611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53472</xdr:rowOff>
    </xdr:from>
    <xdr:to>
      <xdr:col>116</xdr:col>
      <xdr:colOff>63500</xdr:colOff>
      <xdr:row>58</xdr:row>
      <xdr:rowOff>119469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97572"/>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53472</xdr:rowOff>
    </xdr:from>
    <xdr:to>
      <xdr:col>111</xdr:col>
      <xdr:colOff>177800</xdr:colOff>
      <xdr:row>58</xdr:row>
      <xdr:rowOff>59279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9757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59279</xdr:rowOff>
    </xdr:from>
    <xdr:to>
      <xdr:col>107</xdr:col>
      <xdr:colOff>50800</xdr:colOff>
      <xdr:row>58</xdr:row>
      <xdr:rowOff>108953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03379"/>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108953</xdr:rowOff>
    </xdr:from>
    <xdr:to>
      <xdr:col>102</xdr:col>
      <xdr:colOff>114300</xdr:colOff>
      <xdr:row>58</xdr:row>
      <xdr:rowOff>109890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305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155046</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2672</xdr:rowOff>
    </xdr:from>
    <xdr:to>
      <xdr:col>112</xdr:col>
      <xdr:colOff>38100</xdr:colOff>
      <xdr:row>58</xdr:row>
      <xdr:rowOff>104272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95399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8479</xdr:rowOff>
    </xdr:from>
    <xdr:to>
      <xdr:col>107</xdr:col>
      <xdr:colOff>101600</xdr:colOff>
      <xdr:row>58</xdr:row>
      <xdr:rowOff>110079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58153</xdr:rowOff>
    </xdr:from>
    <xdr:to>
      <xdr:col>102</xdr:col>
      <xdr:colOff>165100</xdr:colOff>
      <xdr:row>58</xdr:row>
      <xdr:rowOff>159753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150880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59090</xdr:rowOff>
    </xdr:from>
    <xdr:to>
      <xdr:col>98</xdr:col>
      <xdr:colOff>38100</xdr:colOff>
      <xdr:row>58</xdr:row>
      <xdr:rowOff>160690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49060</xdr:rowOff>
    </xdr:from>
    <xdr:to>
      <xdr:col>116</xdr:col>
      <xdr:colOff>63500</xdr:colOff>
      <xdr:row>74</xdr:row>
      <xdr:rowOff>49910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36360"/>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49060</xdr:rowOff>
    </xdr:from>
    <xdr:to>
      <xdr:col>111</xdr:col>
      <xdr:colOff>177800</xdr:colOff>
      <xdr:row>74</xdr:row>
      <xdr:rowOff>163328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36360"/>
          <a:ext cx="889000" cy="1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160297</xdr:rowOff>
    </xdr:from>
    <xdr:to>
      <xdr:col>107</xdr:col>
      <xdr:colOff>50800</xdr:colOff>
      <xdr:row>74</xdr:row>
      <xdr:rowOff>163328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47597"/>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160297</xdr:rowOff>
    </xdr:from>
    <xdr:to>
      <xdr:col>102</xdr:col>
      <xdr:colOff>114300</xdr:colOff>
      <xdr:row>75</xdr:row>
      <xdr:rowOff>128078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47597"/>
          <a:ext cx="889000" cy="1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170560</xdr:rowOff>
    </xdr:from>
    <xdr:to>
      <xdr:col>116</xdr:col>
      <xdr:colOff>114300</xdr:colOff>
      <xdr:row>74</xdr:row>
      <xdr:rowOff>100710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21987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3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169710</xdr:rowOff>
    </xdr:from>
    <xdr:to>
      <xdr:col>112</xdr:col>
      <xdr:colOff>38100</xdr:colOff>
      <xdr:row>74</xdr:row>
      <xdr:rowOff>99860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116387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6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112528</xdr:rowOff>
    </xdr:from>
    <xdr:to>
      <xdr:col>107</xdr:col>
      <xdr:colOff>101600</xdr:colOff>
      <xdr:row>75</xdr:row>
      <xdr:rowOff>42678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59205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7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109497</xdr:rowOff>
    </xdr:from>
    <xdr:to>
      <xdr:col>102</xdr:col>
      <xdr:colOff>165100</xdr:colOff>
      <xdr:row>75</xdr:row>
      <xdr:rowOff>39647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56174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7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77278</xdr:rowOff>
    </xdr:from>
    <xdr:to>
      <xdr:col>98</xdr:col>
      <xdr:colOff>38100</xdr:colOff>
      <xdr:row>76</xdr:row>
      <xdr:rowOff>7429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36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23955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人件費については、３年度、４年度と比較すると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年度は、人口が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減少しているにもかかわらず類似団体平均及び前年度額よりわずかに下回った。要因としては退職手当組合負担金の大幅な減によるものが大きい。物件費については、臨時的な経費であるコロナ対策及び物価高騰対策や総合行政システム標準化やクラウド化対応委託料の増加が主な要因である。維持補修費については、除排雪経費がは前年度と比較するとほとんど降雪がなかったため大幅な減となったが、施設維持補修費は例年並みに支出があったため全体としては微減となった。扶助費について、増減傾向はコロナ関連経費が生じた２年度以降類似団体と同様だが、いずれも類似団体より給付事業費が多い。補助費等について、４年度では消防タンク車整備による広域事務組合への負担金の増加があったが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その分が減となった。単独事業による物価高騰対策事業支援金等の交付事業は国庫・県補助を受けながら５年度も継続した経費があったため総合的には微減となった。普通建設事業費（うち新規整備）については、４年度に小学校（旧県立高校分校舎）の改修工事が行われ新校舎として整備されたことが増加要因であったが。５年度はさらに学校給食センターの新築建替え工事が行われたこと、町営住宅も建替新築工事が４年度中一時的に取りやめとなったことによる大幅な減額があったが５年度ではその分も増額しており、新規整備分が大幅に増加した。ただし、６年度以降に公共施設の改修工事等は先送りにしてきた事案が多いため更新整備分が増額する見込み。積立金については、固定資産税や普通交付税が当初見込みより増加した。その分を基金に積立てたため増額となった。貸付金について、５年度は前年度と比較すると奨学金の貸付金が貸与者卒業や新規貸付生徒数減少により減少している。繰出金については、ほぼ横ばいであったものの、類似団体平均より高い傾向にある。これは依然として会計ごとの自主財源である保険税や診療報酬等の収入が改善される見込みが薄い状況が続いていることが原因であるため、今後もこの状況が続く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135585</xdr:rowOff>
    </xdr:from>
    <xdr:to>
      <xdr:col>24</xdr:col>
      <xdr:colOff>63500</xdr:colOff>
      <xdr:row>37</xdr:row>
      <xdr:rowOff>18371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07785"/>
          <a:ext cx="8382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18371</xdr:rowOff>
    </xdr:from>
    <xdr:to>
      <xdr:col>19</xdr:col>
      <xdr:colOff>177800</xdr:colOff>
      <xdr:row>37</xdr:row>
      <xdr:rowOff>30715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620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169904</xdr:rowOff>
    </xdr:from>
    <xdr:to>
      <xdr:col>15</xdr:col>
      <xdr:colOff>50800</xdr:colOff>
      <xdr:row>37</xdr:row>
      <xdr:rowOff>30715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42104"/>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169904</xdr:rowOff>
    </xdr:from>
    <xdr:to>
      <xdr:col>10</xdr:col>
      <xdr:colOff>114300</xdr:colOff>
      <xdr:row>37</xdr:row>
      <xdr:rowOff>54547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42104"/>
          <a:ext cx="8890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84785</xdr:rowOff>
    </xdr:from>
    <xdr:to>
      <xdr:col>24</xdr:col>
      <xdr:colOff>114300</xdr:colOff>
      <xdr:row>37</xdr:row>
      <xdr:rowOff>14935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107662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139021</xdr:rowOff>
    </xdr:from>
    <xdr:to>
      <xdr:col>20</xdr:col>
      <xdr:colOff>38100</xdr:colOff>
      <xdr:row>37</xdr:row>
      <xdr:rowOff>69171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151365</xdr:rowOff>
    </xdr:from>
    <xdr:to>
      <xdr:col>15</xdr:col>
      <xdr:colOff>101600</xdr:colOff>
      <xdr:row>37</xdr:row>
      <xdr:rowOff>81515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98042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119104</xdr:rowOff>
    </xdr:from>
    <xdr:to>
      <xdr:col>10</xdr:col>
      <xdr:colOff>165100</xdr:colOff>
      <xdr:row>37</xdr:row>
      <xdr:rowOff>49254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65781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3747</xdr:rowOff>
    </xdr:from>
    <xdr:to>
      <xdr:col>6</xdr:col>
      <xdr:colOff>38100</xdr:colOff>
      <xdr:row>37</xdr:row>
      <xdr:rowOff>105347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96474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81297</xdr:rowOff>
    </xdr:from>
    <xdr:to>
      <xdr:col>24</xdr:col>
      <xdr:colOff>63500</xdr:colOff>
      <xdr:row>55</xdr:row>
      <xdr:rowOff>110220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11047"/>
          <a:ext cx="8382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81297</xdr:rowOff>
    </xdr:from>
    <xdr:to>
      <xdr:col>19</xdr:col>
      <xdr:colOff>177800</xdr:colOff>
      <xdr:row>55</xdr:row>
      <xdr:rowOff>146446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11047"/>
          <a:ext cx="889000" cy="6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116784</xdr:rowOff>
    </xdr:from>
    <xdr:to>
      <xdr:col>15</xdr:col>
      <xdr:colOff>50800</xdr:colOff>
      <xdr:row>55</xdr:row>
      <xdr:rowOff>146446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46534"/>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116784</xdr:rowOff>
    </xdr:from>
    <xdr:to>
      <xdr:col>10</xdr:col>
      <xdr:colOff>114300</xdr:colOff>
      <xdr:row>57</xdr:row>
      <xdr:rowOff>62831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46534"/>
          <a:ext cx="889000" cy="2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59420</xdr:rowOff>
    </xdr:from>
    <xdr:to>
      <xdr:col>24</xdr:col>
      <xdr:colOff>114300</xdr:colOff>
      <xdr:row>55</xdr:row>
      <xdr:rowOff>161020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82297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30497</xdr:rowOff>
    </xdr:from>
    <xdr:to>
      <xdr:col>20</xdr:col>
      <xdr:colOff>38100</xdr:colOff>
      <xdr:row>55</xdr:row>
      <xdr:rowOff>132097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95646</xdr:rowOff>
    </xdr:from>
    <xdr:to>
      <xdr:col>15</xdr:col>
      <xdr:colOff>101600</xdr:colOff>
      <xdr:row>56</xdr:row>
      <xdr:rowOff>25796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42323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30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65984</xdr:rowOff>
    </xdr:from>
    <xdr:to>
      <xdr:col>10</xdr:col>
      <xdr:colOff>165100</xdr:colOff>
      <xdr:row>55</xdr:row>
      <xdr:rowOff>167584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12031</xdr:rowOff>
    </xdr:from>
    <xdr:to>
      <xdr:col>6</xdr:col>
      <xdr:colOff>38100</xdr:colOff>
      <xdr:row>57</xdr:row>
      <xdr:rowOff>113631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130158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31535</xdr:rowOff>
    </xdr:from>
    <xdr:to>
      <xdr:col>24</xdr:col>
      <xdr:colOff>63500</xdr:colOff>
      <xdr:row>74</xdr:row>
      <xdr:rowOff>124187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8835"/>
          <a:ext cx="8382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8744</xdr:rowOff>
    </xdr:from>
    <xdr:to>
      <xdr:col>19</xdr:col>
      <xdr:colOff>177800</xdr:colOff>
      <xdr:row>74</xdr:row>
      <xdr:rowOff>124187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9604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8744</xdr:rowOff>
    </xdr:from>
    <xdr:to>
      <xdr:col>15</xdr:col>
      <xdr:colOff>50800</xdr:colOff>
      <xdr:row>75</xdr:row>
      <xdr:rowOff>26808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6044"/>
          <a:ext cx="8890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26808</xdr:rowOff>
    </xdr:from>
    <xdr:to>
      <xdr:col>10</xdr:col>
      <xdr:colOff>114300</xdr:colOff>
      <xdr:row>75</xdr:row>
      <xdr:rowOff>65136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8555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152185</xdr:rowOff>
    </xdr:from>
    <xdr:to>
      <xdr:col>24</xdr:col>
      <xdr:colOff>114300</xdr:colOff>
      <xdr:row>74</xdr:row>
      <xdr:rowOff>82335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73387</xdr:rowOff>
    </xdr:from>
    <xdr:to>
      <xdr:col>20</xdr:col>
      <xdr:colOff>38100</xdr:colOff>
      <xdr:row>75</xdr:row>
      <xdr:rowOff>3537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20064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129394</xdr:rowOff>
    </xdr:from>
    <xdr:to>
      <xdr:col>15</xdr:col>
      <xdr:colOff>101600</xdr:colOff>
      <xdr:row>74</xdr:row>
      <xdr:rowOff>59544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76071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147458</xdr:rowOff>
    </xdr:from>
    <xdr:to>
      <xdr:col>10</xdr:col>
      <xdr:colOff>165100</xdr:colOff>
      <xdr:row>75</xdr:row>
      <xdr:rowOff>77608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94135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14336</xdr:rowOff>
    </xdr:from>
    <xdr:to>
      <xdr:col>6</xdr:col>
      <xdr:colOff>38100</xdr:colOff>
      <xdr:row>75</xdr:row>
      <xdr:rowOff>115936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153681</xdr:rowOff>
    </xdr:from>
    <xdr:to>
      <xdr:col>24</xdr:col>
      <xdr:colOff>63500</xdr:colOff>
      <xdr:row>96</xdr:row>
      <xdr:rowOff>164362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2881"/>
          <a:ext cx="8382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153681</xdr:rowOff>
    </xdr:from>
    <xdr:to>
      <xdr:col>19</xdr:col>
      <xdr:colOff>177800</xdr:colOff>
      <xdr:row>97</xdr:row>
      <xdr:rowOff>44576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881"/>
          <a:ext cx="889000" cy="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44576</xdr:rowOff>
    </xdr:from>
    <xdr:to>
      <xdr:col>15</xdr:col>
      <xdr:colOff>50800</xdr:colOff>
      <xdr:row>97</xdr:row>
      <xdr:rowOff>152031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5226"/>
          <a:ext cx="889000" cy="1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152031</xdr:rowOff>
    </xdr:from>
    <xdr:to>
      <xdr:col>10</xdr:col>
      <xdr:colOff>114300</xdr:colOff>
      <xdr:row>98</xdr:row>
      <xdr:rowOff>56257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2681"/>
          <a:ext cx="889000" cy="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113562</xdr:rowOff>
    </xdr:from>
    <xdr:to>
      <xdr:col>24</xdr:col>
      <xdr:colOff>114300</xdr:colOff>
      <xdr:row>97</xdr:row>
      <xdr:rowOff>43712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136439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102881</xdr:rowOff>
    </xdr:from>
    <xdr:to>
      <xdr:col>20</xdr:col>
      <xdr:colOff>38100</xdr:colOff>
      <xdr:row>97</xdr:row>
      <xdr:rowOff>33031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49558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165226</xdr:rowOff>
    </xdr:from>
    <xdr:to>
      <xdr:col>15</xdr:col>
      <xdr:colOff>101600</xdr:colOff>
      <xdr:row>97</xdr:row>
      <xdr:rowOff>95376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86503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101231</xdr:rowOff>
    </xdr:from>
    <xdr:to>
      <xdr:col>10</xdr:col>
      <xdr:colOff>165100</xdr:colOff>
      <xdr:row>98</xdr:row>
      <xdr:rowOff>31381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5457</xdr:rowOff>
    </xdr:from>
    <xdr:to>
      <xdr:col>6</xdr:col>
      <xdr:colOff>38100</xdr:colOff>
      <xdr:row>98</xdr:row>
      <xdr:rowOff>107057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98184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135730</xdr:rowOff>
    </xdr:from>
    <xdr:to>
      <xdr:col>55</xdr:col>
      <xdr:colOff>0</xdr:colOff>
      <xdr:row>58</xdr:row>
      <xdr:rowOff>144875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983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144875</xdr:rowOff>
    </xdr:from>
    <xdr:to>
      <xdr:col>50</xdr:col>
      <xdr:colOff>114300</xdr:colOff>
      <xdr:row>58</xdr:row>
      <xdr:rowOff>145501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8975"/>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141867</xdr:rowOff>
    </xdr:from>
    <xdr:to>
      <xdr:col>45</xdr:col>
      <xdr:colOff>177800</xdr:colOff>
      <xdr:row>58</xdr:row>
      <xdr:rowOff>145501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8596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141867</xdr:rowOff>
    </xdr:from>
    <xdr:to>
      <xdr:col>41</xdr:col>
      <xdr:colOff>50800</xdr:colOff>
      <xdr:row>58</xdr:row>
      <xdr:rowOff>160986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85967"/>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84930</xdr:rowOff>
    </xdr:from>
    <xdr:to>
      <xdr:col>55</xdr:col>
      <xdr:colOff>50800</xdr:colOff>
      <xdr:row>59</xdr:row>
      <xdr:rowOff>15080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171307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94075</xdr:rowOff>
    </xdr:from>
    <xdr:to>
      <xdr:col>50</xdr:col>
      <xdr:colOff>165100</xdr:colOff>
      <xdr:row>59</xdr:row>
      <xdr:rowOff>24225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15352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94701</xdr:rowOff>
    </xdr:from>
    <xdr:to>
      <xdr:col>46</xdr:col>
      <xdr:colOff>38100</xdr:colOff>
      <xdr:row>59</xdr:row>
      <xdr:rowOff>24851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15978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91067</xdr:rowOff>
    </xdr:from>
    <xdr:to>
      <xdr:col>41</xdr:col>
      <xdr:colOff>101600</xdr:colOff>
      <xdr:row>59</xdr:row>
      <xdr:rowOff>21217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12344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110186</xdr:rowOff>
    </xdr:from>
    <xdr:to>
      <xdr:col>36</xdr:col>
      <xdr:colOff>165100</xdr:colOff>
      <xdr:row>59</xdr:row>
      <xdr:rowOff>40336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31463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2862</xdr:rowOff>
    </xdr:from>
    <xdr:to>
      <xdr:col>55</xdr:col>
      <xdr:colOff>0</xdr:colOff>
      <xdr:row>79</xdr:row>
      <xdr:rowOff>24315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47412"/>
          <a:ext cx="838200" cy="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12553</xdr:rowOff>
    </xdr:from>
    <xdr:to>
      <xdr:col>50</xdr:col>
      <xdr:colOff>114300</xdr:colOff>
      <xdr:row>79</xdr:row>
      <xdr:rowOff>24315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57103"/>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2488</xdr:rowOff>
    </xdr:from>
    <xdr:to>
      <xdr:col>45</xdr:col>
      <xdr:colOff>177800</xdr:colOff>
      <xdr:row>79</xdr:row>
      <xdr:rowOff>12553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47038"/>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140188</xdr:rowOff>
    </xdr:from>
    <xdr:to>
      <xdr:col>41</xdr:col>
      <xdr:colOff>50800</xdr:colOff>
      <xdr:row>79</xdr:row>
      <xdr:rowOff>2488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13288"/>
          <a:ext cx="8890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123512</xdr:rowOff>
    </xdr:from>
    <xdr:to>
      <xdr:col>55</xdr:col>
      <xdr:colOff>50800</xdr:colOff>
      <xdr:row>79</xdr:row>
      <xdr:rowOff>53662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144965</xdr:rowOff>
    </xdr:from>
    <xdr:to>
      <xdr:col>50</xdr:col>
      <xdr:colOff>165100</xdr:colOff>
      <xdr:row>79</xdr:row>
      <xdr:rowOff>75115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66242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133203</xdr:rowOff>
    </xdr:from>
    <xdr:to>
      <xdr:col>46</xdr:col>
      <xdr:colOff>38100</xdr:colOff>
      <xdr:row>79</xdr:row>
      <xdr:rowOff>63353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123138</xdr:rowOff>
    </xdr:from>
    <xdr:to>
      <xdr:col>41</xdr:col>
      <xdr:colOff>101600</xdr:colOff>
      <xdr:row>79</xdr:row>
      <xdr:rowOff>53288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44415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89388</xdr:rowOff>
    </xdr:from>
    <xdr:to>
      <xdr:col>36</xdr:col>
      <xdr:colOff>165100</xdr:colOff>
      <xdr:row>79</xdr:row>
      <xdr:rowOff>19538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36065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122895</xdr:rowOff>
    </xdr:from>
    <xdr:to>
      <xdr:col>55</xdr:col>
      <xdr:colOff>0</xdr:colOff>
      <xdr:row>98</xdr:row>
      <xdr:rowOff>59767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53545"/>
          <a:ext cx="838200" cy="1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61051</xdr:rowOff>
    </xdr:from>
    <xdr:to>
      <xdr:col>50</xdr:col>
      <xdr:colOff>114300</xdr:colOff>
      <xdr:row>98</xdr:row>
      <xdr:rowOff>59767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1701"/>
          <a:ext cx="889000" cy="1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61051</xdr:rowOff>
    </xdr:from>
    <xdr:to>
      <xdr:col>45</xdr:col>
      <xdr:colOff>177800</xdr:colOff>
      <xdr:row>97</xdr:row>
      <xdr:rowOff>105294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1701"/>
          <a:ext cx="8890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105294</xdr:rowOff>
    </xdr:from>
    <xdr:to>
      <xdr:col>41</xdr:col>
      <xdr:colOff>50800</xdr:colOff>
      <xdr:row>98</xdr:row>
      <xdr:rowOff>10387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594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72095</xdr:rowOff>
    </xdr:from>
    <xdr:to>
      <xdr:col>55</xdr:col>
      <xdr:colOff>50800</xdr:colOff>
      <xdr:row>98</xdr:row>
      <xdr:rowOff>2245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50522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8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8967</xdr:rowOff>
    </xdr:from>
    <xdr:to>
      <xdr:col>50</xdr:col>
      <xdr:colOff>165100</xdr:colOff>
      <xdr:row>98</xdr:row>
      <xdr:rowOff>110567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101694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10251</xdr:rowOff>
    </xdr:from>
    <xdr:to>
      <xdr:col>46</xdr:col>
      <xdr:colOff>38100</xdr:colOff>
      <xdr:row>97</xdr:row>
      <xdr:rowOff>111851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128378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1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54494</xdr:rowOff>
    </xdr:from>
    <xdr:to>
      <xdr:col>41</xdr:col>
      <xdr:colOff>101600</xdr:colOff>
      <xdr:row>97</xdr:row>
      <xdr:rowOff>156094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4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131037</xdr:rowOff>
    </xdr:from>
    <xdr:to>
      <xdr:col>36</xdr:col>
      <xdr:colOff>165100</xdr:colOff>
      <xdr:row>98</xdr:row>
      <xdr:rowOff>61187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52314</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128163</xdr:rowOff>
    </xdr:from>
    <xdr:to>
      <xdr:col>85</xdr:col>
      <xdr:colOff>127000</xdr:colOff>
      <xdr:row>35</xdr:row>
      <xdr:rowOff>53975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57463"/>
          <a:ext cx="838200" cy="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128163</xdr:rowOff>
    </xdr:from>
    <xdr:to>
      <xdr:col>81</xdr:col>
      <xdr:colOff>50800</xdr:colOff>
      <xdr:row>36</xdr:row>
      <xdr:rowOff>35558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57463"/>
          <a:ext cx="889000" cy="2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91321</xdr:rowOff>
    </xdr:from>
    <xdr:to>
      <xdr:col>76</xdr:col>
      <xdr:colOff>114300</xdr:colOff>
      <xdr:row>36</xdr:row>
      <xdr:rowOff>35558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234821"/>
          <a:ext cx="889000" cy="97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91321</xdr:rowOff>
    </xdr:from>
    <xdr:to>
      <xdr:col>71</xdr:col>
      <xdr:colOff>177800</xdr:colOff>
      <xdr:row>31</xdr:row>
      <xdr:rowOff>69817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234821"/>
          <a:ext cx="889000" cy="1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3175</xdr:rowOff>
    </xdr:from>
    <xdr:to>
      <xdr:col>85</xdr:col>
      <xdr:colOff>177800</xdr:colOff>
      <xdr:row>35</xdr:row>
      <xdr:rowOff>104775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26052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77363</xdr:rowOff>
    </xdr:from>
    <xdr:to>
      <xdr:col>81</xdr:col>
      <xdr:colOff>101600</xdr:colOff>
      <xdr:row>35</xdr:row>
      <xdr:rowOff>7513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24040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181795" y="568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156208</xdr:rowOff>
    </xdr:from>
    <xdr:to>
      <xdr:col>76</xdr:col>
      <xdr:colOff>165100</xdr:colOff>
      <xdr:row>36</xdr:row>
      <xdr:rowOff>86358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102885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40521</xdr:rowOff>
    </xdr:from>
    <xdr:to>
      <xdr:col>72</xdr:col>
      <xdr:colOff>38100</xdr:colOff>
      <xdr:row>30</xdr:row>
      <xdr:rowOff>142121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1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158648</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5" y="495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19017</xdr:rowOff>
    </xdr:from>
    <xdr:to>
      <xdr:col>67</xdr:col>
      <xdr:colOff>101600</xdr:colOff>
      <xdr:row>31</xdr:row>
      <xdr:rowOff>120617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3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137144</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1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40432</xdr:rowOff>
    </xdr:from>
    <xdr:to>
      <xdr:col>85</xdr:col>
      <xdr:colOff>127000</xdr:colOff>
      <xdr:row>57</xdr:row>
      <xdr:rowOff>64450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41632"/>
          <a:ext cx="838200" cy="1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64450</xdr:rowOff>
    </xdr:from>
    <xdr:to>
      <xdr:col>81</xdr:col>
      <xdr:colOff>50800</xdr:colOff>
      <xdr:row>58</xdr:row>
      <xdr:rowOff>71113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7100"/>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71113</xdr:rowOff>
    </xdr:from>
    <xdr:to>
      <xdr:col>76</xdr:col>
      <xdr:colOff>114300</xdr:colOff>
      <xdr:row>58</xdr:row>
      <xdr:rowOff>78500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15213"/>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78500</xdr:rowOff>
    </xdr:from>
    <xdr:to>
      <xdr:col>71</xdr:col>
      <xdr:colOff>177800</xdr:colOff>
      <xdr:row>58</xdr:row>
      <xdr:rowOff>88463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22600"/>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161082</xdr:rowOff>
    </xdr:from>
    <xdr:to>
      <xdr:col>85</xdr:col>
      <xdr:colOff>177800</xdr:colOff>
      <xdr:row>56</xdr:row>
      <xdr:rowOff>91232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4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13650</xdr:rowOff>
    </xdr:from>
    <xdr:to>
      <xdr:col>81</xdr:col>
      <xdr:colOff>101600</xdr:colOff>
      <xdr:row>57</xdr:row>
      <xdr:rowOff>115250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131777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20313</xdr:rowOff>
    </xdr:from>
    <xdr:to>
      <xdr:col>76</xdr:col>
      <xdr:colOff>165100</xdr:colOff>
      <xdr:row>58</xdr:row>
      <xdr:rowOff>121913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27700</xdr:rowOff>
    </xdr:from>
    <xdr:to>
      <xdr:col>72</xdr:col>
      <xdr:colOff>38100</xdr:colOff>
      <xdr:row>58</xdr:row>
      <xdr:rowOff>129300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120427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37663</xdr:rowOff>
    </xdr:from>
    <xdr:to>
      <xdr:col>67</xdr:col>
      <xdr:colOff>101600</xdr:colOff>
      <xdr:row>58</xdr:row>
      <xdr:rowOff>139263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130390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138675</xdr:rowOff>
    </xdr:from>
    <xdr:to>
      <xdr:col>85</xdr:col>
      <xdr:colOff>127000</xdr:colOff>
      <xdr:row>79</xdr:row>
      <xdr:rowOff>24172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11775"/>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24172</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68722"/>
          <a:ext cx="8890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98875</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97484</xdr:rowOff>
    </xdr:from>
    <xdr:to>
      <xdr:col>71</xdr:col>
      <xdr:colOff>177800</xdr:colOff>
      <xdr:row>79</xdr:row>
      <xdr:rowOff>98875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203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87875</xdr:rowOff>
    </xdr:from>
    <xdr:to>
      <xdr:col>85</xdr:col>
      <xdr:colOff>177800</xdr:colOff>
      <xdr:row>79</xdr:row>
      <xdr:rowOff>18025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110752</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144822</xdr:rowOff>
    </xdr:from>
    <xdr:to>
      <xdr:col>81</xdr:col>
      <xdr:colOff>101600</xdr:colOff>
      <xdr:row>79</xdr:row>
      <xdr:rowOff>74972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66099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6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46684</xdr:rowOff>
    </xdr:from>
    <xdr:to>
      <xdr:col>67</xdr:col>
      <xdr:colOff>101600</xdr:colOff>
      <xdr:row>79</xdr:row>
      <xdr:rowOff>148284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139411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8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98154</xdr:rowOff>
    </xdr:from>
    <xdr:to>
      <xdr:col>85</xdr:col>
      <xdr:colOff>127000</xdr:colOff>
      <xdr:row>96</xdr:row>
      <xdr:rowOff>156021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57354"/>
          <a:ext cx="8382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156021</xdr:rowOff>
    </xdr:from>
    <xdr:to>
      <xdr:col>81</xdr:col>
      <xdr:colOff>50800</xdr:colOff>
      <xdr:row>97</xdr:row>
      <xdr:rowOff>12633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15221"/>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12633</xdr:rowOff>
    </xdr:from>
    <xdr:to>
      <xdr:col>76</xdr:col>
      <xdr:colOff>114300</xdr:colOff>
      <xdr:row>97</xdr:row>
      <xdr:rowOff>55020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43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55020</xdr:rowOff>
    </xdr:from>
    <xdr:to>
      <xdr:col>71</xdr:col>
      <xdr:colOff>177800</xdr:colOff>
      <xdr:row>97</xdr:row>
      <xdr:rowOff>55570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5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47354</xdr:rowOff>
    </xdr:from>
    <xdr:to>
      <xdr:col>85</xdr:col>
      <xdr:colOff>177800</xdr:colOff>
      <xdr:row>96</xdr:row>
      <xdr:rowOff>148954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70231</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105221</xdr:rowOff>
    </xdr:from>
    <xdr:to>
      <xdr:col>81</xdr:col>
      <xdr:colOff>101600</xdr:colOff>
      <xdr:row>97</xdr:row>
      <xdr:rowOff>35371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51898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3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133283</xdr:rowOff>
    </xdr:from>
    <xdr:to>
      <xdr:col>76</xdr:col>
      <xdr:colOff>165100</xdr:colOff>
      <xdr:row>97</xdr:row>
      <xdr:rowOff>63433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79960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4220</xdr:rowOff>
    </xdr:from>
    <xdr:to>
      <xdr:col>72</xdr:col>
      <xdr:colOff>38100</xdr:colOff>
      <xdr:row>97</xdr:row>
      <xdr:rowOff>105820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96947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4770</xdr:rowOff>
    </xdr:from>
    <xdr:to>
      <xdr:col>67</xdr:col>
      <xdr:colOff>101600</xdr:colOff>
      <xdr:row>97</xdr:row>
      <xdr:rowOff>106370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97497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及び総務費については、主に人件費の増減によりわずかに増減している。民生費では物価高騰対応重点支援事業非課税世帯等臨時給付金を行ったことで増額している。衛生費については、４年度におけるコロナ感染症対策による診療施設会計繰出金の増額及び水道料増加対策に係る繰出金増額となったものが事業費減により５年度は減額した。土木費については、町営住宅建替え新築事業の増額及び学校給食センターの新築建替え事業といった新規整備事業分で大幅に増加した。消防費については、４年度における消防タンク車整備による広域事務組合への負担金が大幅に増加した分が皆減により減少。教育費については、４年度の小学校改修事業に続き５年度はさらに学校給食センター新築建替え工事による建設事業費の大幅な増があったため急増しているが臨時的なものである。公債費については、５年度から償還開始したデジタル防災無線整備事業に伴う緊急防災・減災事業債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５年度財政調整基金残高率は、固定資産税や普通交付税の増加分の一部を基金に積み立てしたため、</a:t>
          </a:r>
          <a:r>
            <a:rPr kumimoji="1" lang="en-US" altLang="ja-JP" sz="1050">
              <a:solidFill>
                <a:sysClr val="windowText" lastClr="000000"/>
              </a:solidFill>
              <a:latin typeface="ＭＳ ゴシック" pitchFamily="49" charset="-128"/>
              <a:ea typeface="ＭＳ ゴシック" pitchFamily="49" charset="-128"/>
            </a:rPr>
            <a:t>16.23</a:t>
          </a:r>
          <a:r>
            <a:rPr kumimoji="1" lang="ja-JP" altLang="en-US" sz="1050">
              <a:solidFill>
                <a:sysClr val="windowText" lastClr="000000"/>
              </a:solidFill>
              <a:latin typeface="ＭＳ ゴシック" pitchFamily="49" charset="-128"/>
              <a:ea typeface="ＭＳ ゴシック" pitchFamily="49" charset="-128"/>
            </a:rPr>
            <a:t>％増の</a:t>
          </a:r>
          <a:r>
            <a:rPr kumimoji="1" lang="en-US" altLang="ja-JP" sz="1050">
              <a:solidFill>
                <a:sysClr val="windowText" lastClr="000000"/>
              </a:solidFill>
              <a:latin typeface="ＭＳ ゴシック" pitchFamily="49" charset="-128"/>
              <a:ea typeface="ＭＳ ゴシック" pitchFamily="49" charset="-128"/>
            </a:rPr>
            <a:t>57.12</a:t>
          </a:r>
          <a:r>
            <a:rPr kumimoji="1" lang="ja-JP" altLang="en-US" sz="1050">
              <a:solidFill>
                <a:sysClr val="windowText" lastClr="000000"/>
              </a:solidFill>
              <a:latin typeface="ＭＳ ゴシック" pitchFamily="49" charset="-128"/>
              <a:ea typeface="ＭＳ ゴシック" pitchFamily="49" charset="-128"/>
            </a:rPr>
            <a:t>％になり、標準財政規模比でみると５割以上となった。実質収支額については、平成</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年度から微増傾向となっていて４年度までは望ましいとされる</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％の目安を大幅に超過していたが、予算額を精査し収支の見直しを徹底したため、５年度では</a:t>
          </a:r>
          <a:r>
            <a:rPr kumimoji="1" lang="en-US" altLang="ja-JP" sz="1050">
              <a:solidFill>
                <a:sysClr val="windowText" lastClr="000000"/>
              </a:solidFill>
              <a:latin typeface="ＭＳ ゴシック" pitchFamily="49" charset="-128"/>
              <a:ea typeface="ＭＳ ゴシック" pitchFamily="49" charset="-128"/>
            </a:rPr>
            <a:t>4.22</a:t>
          </a:r>
          <a:r>
            <a:rPr kumimoji="1" lang="ja-JP" altLang="en-US" sz="1050">
              <a:solidFill>
                <a:sysClr val="windowText" lastClr="000000"/>
              </a:solidFill>
              <a:latin typeface="ＭＳ ゴシック" pitchFamily="49" charset="-128"/>
              <a:ea typeface="ＭＳ ゴシック" pitchFamily="49" charset="-128"/>
            </a:rPr>
            <a:t>％まで下げることができた。今後も適切な財政運営を目指すべくこれまで以上に不用額の精査を厳密に行う必要がある。</a:t>
          </a:r>
        </a:p>
        <a:p>
          <a:r>
            <a:rPr kumimoji="1" lang="ja-JP" altLang="en-US" sz="1050">
              <a:solidFill>
                <a:sysClr val="windowText" lastClr="000000"/>
              </a:solidFill>
              <a:latin typeface="ＭＳ ゴシック" pitchFamily="49" charset="-128"/>
              <a:ea typeface="ＭＳ ゴシック" pitchFamily="49" charset="-128"/>
            </a:rPr>
            <a:t>　実質単年度収支については、</a:t>
          </a:r>
          <a:r>
            <a:rPr kumimoji="1" lang="ja-JP" altLang="en-US" sz="1050">
              <a:solidFill>
                <a:schemeClr val="tx1"/>
              </a:solidFill>
              <a:latin typeface="ＭＳ ゴシック" pitchFamily="49" charset="-128"/>
              <a:ea typeface="ＭＳ ゴシック" pitchFamily="49" charset="-128"/>
            </a:rPr>
            <a:t>令和</a:t>
          </a:r>
          <a:r>
            <a:rPr kumimoji="1" lang="en-US" altLang="ja-JP" sz="1050">
              <a:solidFill>
                <a:schemeClr val="tx1"/>
              </a:solidFill>
              <a:latin typeface="ＭＳ ゴシック" pitchFamily="49" charset="-128"/>
              <a:ea typeface="ＭＳ ゴシック" pitchFamily="49" charset="-128"/>
            </a:rPr>
            <a:t>4</a:t>
          </a:r>
          <a:r>
            <a:rPr kumimoji="1" lang="ja-JP" altLang="en-US" sz="1050">
              <a:solidFill>
                <a:schemeClr val="tx1"/>
              </a:solidFill>
              <a:latin typeface="ＭＳ ゴシック" pitchFamily="49" charset="-128"/>
              <a:ea typeface="ＭＳ ゴシック" pitchFamily="49" charset="-128"/>
            </a:rPr>
            <a:t>年度までは増加傾向であり、固定資産税や普通交付税の増額分の一部を基金に積み立てたことが要因。しかし、令和５年度では大きく減少した。これは、不用額を精査し実収支に対し余力がある分を財政調整基金へ積み立てたことによるものである。今後も必要経費の精査を密に行い、財政の健全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a:t>
          </a:r>
          <a:r>
            <a:rPr kumimoji="1" lang="ja-JP" altLang="en-US" sz="1400">
              <a:solidFill>
                <a:sysClr val="windowText" lastClr="000000"/>
              </a:solidFill>
              <a:latin typeface="ＭＳ ゴシック" pitchFamily="49" charset="-128"/>
              <a:ea typeface="ＭＳ ゴシック" pitchFamily="49" charset="-128"/>
            </a:rPr>
            <a:t>元年度以降全ての会計において収支が黒字となったため、連結実質収支も黒字となっている。</a:t>
          </a:r>
        </a:p>
        <a:p>
          <a:r>
            <a:rPr kumimoji="1" lang="ja-JP" altLang="en-US" sz="1400">
              <a:solidFill>
                <a:sysClr val="windowText" lastClr="000000"/>
              </a:solidFill>
              <a:latin typeface="ＭＳ ゴシック" pitchFamily="49" charset="-128"/>
              <a:ea typeface="ＭＳ ゴシック" pitchFamily="49" charset="-128"/>
            </a:rPr>
            <a:t>実質赤字比率について、</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年度と比較し</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の減となった。要因は、不用額の精査をこれまで以上に厳しく行い、算出された予算を充当可能基金へ積立てしたためである。今後は財政状況や健全化比率に注意し、基金の積立等財源の確保に努めて健全且つ適切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元利償還金については、年々増加傾向にあり令和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年度については防災行政無線デジタル化工事事業に係る元金償還の償還が始まったことで直近</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年間で最高の</a:t>
          </a:r>
          <a:r>
            <a:rPr kumimoji="1" lang="en-US" altLang="ja-JP" sz="1200">
              <a:solidFill>
                <a:sysClr val="windowText" lastClr="000000"/>
              </a:solidFill>
              <a:latin typeface="ＭＳ ゴシック" pitchFamily="49" charset="-128"/>
              <a:ea typeface="ＭＳ ゴシック" pitchFamily="49" charset="-128"/>
            </a:rPr>
            <a:t>337</a:t>
          </a:r>
          <a:r>
            <a:rPr kumimoji="1" lang="ja-JP" altLang="en-US" sz="1200">
              <a:solidFill>
                <a:sysClr val="windowText" lastClr="000000"/>
              </a:solidFill>
              <a:latin typeface="ＭＳ ゴシック" pitchFamily="49" charset="-128"/>
              <a:ea typeface="ＭＳ ゴシック" pitchFamily="49" charset="-128"/>
            </a:rPr>
            <a:t>百万円となった。　算入公債費等については、大規模な建設事業等に対して、交付税算入率の高い過疎対策事業債や緊急防災・減災事業債充を充当していることから令和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年度以降大幅に増加している。</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年度は今別小学校改修工事、令和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は学校給食センター新築工事に係る地方債の借入を行ったため、これまで以上に元利償還金が増えることが見込まれる。繰上償還や新規地方債の発行抑制など対策を講じることで、実質公債費比率の引き下げ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一般会計等に係る地方債の現在高については、令和</a:t>
          </a:r>
          <a:r>
            <a:rPr kumimoji="1" lang="en-US" altLang="ja-JP" sz="1400">
              <a:solidFill>
                <a:sysClr val="windowText" lastClr="000000"/>
              </a:solidFill>
              <a:effectLst/>
              <a:latin typeface="+mn-lt"/>
              <a:ea typeface="+mn-ea"/>
              <a:cs typeface="+mn-cs"/>
            </a:rPr>
            <a:t>4</a:t>
          </a:r>
          <a:r>
            <a:rPr kumimoji="1" lang="ja-JP" altLang="en-US" sz="1400">
              <a:solidFill>
                <a:sysClr val="windowText" lastClr="000000"/>
              </a:solidFill>
              <a:effectLst/>
              <a:latin typeface="+mn-lt"/>
              <a:ea typeface="+mn-ea"/>
              <a:cs typeface="+mn-cs"/>
            </a:rPr>
            <a:t>年度に今別小学校改修工事事業、令和</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年度に学校給食センター新築工事に係る地方債の借入れをしたため増加傾向となっている。充当可能基金については、令和</a:t>
          </a:r>
          <a:r>
            <a:rPr kumimoji="1" lang="en-US" altLang="ja-JP" sz="1400">
              <a:solidFill>
                <a:sysClr val="windowText" lastClr="000000"/>
              </a:solidFill>
              <a:effectLst/>
              <a:latin typeface="+mn-lt"/>
              <a:ea typeface="+mn-ea"/>
              <a:cs typeface="+mn-cs"/>
            </a:rPr>
            <a:t>4</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年度に物価高騰に伴う普通交付税の再算定が行われ、一部を基金積立したため、増加傾向となっている　今回将来負担比率が下がったのは一時的なものだと考えられ、地方債残高の増や充当可能基金の取り崩し等により今後将来負担比率が増加することが見込まれるため、引き続き財政の健全化に努める。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財政調整基金、町ふるさと基金及び減債基金において、固定資産税や地方交付税が見込よりも増加したため、その増加分を積立てたことから基金全体として増加した。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年度以降で保留している大規模な解体・整備事業に基金を充当することが見込まれ</a:t>
          </a:r>
          <a:r>
            <a:rPr kumimoji="1" lang="ja-JP" altLang="en-US" sz="1100">
              <a:solidFill>
                <a:sysClr val="windowText" lastClr="000000"/>
              </a:solidFill>
              <a:effectLst/>
              <a:latin typeface="+mn-lt"/>
              <a:ea typeface="+mn-ea"/>
              <a:cs typeface="+mn-cs"/>
            </a:rPr>
            <a:t>ていたため、当面の目標としていた財政調整基金残高を</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億円以上とすることができたので、保留していた学校施設大規模修繕や、公共施設の更新・長寿命化に対して適切な基金運用を行う予定。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町ふるさと基金については、町道路整備事業や町営住宅新築事業に係る財源としたため減少した。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コロナ禍において安定していたふるさと納税額により積み立ても行えたが、近年は充当事業費に対して納税額が少なくなり、積み立てる以上の取り崩しを余儀なくされているため、５年度は残高減となった。以降は減少傾向となる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ふるさと応援基金については、福祉や産業振興、教育など町づくりに活用していく予定だが、財源確保のためのふるさと納税事業にも注力する必要がある。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普通交付税が当初見込みよりも増加した他、今後の元金償還に係る利子を節減するため繰上償還を計画的に行うことを想定し、基金積立額を増加した。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3908721</v>
      </c>
      <c r="BO4" s="449"/>
      <c r="BP4" s="449"/>
      <c r="BQ4" s="449"/>
      <c r="BR4" s="449"/>
      <c r="BS4" s="449"/>
      <c r="BT4" s="449"/>
      <c r="BU4" s="450"/>
      <c r="BV4" s="448">
        <v>3803641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12.7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3817591</v>
      </c>
      <c r="BO5" s="420"/>
      <c r="BP5" s="420"/>
      <c r="BQ5" s="420"/>
      <c r="BR5" s="420"/>
      <c r="BS5" s="420"/>
      <c r="BT5" s="420"/>
      <c r="BU5" s="421"/>
      <c r="BV5" s="419">
        <v>3542165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77.099999999999994</v>
      </c>
      <c r="CU5" s="417"/>
      <c r="CV5" s="417"/>
      <c r="CW5" s="417"/>
      <c r="CX5" s="417"/>
      <c r="CY5" s="417"/>
      <c r="CZ5" s="417"/>
      <c r="DA5" s="418"/>
      <c r="DB5" s="416">
        <v>76.3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91130</v>
      </c>
      <c r="BO6" s="420"/>
      <c r="BP6" s="420"/>
      <c r="BQ6" s="420"/>
      <c r="BR6" s="420"/>
      <c r="BS6" s="420"/>
      <c r="BT6" s="420"/>
      <c r="BU6" s="421"/>
      <c r="BV6" s="419">
        <v>261476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77.400000000000006</v>
      </c>
      <c r="CU6" s="563"/>
      <c r="CV6" s="563"/>
      <c r="CW6" s="563"/>
      <c r="CX6" s="563"/>
      <c r="CY6" s="563"/>
      <c r="CZ6" s="563"/>
      <c r="DA6" s="564"/>
      <c r="DB6" s="562">
        <v>76.900000000000006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8575</v>
      </c>
      <c r="BO7" s="420"/>
      <c r="BP7" s="420"/>
      <c r="BQ7" s="420"/>
      <c r="BR7" s="420"/>
      <c r="BS7" s="420"/>
      <c r="BT7" s="420"/>
      <c r="BU7" s="421"/>
      <c r="BV7" s="419">
        <v>13294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1956859</v>
      </c>
      <c r="CU7" s="420"/>
      <c r="CV7" s="420"/>
      <c r="CW7" s="420"/>
      <c r="CX7" s="420"/>
      <c r="CY7" s="420"/>
      <c r="CZ7" s="420"/>
      <c r="DA7" s="421"/>
      <c r="DB7" s="419">
        <v>1951283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82555</v>
      </c>
      <c r="BO8" s="420"/>
      <c r="BP8" s="420"/>
      <c r="BQ8" s="420"/>
      <c r="BR8" s="420"/>
      <c r="BS8" s="420"/>
      <c r="BT8" s="420"/>
      <c r="BU8" s="421"/>
      <c r="BV8" s="419">
        <v>248182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2334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-165627</v>
      </c>
      <c r="BO9" s="420"/>
      <c r="BP9" s="420"/>
      <c r="BQ9" s="420"/>
      <c r="BR9" s="420"/>
      <c r="BS9" s="420"/>
      <c r="BT9" s="420"/>
      <c r="BU9" s="421"/>
      <c r="BV9" s="419">
        <v>21783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395008</v>
      </c>
      <c r="BO10" s="420"/>
      <c r="BP10" s="420"/>
      <c r="BQ10" s="420"/>
      <c r="BR10" s="420"/>
      <c r="BS10" s="420"/>
      <c r="BT10" s="420"/>
      <c r="BU10" s="421"/>
      <c r="BV10" s="419">
        <v>390006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31711</v>
      </c>
      <c r="BO11" s="420"/>
      <c r="BP11" s="420"/>
      <c r="BQ11" s="420"/>
      <c r="BR11" s="420"/>
      <c r="BS11" s="420"/>
      <c r="BT11" s="420"/>
      <c r="BU11" s="421"/>
      <c r="BV11" s="419">
        <v>17610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188000</v>
      </c>
      <c r="BO12" s="420"/>
      <c r="BP12" s="420"/>
      <c r="BQ12" s="420"/>
      <c r="BR12" s="420"/>
      <c r="BS12" s="420"/>
      <c r="BT12" s="420"/>
      <c r="BU12" s="421"/>
      <c r="BV12" s="419">
        <v>227500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2190</v>
      </c>
      <c r="S13" s="507"/>
      <c r="T13" s="507"/>
      <c r="U13" s="507"/>
      <c r="V13" s="508"/>
      <c r="W13" s="509" t="s">
        <v>131</v>
      </c>
      <c r="X13" s="405"/>
      <c r="Y13" s="405"/>
      <c r="Z13" s="405"/>
      <c r="AA13" s="405"/>
      <c r="AB13" s="406"/>
      <c r="AC13" s="372">
        <v>139</v>
      </c>
      <c r="AD13" s="373"/>
      <c r="AE13" s="373"/>
      <c r="AF13" s="373"/>
      <c r="AG13" s="374"/>
      <c r="AH13" s="372">
        <v>145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73092</v>
      </c>
      <c r="BO13" s="420"/>
      <c r="BP13" s="420"/>
      <c r="BQ13" s="420"/>
      <c r="BR13" s="420"/>
      <c r="BS13" s="420"/>
      <c r="BT13" s="420"/>
      <c r="BU13" s="421"/>
      <c r="BV13" s="419">
        <v>201899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3.1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2311</v>
      </c>
      <c r="S14" s="507"/>
      <c r="T14" s="507"/>
      <c r="U14" s="507"/>
      <c r="V14" s="508"/>
      <c r="W14" s="510"/>
      <c r="X14" s="408"/>
      <c r="Y14" s="408"/>
      <c r="Z14" s="408"/>
      <c r="AA14" s="408"/>
      <c r="AB14" s="409"/>
      <c r="AC14" s="499">
        <v>14.8</v>
      </c>
      <c r="AD14" s="500"/>
      <c r="AE14" s="500"/>
      <c r="AF14" s="500"/>
      <c r="AG14" s="501"/>
      <c r="AH14" s="499">
        <v>13.5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2308</v>
      </c>
      <c r="S15" s="507"/>
      <c r="T15" s="507"/>
      <c r="U15" s="507"/>
      <c r="V15" s="508"/>
      <c r="W15" s="509" t="s">
        <v>137</v>
      </c>
      <c r="X15" s="405"/>
      <c r="Y15" s="405"/>
      <c r="Z15" s="405"/>
      <c r="AA15" s="405"/>
      <c r="AB15" s="406"/>
      <c r="AC15" s="372">
        <v>244</v>
      </c>
      <c r="AD15" s="373"/>
      <c r="AE15" s="373"/>
      <c r="AF15" s="373"/>
      <c r="AG15" s="374"/>
      <c r="AH15" s="372">
        <v>322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386130</v>
      </c>
      <c r="BO15" s="449"/>
      <c r="BP15" s="449"/>
      <c r="BQ15" s="449"/>
      <c r="BR15" s="449"/>
      <c r="BS15" s="449"/>
      <c r="BT15" s="449"/>
      <c r="BU15" s="450"/>
      <c r="BV15" s="448">
        <v>392385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1841733</v>
      </c>
      <c r="BO16" s="420"/>
      <c r="BP16" s="420"/>
      <c r="BQ16" s="420"/>
      <c r="BR16" s="420"/>
      <c r="BS16" s="420"/>
      <c r="BT16" s="420"/>
      <c r="BU16" s="421"/>
      <c r="BV16" s="419">
        <v>1824681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557</v>
      </c>
      <c r="AD17" s="373"/>
      <c r="AE17" s="373"/>
      <c r="AF17" s="373"/>
      <c r="AG17" s="374"/>
      <c r="AH17" s="372">
        <v>609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493336</v>
      </c>
      <c r="BO17" s="420"/>
      <c r="BP17" s="420"/>
      <c r="BQ17" s="420"/>
      <c r="BR17" s="420"/>
      <c r="BS17" s="420"/>
      <c r="BT17" s="420"/>
      <c r="BU17" s="421"/>
      <c r="BV17" s="419">
        <v>502540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125.27</v>
      </c>
      <c r="M18" s="472"/>
      <c r="N18" s="472"/>
      <c r="O18" s="472"/>
      <c r="P18" s="472"/>
      <c r="Q18" s="472"/>
      <c r="R18" s="473"/>
      <c r="S18" s="473"/>
      <c r="T18" s="473"/>
      <c r="U18" s="473"/>
      <c r="V18" s="474"/>
      <c r="W18" s="490"/>
      <c r="X18" s="491"/>
      <c r="Y18" s="491"/>
      <c r="Z18" s="491"/>
      <c r="AA18" s="491"/>
      <c r="AB18" s="515"/>
      <c r="AC18" s="389">
        <v>59.3</v>
      </c>
      <c r="AD18" s="390"/>
      <c r="AE18" s="390"/>
      <c r="AF18" s="390"/>
      <c r="AG18" s="475"/>
      <c r="AH18" s="389">
        <v>56.6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1519450</v>
      </c>
      <c r="BO18" s="420"/>
      <c r="BP18" s="420"/>
      <c r="BQ18" s="420"/>
      <c r="BR18" s="420"/>
      <c r="BS18" s="420"/>
      <c r="BT18" s="420"/>
      <c r="BU18" s="421"/>
      <c r="BV18" s="419">
        <v>1506270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2785171</v>
      </c>
      <c r="BO19" s="420"/>
      <c r="BP19" s="420"/>
      <c r="BQ19" s="420"/>
      <c r="BR19" s="420"/>
      <c r="BS19" s="420"/>
      <c r="BT19" s="420"/>
      <c r="BU19" s="421"/>
      <c r="BV19" s="419">
        <v>2856548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1127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3463415</v>
      </c>
      <c r="BO22" s="449"/>
      <c r="BP22" s="449"/>
      <c r="BQ22" s="449"/>
      <c r="BR22" s="449"/>
      <c r="BS22" s="449"/>
      <c r="BT22" s="449"/>
      <c r="BU22" s="450"/>
      <c r="BV22" s="448">
        <v>3368416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2927688</v>
      </c>
      <c r="BO23" s="420"/>
      <c r="BP23" s="420"/>
      <c r="BQ23" s="420"/>
      <c r="BR23" s="420"/>
      <c r="BS23" s="420"/>
      <c r="BT23" s="420"/>
      <c r="BU23" s="421"/>
      <c r="BV23" s="419">
        <v>2761470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6000</v>
      </c>
      <c r="R24" s="373"/>
      <c r="S24" s="373"/>
      <c r="T24" s="373"/>
      <c r="U24" s="373"/>
      <c r="V24" s="374"/>
      <c r="W24" s="462"/>
      <c r="X24" s="399"/>
      <c r="Y24" s="400"/>
      <c r="Z24" s="375" t="s">
        <v>161</v>
      </c>
      <c r="AA24" s="376"/>
      <c r="AB24" s="376"/>
      <c r="AC24" s="376"/>
      <c r="AD24" s="376"/>
      <c r="AE24" s="376"/>
      <c r="AF24" s="376"/>
      <c r="AG24" s="377"/>
      <c r="AH24" s="372">
        <v>50</v>
      </c>
      <c r="AI24" s="373"/>
      <c r="AJ24" s="373"/>
      <c r="AK24" s="373"/>
      <c r="AL24" s="374"/>
      <c r="AM24" s="372">
        <v>136800</v>
      </c>
      <c r="AN24" s="373"/>
      <c r="AO24" s="373"/>
      <c r="AP24" s="373"/>
      <c r="AQ24" s="373"/>
      <c r="AR24" s="374"/>
      <c r="AS24" s="372">
        <v>2736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2825379</v>
      </c>
      <c r="BO24" s="420"/>
      <c r="BP24" s="420"/>
      <c r="BQ24" s="420"/>
      <c r="BR24" s="420"/>
      <c r="BS24" s="420"/>
      <c r="BT24" s="420"/>
      <c r="BU24" s="421"/>
      <c r="BV24" s="419">
        <v>2642087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5364</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4725</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2498</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43</v>
      </c>
      <c r="BO27" s="454"/>
      <c r="BP27" s="454"/>
      <c r="BQ27" s="454"/>
      <c r="BR27" s="454"/>
      <c r="BS27" s="454"/>
      <c r="BT27" s="454"/>
      <c r="BU27" s="455"/>
      <c r="BV27" s="453">
        <v>43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2137</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1117799</v>
      </c>
      <c r="BO28" s="449"/>
      <c r="BP28" s="449"/>
      <c r="BQ28" s="449"/>
      <c r="BR28" s="449"/>
      <c r="BS28" s="449"/>
      <c r="BT28" s="449"/>
      <c r="BU28" s="450"/>
      <c r="BV28" s="448">
        <v>797791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5</v>
      </c>
      <c r="M29" s="373"/>
      <c r="N29" s="373"/>
      <c r="O29" s="373"/>
      <c r="P29" s="374"/>
      <c r="Q29" s="372">
        <v>2042</v>
      </c>
      <c r="R29" s="373"/>
      <c r="S29" s="373"/>
      <c r="T29" s="373"/>
      <c r="U29" s="373"/>
      <c r="V29" s="374"/>
      <c r="W29" s="463"/>
      <c r="X29" s="464"/>
      <c r="Y29" s="465"/>
      <c r="Z29" s="375" t="s">
        <v>176</v>
      </c>
      <c r="AA29" s="376"/>
      <c r="AB29" s="376"/>
      <c r="AC29" s="376"/>
      <c r="AD29" s="376"/>
      <c r="AE29" s="376"/>
      <c r="AF29" s="376"/>
      <c r="AG29" s="377"/>
      <c r="AH29" s="372">
        <v>50</v>
      </c>
      <c r="AI29" s="373"/>
      <c r="AJ29" s="373"/>
      <c r="AK29" s="373"/>
      <c r="AL29" s="374"/>
      <c r="AM29" s="372">
        <v>136800</v>
      </c>
      <c r="AN29" s="373"/>
      <c r="AO29" s="373"/>
      <c r="AP29" s="373"/>
      <c r="AQ29" s="373"/>
      <c r="AR29" s="374"/>
      <c r="AS29" s="372">
        <v>2736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323575</v>
      </c>
      <c r="BO29" s="420"/>
      <c r="BP29" s="420"/>
      <c r="BQ29" s="420"/>
      <c r="BR29" s="420"/>
      <c r="BS29" s="420"/>
      <c r="BT29" s="420"/>
      <c r="BU29" s="421"/>
      <c r="BV29" s="419">
        <v>316121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100.6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384013</v>
      </c>
      <c r="BO30" s="454"/>
      <c r="BP30" s="454"/>
      <c r="BQ30" s="454"/>
      <c r="BR30" s="454"/>
      <c r="BS30" s="454"/>
      <c r="BT30" s="454"/>
      <c r="BU30" s="455"/>
      <c r="BV30" s="453">
        <v>395131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今別地区簡易水道事業特別会計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国民健康保険特別会計（診療施設会計）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青森市町村職員退職手当組合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青森県交通災害共済組合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青森県後期高齢者医療広域連合（一般会計）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M48exfYjWcX+wHRNWKMNRUDjORQeNMH1F5Kk2TPQQl9F2D2befn0YWFofQsazBKhxBIoPuWNLVykLRrKt5bKA==" saltValue="ubuHVkyVVUxjuP1i0e2E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410182</v>
      </c>
      <c r="S5" s="677"/>
      <c r="T5" s="677"/>
      <c r="U5" s="677"/>
      <c r="V5" s="677"/>
      <c r="W5" s="677"/>
      <c r="X5" s="677"/>
      <c r="Y5" s="702"/>
      <c r="Z5" s="715">
        <v>10.5</v>
      </c>
      <c r="AA5" s="715"/>
      <c r="AB5" s="715"/>
      <c r="AC5" s="715"/>
      <c r="AD5" s="716">
        <v>410182</v>
      </c>
      <c r="AE5" s="716"/>
      <c r="AF5" s="716"/>
      <c r="AG5" s="716"/>
      <c r="AH5" s="716"/>
      <c r="AI5" s="716"/>
      <c r="AJ5" s="716"/>
      <c r="AK5" s="716"/>
      <c r="AL5" s="703">
        <v>20.9</v>
      </c>
      <c r="AM5" s="685"/>
      <c r="AN5" s="685"/>
      <c r="AO5" s="704"/>
      <c r="AP5" s="679" t="s">
        <v>215</v>
      </c>
      <c r="AQ5" s="680"/>
      <c r="AR5" s="680"/>
      <c r="AS5" s="680"/>
      <c r="AT5" s="680"/>
      <c r="AU5" s="680"/>
      <c r="AV5" s="680"/>
      <c r="AW5" s="680"/>
      <c r="AX5" s="680"/>
      <c r="AY5" s="680"/>
      <c r="AZ5" s="680"/>
      <c r="BA5" s="680"/>
      <c r="BB5" s="680"/>
      <c r="BC5" s="680"/>
      <c r="BD5" s="680"/>
      <c r="BE5" s="680"/>
      <c r="BF5" s="681"/>
      <c r="BG5" s="621">
        <v>410182</v>
      </c>
      <c r="BH5" s="622"/>
      <c r="BI5" s="622"/>
      <c r="BJ5" s="622"/>
      <c r="BK5" s="622"/>
      <c r="BL5" s="622"/>
      <c r="BM5" s="622"/>
      <c r="BN5" s="623"/>
      <c r="BO5" s="659">
        <v>100</v>
      </c>
      <c r="BP5" s="659"/>
      <c r="BQ5" s="659"/>
      <c r="BR5" s="659"/>
      <c r="BS5" s="660">
        <v>3229</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20018</v>
      </c>
      <c r="S6" s="622"/>
      <c r="T6" s="622"/>
      <c r="U6" s="622"/>
      <c r="V6" s="622"/>
      <c r="W6" s="622"/>
      <c r="X6" s="622"/>
      <c r="Y6" s="623"/>
      <c r="Z6" s="659">
        <v>0.5</v>
      </c>
      <c r="AA6" s="659"/>
      <c r="AB6" s="659"/>
      <c r="AC6" s="659"/>
      <c r="AD6" s="660">
        <v>20018</v>
      </c>
      <c r="AE6" s="660"/>
      <c r="AF6" s="660"/>
      <c r="AG6" s="660"/>
      <c r="AH6" s="660"/>
      <c r="AI6" s="660"/>
      <c r="AJ6" s="660"/>
      <c r="AK6" s="660"/>
      <c r="AL6" s="624">
        <v>1</v>
      </c>
      <c r="AM6" s="625"/>
      <c r="AN6" s="625"/>
      <c r="AO6" s="661"/>
      <c r="AP6" s="618" t="s">
        <v>220</v>
      </c>
      <c r="AQ6" s="619"/>
      <c r="AR6" s="619"/>
      <c r="AS6" s="619"/>
      <c r="AT6" s="619"/>
      <c r="AU6" s="619"/>
      <c r="AV6" s="619"/>
      <c r="AW6" s="619"/>
      <c r="AX6" s="619"/>
      <c r="AY6" s="619"/>
      <c r="AZ6" s="619"/>
      <c r="BA6" s="619"/>
      <c r="BB6" s="619"/>
      <c r="BC6" s="619"/>
      <c r="BD6" s="619"/>
      <c r="BE6" s="619"/>
      <c r="BF6" s="620"/>
      <c r="BG6" s="621">
        <v>410182</v>
      </c>
      <c r="BH6" s="622"/>
      <c r="BI6" s="622"/>
      <c r="BJ6" s="622"/>
      <c r="BK6" s="622"/>
      <c r="BL6" s="622"/>
      <c r="BM6" s="622"/>
      <c r="BN6" s="623"/>
      <c r="BO6" s="659">
        <v>100</v>
      </c>
      <c r="BP6" s="659"/>
      <c r="BQ6" s="659"/>
      <c r="BR6" s="659"/>
      <c r="BS6" s="660">
        <v>3229</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39790</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39790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56</v>
      </c>
      <c r="S7" s="622"/>
      <c r="T7" s="622"/>
      <c r="U7" s="622"/>
      <c r="V7" s="622"/>
      <c r="W7" s="622"/>
      <c r="X7" s="622"/>
      <c r="Y7" s="623"/>
      <c r="Z7" s="659">
        <v>0</v>
      </c>
      <c r="AA7" s="659"/>
      <c r="AB7" s="659"/>
      <c r="AC7" s="659"/>
      <c r="AD7" s="660">
        <v>56</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71612</v>
      </c>
      <c r="BH7" s="622"/>
      <c r="BI7" s="622"/>
      <c r="BJ7" s="622"/>
      <c r="BK7" s="622"/>
      <c r="BL7" s="622"/>
      <c r="BM7" s="622"/>
      <c r="BN7" s="623"/>
      <c r="BO7" s="659">
        <v>17.5</v>
      </c>
      <c r="BP7" s="659"/>
      <c r="BQ7" s="659"/>
      <c r="BR7" s="659"/>
      <c r="BS7" s="660">
        <v>3229</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1070651</v>
      </c>
      <c r="CS7" s="622"/>
      <c r="CT7" s="622"/>
      <c r="CU7" s="622"/>
      <c r="CV7" s="622"/>
      <c r="CW7" s="622"/>
      <c r="CX7" s="622"/>
      <c r="CY7" s="623"/>
      <c r="CZ7" s="659">
        <v>28</v>
      </c>
      <c r="DA7" s="659"/>
      <c r="DB7" s="659"/>
      <c r="DC7" s="659"/>
      <c r="DD7" s="627">
        <v>3206</v>
      </c>
      <c r="DE7" s="622"/>
      <c r="DF7" s="622"/>
      <c r="DG7" s="622"/>
      <c r="DH7" s="622"/>
      <c r="DI7" s="622"/>
      <c r="DJ7" s="622"/>
      <c r="DK7" s="622"/>
      <c r="DL7" s="622"/>
      <c r="DM7" s="622"/>
      <c r="DN7" s="622"/>
      <c r="DO7" s="622"/>
      <c r="DP7" s="623"/>
      <c r="DQ7" s="627">
        <v>1006050</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420</v>
      </c>
      <c r="S8" s="622"/>
      <c r="T8" s="622"/>
      <c r="U8" s="622"/>
      <c r="V8" s="622"/>
      <c r="W8" s="622"/>
      <c r="X8" s="622"/>
      <c r="Y8" s="623"/>
      <c r="Z8" s="659">
        <v>0</v>
      </c>
      <c r="AA8" s="659"/>
      <c r="AB8" s="659"/>
      <c r="AC8" s="659"/>
      <c r="AD8" s="660">
        <v>420</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3101</v>
      </c>
      <c r="BH8" s="622"/>
      <c r="BI8" s="622"/>
      <c r="BJ8" s="622"/>
      <c r="BK8" s="622"/>
      <c r="BL8" s="622"/>
      <c r="BM8" s="622"/>
      <c r="BN8" s="623"/>
      <c r="BO8" s="659">
        <v>0.8</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600133</v>
      </c>
      <c r="CS8" s="622"/>
      <c r="CT8" s="622"/>
      <c r="CU8" s="622"/>
      <c r="CV8" s="622"/>
      <c r="CW8" s="622"/>
      <c r="CX8" s="622"/>
      <c r="CY8" s="623"/>
      <c r="CZ8" s="659">
        <v>15.7</v>
      </c>
      <c r="DA8" s="659"/>
      <c r="DB8" s="659"/>
      <c r="DC8" s="659"/>
      <c r="DD8" s="627">
        <v>26</v>
      </c>
      <c r="DE8" s="622"/>
      <c r="DF8" s="622"/>
      <c r="DG8" s="622"/>
      <c r="DH8" s="622"/>
      <c r="DI8" s="622"/>
      <c r="DJ8" s="622"/>
      <c r="DK8" s="622"/>
      <c r="DL8" s="622"/>
      <c r="DM8" s="622"/>
      <c r="DN8" s="622"/>
      <c r="DO8" s="622"/>
      <c r="DP8" s="623"/>
      <c r="DQ8" s="627">
        <v>398284</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449</v>
      </c>
      <c r="S9" s="622"/>
      <c r="T9" s="622"/>
      <c r="U9" s="622"/>
      <c r="V9" s="622"/>
      <c r="W9" s="622"/>
      <c r="X9" s="622"/>
      <c r="Y9" s="623"/>
      <c r="Z9" s="659">
        <v>0</v>
      </c>
      <c r="AA9" s="659"/>
      <c r="AB9" s="659"/>
      <c r="AC9" s="659"/>
      <c r="AD9" s="660">
        <v>449</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55186</v>
      </c>
      <c r="BH9" s="622"/>
      <c r="BI9" s="622"/>
      <c r="BJ9" s="622"/>
      <c r="BK9" s="622"/>
      <c r="BL9" s="622"/>
      <c r="BM9" s="622"/>
      <c r="BN9" s="623"/>
      <c r="BO9" s="659">
        <v>13.5</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301423</v>
      </c>
      <c r="CS9" s="622"/>
      <c r="CT9" s="622"/>
      <c r="CU9" s="622"/>
      <c r="CV9" s="622"/>
      <c r="CW9" s="622"/>
      <c r="CX9" s="622"/>
      <c r="CY9" s="623"/>
      <c r="CZ9" s="659">
        <v>7.9</v>
      </c>
      <c r="DA9" s="659"/>
      <c r="DB9" s="659"/>
      <c r="DC9" s="659"/>
      <c r="DD9" s="627">
        <v>2595</v>
      </c>
      <c r="DE9" s="622"/>
      <c r="DF9" s="622"/>
      <c r="DG9" s="622"/>
      <c r="DH9" s="622"/>
      <c r="DI9" s="622"/>
      <c r="DJ9" s="622"/>
      <c r="DK9" s="622"/>
      <c r="DL9" s="622"/>
      <c r="DM9" s="622"/>
      <c r="DN9" s="622"/>
      <c r="DO9" s="622"/>
      <c r="DP9" s="623"/>
      <c r="DQ9" s="627">
        <v>269928</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4850</v>
      </c>
      <c r="BH10" s="622"/>
      <c r="BI10" s="622"/>
      <c r="BJ10" s="622"/>
      <c r="BK10" s="622"/>
      <c r="BL10" s="622"/>
      <c r="BM10" s="622"/>
      <c r="BN10" s="623"/>
      <c r="BO10" s="659">
        <v>1.2</v>
      </c>
      <c r="BP10" s="659"/>
      <c r="BQ10" s="659"/>
      <c r="BR10" s="659"/>
      <c r="BS10" s="660">
        <v>808</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55226</v>
      </c>
      <c r="S11" s="622"/>
      <c r="T11" s="622"/>
      <c r="U11" s="622"/>
      <c r="V11" s="622"/>
      <c r="W11" s="622"/>
      <c r="X11" s="622"/>
      <c r="Y11" s="623"/>
      <c r="Z11" s="624">
        <v>1.4</v>
      </c>
      <c r="AA11" s="625"/>
      <c r="AB11" s="625"/>
      <c r="AC11" s="626"/>
      <c r="AD11" s="627">
        <v>55226</v>
      </c>
      <c r="AE11" s="622"/>
      <c r="AF11" s="622"/>
      <c r="AG11" s="622"/>
      <c r="AH11" s="622"/>
      <c r="AI11" s="622"/>
      <c r="AJ11" s="622"/>
      <c r="AK11" s="623"/>
      <c r="AL11" s="624">
        <v>2.8</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8475</v>
      </c>
      <c r="BH11" s="622"/>
      <c r="BI11" s="622"/>
      <c r="BJ11" s="622"/>
      <c r="BK11" s="622"/>
      <c r="BL11" s="622"/>
      <c r="BM11" s="622"/>
      <c r="BN11" s="623"/>
      <c r="BO11" s="659">
        <v>2.1</v>
      </c>
      <c r="BP11" s="659"/>
      <c r="BQ11" s="659"/>
      <c r="BR11" s="659"/>
      <c r="BS11" s="660">
        <v>2421</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180771</v>
      </c>
      <c r="CS11" s="622"/>
      <c r="CT11" s="622"/>
      <c r="CU11" s="622"/>
      <c r="CV11" s="622"/>
      <c r="CW11" s="622"/>
      <c r="CX11" s="622"/>
      <c r="CY11" s="623"/>
      <c r="CZ11" s="659">
        <v>4.7</v>
      </c>
      <c r="DA11" s="659"/>
      <c r="DB11" s="659"/>
      <c r="DC11" s="659"/>
      <c r="DD11" s="627">
        <v>52581</v>
      </c>
      <c r="DE11" s="622"/>
      <c r="DF11" s="622"/>
      <c r="DG11" s="622"/>
      <c r="DH11" s="622"/>
      <c r="DI11" s="622"/>
      <c r="DJ11" s="622"/>
      <c r="DK11" s="622"/>
      <c r="DL11" s="622"/>
      <c r="DM11" s="622"/>
      <c r="DN11" s="622"/>
      <c r="DO11" s="622"/>
      <c r="DP11" s="623"/>
      <c r="DQ11" s="627">
        <v>119265</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311545</v>
      </c>
      <c r="BH12" s="622"/>
      <c r="BI12" s="622"/>
      <c r="BJ12" s="622"/>
      <c r="BK12" s="622"/>
      <c r="BL12" s="622"/>
      <c r="BM12" s="622"/>
      <c r="BN12" s="623"/>
      <c r="BO12" s="659">
        <v>76</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71811</v>
      </c>
      <c r="CS12" s="622"/>
      <c r="CT12" s="622"/>
      <c r="CU12" s="622"/>
      <c r="CV12" s="622"/>
      <c r="CW12" s="622"/>
      <c r="CX12" s="622"/>
      <c r="CY12" s="623"/>
      <c r="CZ12" s="659">
        <v>1.9</v>
      </c>
      <c r="DA12" s="659"/>
      <c r="DB12" s="659"/>
      <c r="DC12" s="659"/>
      <c r="DD12" s="627">
        <v>16104</v>
      </c>
      <c r="DE12" s="622"/>
      <c r="DF12" s="622"/>
      <c r="DG12" s="622"/>
      <c r="DH12" s="622"/>
      <c r="DI12" s="622"/>
      <c r="DJ12" s="622"/>
      <c r="DK12" s="622"/>
      <c r="DL12" s="622"/>
      <c r="DM12" s="622"/>
      <c r="DN12" s="622"/>
      <c r="DO12" s="622"/>
      <c r="DP12" s="623"/>
      <c r="DQ12" s="627">
        <v>46597</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302633</v>
      </c>
      <c r="BH13" s="622"/>
      <c r="BI13" s="622"/>
      <c r="BJ13" s="622"/>
      <c r="BK13" s="622"/>
      <c r="BL13" s="622"/>
      <c r="BM13" s="622"/>
      <c r="BN13" s="623"/>
      <c r="BO13" s="659">
        <v>73.8</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304436</v>
      </c>
      <c r="CS13" s="622"/>
      <c r="CT13" s="622"/>
      <c r="CU13" s="622"/>
      <c r="CV13" s="622"/>
      <c r="CW13" s="622"/>
      <c r="CX13" s="622"/>
      <c r="CY13" s="623"/>
      <c r="CZ13" s="659">
        <v>8</v>
      </c>
      <c r="DA13" s="659"/>
      <c r="DB13" s="659"/>
      <c r="DC13" s="659"/>
      <c r="DD13" s="627">
        <v>239140</v>
      </c>
      <c r="DE13" s="622"/>
      <c r="DF13" s="622"/>
      <c r="DG13" s="622"/>
      <c r="DH13" s="622"/>
      <c r="DI13" s="622"/>
      <c r="DJ13" s="622"/>
      <c r="DK13" s="622"/>
      <c r="DL13" s="622"/>
      <c r="DM13" s="622"/>
      <c r="DN13" s="622"/>
      <c r="DO13" s="622"/>
      <c r="DP13" s="623"/>
      <c r="DQ13" s="627">
        <v>71172</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101</v>
      </c>
      <c r="S14" s="622"/>
      <c r="T14" s="622"/>
      <c r="U14" s="622"/>
      <c r="V14" s="622"/>
      <c r="W14" s="622"/>
      <c r="X14" s="622"/>
      <c r="Y14" s="623"/>
      <c r="Z14" s="659">
        <v>0</v>
      </c>
      <c r="AA14" s="659"/>
      <c r="AB14" s="659"/>
      <c r="AC14" s="659"/>
      <c r="AD14" s="660">
        <v>101</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7888</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194628</v>
      </c>
      <c r="CS14" s="622"/>
      <c r="CT14" s="622"/>
      <c r="CU14" s="622"/>
      <c r="CV14" s="622"/>
      <c r="CW14" s="622"/>
      <c r="CX14" s="622"/>
      <c r="CY14" s="623"/>
      <c r="CZ14" s="659">
        <v>5.0999999999999996</v>
      </c>
      <c r="DA14" s="659"/>
      <c r="DB14" s="659"/>
      <c r="DC14" s="659"/>
      <c r="DD14" s="627">
        <v>16692</v>
      </c>
      <c r="DE14" s="622"/>
      <c r="DF14" s="622"/>
      <c r="DG14" s="622"/>
      <c r="DH14" s="622"/>
      <c r="DI14" s="622"/>
      <c r="DJ14" s="622"/>
      <c r="DK14" s="622"/>
      <c r="DL14" s="622"/>
      <c r="DM14" s="622"/>
      <c r="DN14" s="622"/>
      <c r="DO14" s="622"/>
      <c r="DP14" s="623"/>
      <c r="DQ14" s="627">
        <v>180203</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19137</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596734</v>
      </c>
      <c r="CS15" s="622"/>
      <c r="CT15" s="622"/>
      <c r="CU15" s="622"/>
      <c r="CV15" s="622"/>
      <c r="CW15" s="622"/>
      <c r="CX15" s="622"/>
      <c r="CY15" s="623"/>
      <c r="CZ15" s="659">
        <v>15.6</v>
      </c>
      <c r="DA15" s="659"/>
      <c r="DB15" s="659"/>
      <c r="DC15" s="659"/>
      <c r="DD15" s="627">
        <v>434697</v>
      </c>
      <c r="DE15" s="622"/>
      <c r="DF15" s="622"/>
      <c r="DG15" s="622"/>
      <c r="DH15" s="622"/>
      <c r="DI15" s="622"/>
      <c r="DJ15" s="622"/>
      <c r="DK15" s="622"/>
      <c r="DL15" s="622"/>
      <c r="DM15" s="622"/>
      <c r="DN15" s="622"/>
      <c r="DO15" s="622"/>
      <c r="DP15" s="623"/>
      <c r="DQ15" s="627">
        <v>181560</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1743</v>
      </c>
      <c r="S16" s="622"/>
      <c r="T16" s="622"/>
      <c r="U16" s="622"/>
      <c r="V16" s="622"/>
      <c r="W16" s="622"/>
      <c r="X16" s="622"/>
      <c r="Y16" s="623"/>
      <c r="Z16" s="659">
        <v>0</v>
      </c>
      <c r="AA16" s="659"/>
      <c r="AB16" s="659"/>
      <c r="AC16" s="659"/>
      <c r="AD16" s="660">
        <v>1743</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88409</v>
      </c>
      <c r="CS16" s="622"/>
      <c r="CT16" s="622"/>
      <c r="CU16" s="622"/>
      <c r="CV16" s="622"/>
      <c r="CW16" s="622"/>
      <c r="CX16" s="622"/>
      <c r="CY16" s="623"/>
      <c r="CZ16" s="659">
        <v>2.2999999999999998</v>
      </c>
      <c r="DA16" s="659"/>
      <c r="DB16" s="659"/>
      <c r="DC16" s="659"/>
      <c r="DD16" s="627" t="s">
        <v>122</v>
      </c>
      <c r="DE16" s="622"/>
      <c r="DF16" s="622"/>
      <c r="DG16" s="622"/>
      <c r="DH16" s="622"/>
      <c r="DI16" s="622"/>
      <c r="DJ16" s="622"/>
      <c r="DK16" s="622"/>
      <c r="DL16" s="622"/>
      <c r="DM16" s="622"/>
      <c r="DN16" s="622"/>
      <c r="DO16" s="622"/>
      <c r="DP16" s="623"/>
      <c r="DQ16" s="627">
        <v>12387</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2814</v>
      </c>
      <c r="S17" s="622"/>
      <c r="T17" s="622"/>
      <c r="U17" s="622"/>
      <c r="V17" s="622"/>
      <c r="W17" s="622"/>
      <c r="X17" s="622"/>
      <c r="Y17" s="623"/>
      <c r="Z17" s="659">
        <v>0.1</v>
      </c>
      <c r="AA17" s="659"/>
      <c r="AB17" s="659"/>
      <c r="AC17" s="659"/>
      <c r="AD17" s="660">
        <v>2814</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368805</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368805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275</v>
      </c>
      <c r="S18" s="622"/>
      <c r="T18" s="622"/>
      <c r="U18" s="622"/>
      <c r="V18" s="622"/>
      <c r="W18" s="622"/>
      <c r="X18" s="622"/>
      <c r="Y18" s="623"/>
      <c r="Z18" s="659">
        <v>0</v>
      </c>
      <c r="AA18" s="659"/>
      <c r="AB18" s="659"/>
      <c r="AC18" s="659"/>
      <c r="AD18" s="660">
        <v>275</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275</v>
      </c>
      <c r="S19" s="622"/>
      <c r="T19" s="622"/>
      <c r="U19" s="622"/>
      <c r="V19" s="622"/>
      <c r="W19" s="622"/>
      <c r="X19" s="622"/>
      <c r="Y19" s="623"/>
      <c r="Z19" s="659">
        <v>0</v>
      </c>
      <c r="AA19" s="659"/>
      <c r="AB19" s="659"/>
      <c r="AC19" s="659"/>
      <c r="AD19" s="660">
        <v>275</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3817591</v>
      </c>
      <c r="CS20" s="622"/>
      <c r="CT20" s="622"/>
      <c r="CU20" s="622"/>
      <c r="CV20" s="622"/>
      <c r="CW20" s="622"/>
      <c r="CX20" s="622"/>
      <c r="CY20" s="623"/>
      <c r="CZ20" s="659">
        <v>100</v>
      </c>
      <c r="DA20" s="659"/>
      <c r="DB20" s="659"/>
      <c r="DC20" s="659"/>
      <c r="DD20" s="627">
        <v>765041</v>
      </c>
      <c r="DE20" s="622"/>
      <c r="DF20" s="622"/>
      <c r="DG20" s="622"/>
      <c r="DH20" s="622"/>
      <c r="DI20" s="622"/>
      <c r="DJ20" s="622"/>
      <c r="DK20" s="622"/>
      <c r="DL20" s="622"/>
      <c r="DM20" s="622"/>
      <c r="DN20" s="622"/>
      <c r="DO20" s="622"/>
      <c r="DP20" s="623"/>
      <c r="DQ20" s="627">
        <v>2694041</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1677507</v>
      </c>
      <c r="S21" s="622"/>
      <c r="T21" s="622"/>
      <c r="U21" s="622"/>
      <c r="V21" s="622"/>
      <c r="W21" s="622"/>
      <c r="X21" s="622"/>
      <c r="Y21" s="623"/>
      <c r="Z21" s="659">
        <v>42.9</v>
      </c>
      <c r="AA21" s="659"/>
      <c r="AB21" s="659"/>
      <c r="AC21" s="659"/>
      <c r="AD21" s="660">
        <v>1455603</v>
      </c>
      <c r="AE21" s="660"/>
      <c r="AF21" s="660"/>
      <c r="AG21" s="660"/>
      <c r="AH21" s="660"/>
      <c r="AI21" s="660"/>
      <c r="AJ21" s="660"/>
      <c r="AK21" s="660"/>
      <c r="AL21" s="624">
        <v>74.2</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1455603</v>
      </c>
      <c r="S22" s="622"/>
      <c r="T22" s="622"/>
      <c r="U22" s="622"/>
      <c r="V22" s="622"/>
      <c r="W22" s="622"/>
      <c r="X22" s="622"/>
      <c r="Y22" s="623"/>
      <c r="Z22" s="659">
        <v>37.200000000000003</v>
      </c>
      <c r="AA22" s="659"/>
      <c r="AB22" s="659"/>
      <c r="AC22" s="659"/>
      <c r="AD22" s="660">
        <v>1455603</v>
      </c>
      <c r="AE22" s="660"/>
      <c r="AF22" s="660"/>
      <c r="AG22" s="660"/>
      <c r="AH22" s="660"/>
      <c r="AI22" s="660"/>
      <c r="AJ22" s="660"/>
      <c r="AK22" s="660"/>
      <c r="AL22" s="624">
        <v>74.2</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221903</v>
      </c>
      <c r="S23" s="622"/>
      <c r="T23" s="622"/>
      <c r="U23" s="622"/>
      <c r="V23" s="622"/>
      <c r="W23" s="622"/>
      <c r="X23" s="622"/>
      <c r="Y23" s="623"/>
      <c r="Z23" s="659">
        <v>5.7</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1095372</v>
      </c>
      <c r="CS24" s="677"/>
      <c r="CT24" s="677"/>
      <c r="CU24" s="677"/>
      <c r="CV24" s="677"/>
      <c r="CW24" s="677"/>
      <c r="CX24" s="677"/>
      <c r="CY24" s="702"/>
      <c r="CZ24" s="703">
        <v>28.7</v>
      </c>
      <c r="DA24" s="685"/>
      <c r="DB24" s="685"/>
      <c r="DC24" s="705"/>
      <c r="DD24" s="701">
        <v>934430</v>
      </c>
      <c r="DE24" s="677"/>
      <c r="DF24" s="677"/>
      <c r="DG24" s="677"/>
      <c r="DH24" s="677"/>
      <c r="DI24" s="677"/>
      <c r="DJ24" s="677"/>
      <c r="DK24" s="702"/>
      <c r="DL24" s="701">
        <v>755455</v>
      </c>
      <c r="DM24" s="677"/>
      <c r="DN24" s="677"/>
      <c r="DO24" s="677"/>
      <c r="DP24" s="677"/>
      <c r="DQ24" s="677"/>
      <c r="DR24" s="677"/>
      <c r="DS24" s="677"/>
      <c r="DT24" s="677"/>
      <c r="DU24" s="677"/>
      <c r="DV24" s="702"/>
      <c r="DW24" s="703">
        <v>38.4</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2168791</v>
      </c>
      <c r="S25" s="622"/>
      <c r="T25" s="622"/>
      <c r="U25" s="622"/>
      <c r="V25" s="622"/>
      <c r="W25" s="622"/>
      <c r="X25" s="622"/>
      <c r="Y25" s="623"/>
      <c r="Z25" s="659">
        <v>55.5</v>
      </c>
      <c r="AA25" s="659"/>
      <c r="AB25" s="659"/>
      <c r="AC25" s="659"/>
      <c r="AD25" s="660">
        <v>1946887</v>
      </c>
      <c r="AE25" s="660"/>
      <c r="AF25" s="660"/>
      <c r="AG25" s="660"/>
      <c r="AH25" s="660"/>
      <c r="AI25" s="660"/>
      <c r="AJ25" s="660"/>
      <c r="AK25" s="660"/>
      <c r="AL25" s="624">
        <v>99.2</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447117</v>
      </c>
      <c r="CS25" s="634"/>
      <c r="CT25" s="634"/>
      <c r="CU25" s="634"/>
      <c r="CV25" s="634"/>
      <c r="CW25" s="634"/>
      <c r="CX25" s="634"/>
      <c r="CY25" s="635"/>
      <c r="CZ25" s="624">
        <v>11.7</v>
      </c>
      <c r="DA25" s="636"/>
      <c r="DB25" s="636"/>
      <c r="DC25" s="637"/>
      <c r="DD25" s="627">
        <v>435740</v>
      </c>
      <c r="DE25" s="634"/>
      <c r="DF25" s="634"/>
      <c r="DG25" s="634"/>
      <c r="DH25" s="634"/>
      <c r="DI25" s="634"/>
      <c r="DJ25" s="634"/>
      <c r="DK25" s="635"/>
      <c r="DL25" s="627">
        <v>365949</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229367</v>
      </c>
      <c r="CS26" s="622"/>
      <c r="CT26" s="622"/>
      <c r="CU26" s="622"/>
      <c r="CV26" s="622"/>
      <c r="CW26" s="622"/>
      <c r="CX26" s="622"/>
      <c r="CY26" s="623"/>
      <c r="CZ26" s="624">
        <v>6</v>
      </c>
      <c r="DA26" s="636"/>
      <c r="DB26" s="636"/>
      <c r="DC26" s="637"/>
      <c r="DD26" s="627">
        <v>221273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t="s">
        <v>122</v>
      </c>
      <c r="S27" s="622"/>
      <c r="T27" s="622"/>
      <c r="U27" s="622"/>
      <c r="V27" s="622"/>
      <c r="W27" s="622"/>
      <c r="X27" s="622"/>
      <c r="Y27" s="623"/>
      <c r="Z27" s="659" t="s">
        <v>122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410182</v>
      </c>
      <c r="BH27" s="622"/>
      <c r="BI27" s="622"/>
      <c r="BJ27" s="622"/>
      <c r="BK27" s="622"/>
      <c r="BL27" s="622"/>
      <c r="BM27" s="622"/>
      <c r="BN27" s="623"/>
      <c r="BO27" s="659">
        <v>100</v>
      </c>
      <c r="BP27" s="659"/>
      <c r="BQ27" s="659"/>
      <c r="BR27" s="659"/>
      <c r="BS27" s="660">
        <v>3229</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279450</v>
      </c>
      <c r="CS27" s="634"/>
      <c r="CT27" s="634"/>
      <c r="CU27" s="634"/>
      <c r="CV27" s="634"/>
      <c r="CW27" s="634"/>
      <c r="CX27" s="634"/>
      <c r="CY27" s="635"/>
      <c r="CZ27" s="624">
        <v>7.3</v>
      </c>
      <c r="DA27" s="636"/>
      <c r="DB27" s="636"/>
      <c r="DC27" s="637"/>
      <c r="DD27" s="627">
        <v>129885</v>
      </c>
      <c r="DE27" s="634"/>
      <c r="DF27" s="634"/>
      <c r="DG27" s="634"/>
      <c r="DH27" s="634"/>
      <c r="DI27" s="634"/>
      <c r="DJ27" s="634"/>
      <c r="DK27" s="635"/>
      <c r="DL27" s="627">
        <v>52412</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13682</v>
      </c>
      <c r="S28" s="622"/>
      <c r="T28" s="622"/>
      <c r="U28" s="622"/>
      <c r="V28" s="622"/>
      <c r="W28" s="622"/>
      <c r="X28" s="622"/>
      <c r="Y28" s="623"/>
      <c r="Z28" s="659">
        <v>0.4</v>
      </c>
      <c r="AA28" s="659"/>
      <c r="AB28" s="659"/>
      <c r="AC28" s="659"/>
      <c r="AD28" s="660">
        <v>8454</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368805</v>
      </c>
      <c r="CS28" s="622"/>
      <c r="CT28" s="622"/>
      <c r="CU28" s="622"/>
      <c r="CV28" s="622"/>
      <c r="CW28" s="622"/>
      <c r="CX28" s="622"/>
      <c r="CY28" s="623"/>
      <c r="CZ28" s="624">
        <v>9.6999999999999993</v>
      </c>
      <c r="DA28" s="636"/>
      <c r="DB28" s="636"/>
      <c r="DC28" s="637"/>
      <c r="DD28" s="627">
        <v>368805</v>
      </c>
      <c r="DE28" s="622"/>
      <c r="DF28" s="622"/>
      <c r="DG28" s="622"/>
      <c r="DH28" s="622"/>
      <c r="DI28" s="622"/>
      <c r="DJ28" s="622"/>
      <c r="DK28" s="623"/>
      <c r="DL28" s="627">
        <v>337094</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5106</v>
      </c>
      <c r="S29" s="622"/>
      <c r="T29" s="622"/>
      <c r="U29" s="622"/>
      <c r="V29" s="622"/>
      <c r="W29" s="622"/>
      <c r="X29" s="622"/>
      <c r="Y29" s="623"/>
      <c r="Z29" s="659">
        <v>0.1</v>
      </c>
      <c r="AA29" s="659"/>
      <c r="AB29" s="659"/>
      <c r="AC29" s="659"/>
      <c r="AD29" s="660">
        <v>220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368805</v>
      </c>
      <c r="CS29" s="634"/>
      <c r="CT29" s="634"/>
      <c r="CU29" s="634"/>
      <c r="CV29" s="634"/>
      <c r="CW29" s="634"/>
      <c r="CX29" s="634"/>
      <c r="CY29" s="635"/>
      <c r="CZ29" s="624">
        <v>9.6999999999999993</v>
      </c>
      <c r="DA29" s="636"/>
      <c r="DB29" s="636"/>
      <c r="DC29" s="637"/>
      <c r="DD29" s="627">
        <v>368805</v>
      </c>
      <c r="DE29" s="634"/>
      <c r="DF29" s="634"/>
      <c r="DG29" s="634"/>
      <c r="DH29" s="634"/>
      <c r="DI29" s="634"/>
      <c r="DJ29" s="634"/>
      <c r="DK29" s="635"/>
      <c r="DL29" s="627">
        <v>337094</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477265</v>
      </c>
      <c r="S30" s="622"/>
      <c r="T30" s="622"/>
      <c r="U30" s="622"/>
      <c r="V30" s="622"/>
      <c r="W30" s="622"/>
      <c r="X30" s="622"/>
      <c r="Y30" s="623"/>
      <c r="Z30" s="659">
        <v>12.2</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358721</v>
      </c>
      <c r="CS30" s="622"/>
      <c r="CT30" s="622"/>
      <c r="CU30" s="622"/>
      <c r="CV30" s="622"/>
      <c r="CW30" s="622"/>
      <c r="CX30" s="622"/>
      <c r="CY30" s="623"/>
      <c r="CZ30" s="624">
        <v>9.4</v>
      </c>
      <c r="DA30" s="636"/>
      <c r="DB30" s="636"/>
      <c r="DC30" s="637"/>
      <c r="DD30" s="627">
        <v>358721</v>
      </c>
      <c r="DE30" s="622"/>
      <c r="DF30" s="622"/>
      <c r="DG30" s="622"/>
      <c r="DH30" s="622"/>
      <c r="DI30" s="622"/>
      <c r="DJ30" s="622"/>
      <c r="DK30" s="623"/>
      <c r="DL30" s="627">
        <v>327010</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99.1</v>
      </c>
      <c r="BH31" s="684"/>
      <c r="BI31" s="684"/>
      <c r="BJ31" s="684"/>
      <c r="BK31" s="684"/>
      <c r="BL31" s="684"/>
      <c r="BM31" s="685">
        <v>97.7</v>
      </c>
      <c r="BN31" s="684"/>
      <c r="BO31" s="684"/>
      <c r="BP31" s="684"/>
      <c r="BQ31" s="686"/>
      <c r="BR31" s="683">
        <v>99.1</v>
      </c>
      <c r="BS31" s="684"/>
      <c r="BT31" s="684"/>
      <c r="BU31" s="684"/>
      <c r="BV31" s="684"/>
      <c r="BW31" s="684"/>
      <c r="BX31" s="685">
        <v>98.1</v>
      </c>
      <c r="BY31" s="684"/>
      <c r="BZ31" s="684"/>
      <c r="CA31" s="684"/>
      <c r="CB31" s="686"/>
      <c r="CD31" s="642"/>
      <c r="CE31" s="643"/>
      <c r="CF31" s="618" t="s">
        <v>299</v>
      </c>
      <c r="CG31" s="619"/>
      <c r="CH31" s="619"/>
      <c r="CI31" s="619"/>
      <c r="CJ31" s="619"/>
      <c r="CK31" s="619"/>
      <c r="CL31" s="619"/>
      <c r="CM31" s="619"/>
      <c r="CN31" s="619"/>
      <c r="CO31" s="619"/>
      <c r="CP31" s="619"/>
      <c r="CQ31" s="620"/>
      <c r="CR31" s="621">
        <v>10084</v>
      </c>
      <c r="CS31" s="634"/>
      <c r="CT31" s="634"/>
      <c r="CU31" s="634"/>
      <c r="CV31" s="634"/>
      <c r="CW31" s="634"/>
      <c r="CX31" s="634"/>
      <c r="CY31" s="635"/>
      <c r="CZ31" s="624">
        <v>0.3</v>
      </c>
      <c r="DA31" s="636"/>
      <c r="DB31" s="636"/>
      <c r="DC31" s="637"/>
      <c r="DD31" s="627">
        <v>10084</v>
      </c>
      <c r="DE31" s="634"/>
      <c r="DF31" s="634"/>
      <c r="DG31" s="634"/>
      <c r="DH31" s="634"/>
      <c r="DI31" s="634"/>
      <c r="DJ31" s="634"/>
      <c r="DK31" s="635"/>
      <c r="DL31" s="627">
        <v>10084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126637</v>
      </c>
      <c r="S32" s="622"/>
      <c r="T32" s="622"/>
      <c r="U32" s="622"/>
      <c r="V32" s="622"/>
      <c r="W32" s="622"/>
      <c r="X32" s="622"/>
      <c r="Y32" s="623"/>
      <c r="Z32" s="659">
        <v>3.2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99.1</v>
      </c>
      <c r="BH32" s="634"/>
      <c r="BI32" s="634"/>
      <c r="BJ32" s="634"/>
      <c r="BK32" s="634"/>
      <c r="BL32" s="634"/>
      <c r="BM32" s="625">
        <v>97.2</v>
      </c>
      <c r="BN32" s="634"/>
      <c r="BO32" s="634"/>
      <c r="BP32" s="634"/>
      <c r="BQ32" s="657"/>
      <c r="BR32" s="692">
        <v>98.7</v>
      </c>
      <c r="BS32" s="634"/>
      <c r="BT32" s="634"/>
      <c r="BU32" s="634"/>
      <c r="BV32" s="634"/>
      <c r="BW32" s="634"/>
      <c r="BX32" s="625">
        <v>97.4</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24077</v>
      </c>
      <c r="S33" s="622"/>
      <c r="T33" s="622"/>
      <c r="U33" s="622"/>
      <c r="V33" s="622"/>
      <c r="W33" s="622"/>
      <c r="X33" s="622"/>
      <c r="Y33" s="623"/>
      <c r="Z33" s="659">
        <v>0.6</v>
      </c>
      <c r="AA33" s="659"/>
      <c r="AB33" s="659"/>
      <c r="AC33" s="659"/>
      <c r="AD33" s="660">
        <v>6185</v>
      </c>
      <c r="AE33" s="660"/>
      <c r="AF33" s="660"/>
      <c r="AG33" s="660"/>
      <c r="AH33" s="660"/>
      <c r="AI33" s="660"/>
      <c r="AJ33" s="660"/>
      <c r="AK33" s="660"/>
      <c r="AL33" s="624">
        <v>0.3</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99.1</v>
      </c>
      <c r="BH33" s="606"/>
      <c r="BI33" s="606"/>
      <c r="BJ33" s="606"/>
      <c r="BK33" s="606"/>
      <c r="BL33" s="606"/>
      <c r="BM33" s="652">
        <v>97.7</v>
      </c>
      <c r="BN33" s="606"/>
      <c r="BO33" s="606"/>
      <c r="BP33" s="606"/>
      <c r="BQ33" s="669"/>
      <c r="BR33" s="682">
        <v>99.2</v>
      </c>
      <c r="BS33" s="606"/>
      <c r="BT33" s="606"/>
      <c r="BU33" s="606"/>
      <c r="BV33" s="606"/>
      <c r="BW33" s="606"/>
      <c r="BX33" s="652">
        <v>98.1</v>
      </c>
      <c r="BY33" s="606"/>
      <c r="BZ33" s="606"/>
      <c r="CA33" s="606"/>
      <c r="CB33" s="669"/>
      <c r="CD33" s="618" t="s">
        <v>306</v>
      </c>
      <c r="CE33" s="619"/>
      <c r="CF33" s="619"/>
      <c r="CG33" s="619"/>
      <c r="CH33" s="619"/>
      <c r="CI33" s="619"/>
      <c r="CJ33" s="619"/>
      <c r="CK33" s="619"/>
      <c r="CL33" s="619"/>
      <c r="CM33" s="619"/>
      <c r="CN33" s="619"/>
      <c r="CO33" s="619"/>
      <c r="CP33" s="619"/>
      <c r="CQ33" s="620"/>
      <c r="CR33" s="621">
        <v>1868769</v>
      </c>
      <c r="CS33" s="634"/>
      <c r="CT33" s="634"/>
      <c r="CU33" s="634"/>
      <c r="CV33" s="634"/>
      <c r="CW33" s="634"/>
      <c r="CX33" s="634"/>
      <c r="CY33" s="635"/>
      <c r="CZ33" s="624">
        <v>49</v>
      </c>
      <c r="DA33" s="636"/>
      <c r="DB33" s="636"/>
      <c r="DC33" s="637"/>
      <c r="DD33" s="627">
        <v>1651337</v>
      </c>
      <c r="DE33" s="634"/>
      <c r="DF33" s="634"/>
      <c r="DG33" s="634"/>
      <c r="DH33" s="634"/>
      <c r="DI33" s="634"/>
      <c r="DJ33" s="634"/>
      <c r="DK33" s="635"/>
      <c r="DL33" s="627">
        <v>763995</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13684</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489761</v>
      </c>
      <c r="CS34" s="622"/>
      <c r="CT34" s="622"/>
      <c r="CU34" s="622"/>
      <c r="CV34" s="622"/>
      <c r="CW34" s="622"/>
      <c r="CX34" s="622"/>
      <c r="CY34" s="623"/>
      <c r="CZ34" s="624">
        <v>12.8</v>
      </c>
      <c r="DA34" s="636"/>
      <c r="DB34" s="636"/>
      <c r="DC34" s="637"/>
      <c r="DD34" s="627">
        <v>417407</v>
      </c>
      <c r="DE34" s="622"/>
      <c r="DF34" s="622"/>
      <c r="DG34" s="622"/>
      <c r="DH34" s="622"/>
      <c r="DI34" s="622"/>
      <c r="DJ34" s="622"/>
      <c r="DK34" s="623"/>
      <c r="DL34" s="627">
        <v>310983</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421222</v>
      </c>
      <c r="S35" s="622"/>
      <c r="T35" s="622"/>
      <c r="U35" s="622"/>
      <c r="V35" s="622"/>
      <c r="W35" s="622"/>
      <c r="X35" s="622"/>
      <c r="Y35" s="623"/>
      <c r="Z35" s="659">
        <v>10.8</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44059</v>
      </c>
      <c r="CS35" s="634"/>
      <c r="CT35" s="634"/>
      <c r="CU35" s="634"/>
      <c r="CV35" s="634"/>
      <c r="CW35" s="634"/>
      <c r="CX35" s="634"/>
      <c r="CY35" s="635"/>
      <c r="CZ35" s="624">
        <v>1.2</v>
      </c>
      <c r="DA35" s="636"/>
      <c r="DB35" s="636"/>
      <c r="DC35" s="637"/>
      <c r="DD35" s="627">
        <v>34799</v>
      </c>
      <c r="DE35" s="634"/>
      <c r="DF35" s="634"/>
      <c r="DG35" s="634"/>
      <c r="DH35" s="634"/>
      <c r="DI35" s="634"/>
      <c r="DJ35" s="634"/>
      <c r="DK35" s="635"/>
      <c r="DL35" s="627">
        <v>17558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148476</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372019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16758</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366406</v>
      </c>
      <c r="CS36" s="622"/>
      <c r="CT36" s="622"/>
      <c r="CU36" s="622"/>
      <c r="CV36" s="622"/>
      <c r="CW36" s="622"/>
      <c r="CX36" s="622"/>
      <c r="CY36" s="623"/>
      <c r="CZ36" s="624">
        <v>9.6</v>
      </c>
      <c r="DA36" s="636"/>
      <c r="DB36" s="636"/>
      <c r="DC36" s="637"/>
      <c r="DD36" s="627">
        <v>333944</v>
      </c>
      <c r="DE36" s="622"/>
      <c r="DF36" s="622"/>
      <c r="DG36" s="622"/>
      <c r="DH36" s="622"/>
      <c r="DI36" s="622"/>
      <c r="DJ36" s="622"/>
      <c r="DK36" s="623"/>
      <c r="DL36" s="627">
        <v>273515</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56061</v>
      </c>
      <c r="S37" s="622"/>
      <c r="T37" s="622"/>
      <c r="U37" s="622"/>
      <c r="V37" s="622"/>
      <c r="W37" s="622"/>
      <c r="X37" s="622"/>
      <c r="Y37" s="623"/>
      <c r="Z37" s="659">
        <v>1.4</v>
      </c>
      <c r="AA37" s="659"/>
      <c r="AB37" s="659"/>
      <c r="AC37" s="659"/>
      <c r="AD37" s="660">
        <v>133</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92926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9390</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215208</v>
      </c>
      <c r="CS37" s="634"/>
      <c r="CT37" s="634"/>
      <c r="CU37" s="634"/>
      <c r="CV37" s="634"/>
      <c r="CW37" s="634"/>
      <c r="CX37" s="634"/>
      <c r="CY37" s="635"/>
      <c r="CZ37" s="624">
        <v>5.6</v>
      </c>
      <c r="DA37" s="636"/>
      <c r="DB37" s="636"/>
      <c r="DC37" s="637"/>
      <c r="DD37" s="627">
        <v>215208</v>
      </c>
      <c r="DE37" s="634"/>
      <c r="DF37" s="634"/>
      <c r="DG37" s="634"/>
      <c r="DH37" s="634"/>
      <c r="DI37" s="634"/>
      <c r="DJ37" s="634"/>
      <c r="DK37" s="635"/>
      <c r="DL37" s="627">
        <v>215208</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453720</v>
      </c>
      <c r="S38" s="622"/>
      <c r="T38" s="622"/>
      <c r="U38" s="622"/>
      <c r="V38" s="622"/>
      <c r="W38" s="622"/>
      <c r="X38" s="622"/>
      <c r="Y38" s="623"/>
      <c r="Z38" s="659">
        <v>11.6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t="s">
        <v>122</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449</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372019</v>
      </c>
      <c r="CS38" s="622"/>
      <c r="CT38" s="622"/>
      <c r="CU38" s="622"/>
      <c r="CV38" s="622"/>
      <c r="CW38" s="622"/>
      <c r="CX38" s="622"/>
      <c r="CY38" s="623"/>
      <c r="CZ38" s="624">
        <v>9.6999999999999993</v>
      </c>
      <c r="DA38" s="636"/>
      <c r="DB38" s="636"/>
      <c r="DC38" s="637"/>
      <c r="DD38" s="627">
        <v>316713</v>
      </c>
      <c r="DE38" s="622"/>
      <c r="DF38" s="622"/>
      <c r="DG38" s="622"/>
      <c r="DH38" s="622"/>
      <c r="DI38" s="622"/>
      <c r="DJ38" s="622"/>
      <c r="DK38" s="623"/>
      <c r="DL38" s="627">
        <v>161939</v>
      </c>
      <c r="DM38" s="622"/>
      <c r="DN38" s="622"/>
      <c r="DO38" s="622"/>
      <c r="DP38" s="622"/>
      <c r="DQ38" s="622"/>
      <c r="DR38" s="622"/>
      <c r="DS38" s="622"/>
      <c r="DT38" s="622"/>
      <c r="DU38" s="622"/>
      <c r="DV38" s="623"/>
      <c r="DW38" s="624">
        <v>8.1999999999999993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598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594584</v>
      </c>
      <c r="CS39" s="634"/>
      <c r="CT39" s="634"/>
      <c r="CU39" s="634"/>
      <c r="CV39" s="634"/>
      <c r="CW39" s="634"/>
      <c r="CX39" s="634"/>
      <c r="CY39" s="635"/>
      <c r="CZ39" s="624">
        <v>15.6</v>
      </c>
      <c r="DA39" s="636"/>
      <c r="DB39" s="636"/>
      <c r="DC39" s="637"/>
      <c r="DD39" s="627">
        <v>548474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7920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1940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3908721</v>
      </c>
      <c r="S41" s="646"/>
      <c r="T41" s="646"/>
      <c r="U41" s="646"/>
      <c r="V41" s="646"/>
      <c r="W41" s="646"/>
      <c r="X41" s="646"/>
      <c r="Y41" s="649"/>
      <c r="Z41" s="650">
        <v>100</v>
      </c>
      <c r="AA41" s="650"/>
      <c r="AB41" s="650"/>
      <c r="AC41" s="650"/>
      <c r="AD41" s="651">
        <v>1961879</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90267</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188826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397</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853450</v>
      </c>
      <c r="CS42" s="634"/>
      <c r="CT42" s="634"/>
      <c r="CU42" s="634"/>
      <c r="CV42" s="634"/>
      <c r="CW42" s="634"/>
      <c r="CX42" s="634"/>
      <c r="CY42" s="635"/>
      <c r="CZ42" s="624">
        <v>22.4</v>
      </c>
      <c r="DA42" s="636"/>
      <c r="DB42" s="636"/>
      <c r="DC42" s="637"/>
      <c r="DD42" s="627">
        <v>108274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12542</v>
      </c>
      <c r="CS43" s="634"/>
      <c r="CT43" s="634"/>
      <c r="CU43" s="634"/>
      <c r="CV43" s="634"/>
      <c r="CW43" s="634"/>
      <c r="CX43" s="634"/>
      <c r="CY43" s="635"/>
      <c r="CZ43" s="624">
        <v>0.3</v>
      </c>
      <c r="DA43" s="636"/>
      <c r="DB43" s="636"/>
      <c r="DC43" s="637"/>
      <c r="DD43" s="627">
        <v>12542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765041</v>
      </c>
      <c r="CS44" s="622"/>
      <c r="CT44" s="622"/>
      <c r="CU44" s="622"/>
      <c r="CV44" s="622"/>
      <c r="CW44" s="622"/>
      <c r="CX44" s="622"/>
      <c r="CY44" s="623"/>
      <c r="CZ44" s="624">
        <v>20</v>
      </c>
      <c r="DA44" s="625"/>
      <c r="DB44" s="625"/>
      <c r="DC44" s="626"/>
      <c r="DD44" s="627">
        <v>95887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664605</v>
      </c>
      <c r="CS45" s="634"/>
      <c r="CT45" s="634"/>
      <c r="CU45" s="634"/>
      <c r="CV45" s="634"/>
      <c r="CW45" s="634"/>
      <c r="CX45" s="634"/>
      <c r="CY45" s="635"/>
      <c r="CZ45" s="624">
        <v>17.399999999999999</v>
      </c>
      <c r="DA45" s="636"/>
      <c r="DB45" s="636"/>
      <c r="DC45" s="637"/>
      <c r="DD45" s="627">
        <v>44087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70900</v>
      </c>
      <c r="CS46" s="622"/>
      <c r="CT46" s="622"/>
      <c r="CU46" s="622"/>
      <c r="CV46" s="622"/>
      <c r="CW46" s="622"/>
      <c r="CX46" s="622"/>
      <c r="CY46" s="623"/>
      <c r="CZ46" s="624">
        <v>1.9</v>
      </c>
      <c r="DA46" s="625"/>
      <c r="DB46" s="625"/>
      <c r="DC46" s="626"/>
      <c r="DD46" s="627">
        <v>47839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88409</v>
      </c>
      <c r="CS47" s="634"/>
      <c r="CT47" s="634"/>
      <c r="CU47" s="634"/>
      <c r="CV47" s="634"/>
      <c r="CW47" s="634"/>
      <c r="CX47" s="634"/>
      <c r="CY47" s="635"/>
      <c r="CZ47" s="624">
        <v>2.2999999999999998</v>
      </c>
      <c r="DA47" s="636"/>
      <c r="DB47" s="636"/>
      <c r="DC47" s="637"/>
      <c r="DD47" s="627">
        <v>12387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3817591</v>
      </c>
      <c r="CS49" s="606"/>
      <c r="CT49" s="606"/>
      <c r="CU49" s="606"/>
      <c r="CV49" s="606"/>
      <c r="CW49" s="606"/>
      <c r="CX49" s="606"/>
      <c r="CY49" s="607"/>
      <c r="CZ49" s="608">
        <v>100</v>
      </c>
      <c r="DA49" s="609"/>
      <c r="DB49" s="609"/>
      <c r="DC49" s="610"/>
      <c r="DD49" s="611">
        <v>2694041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skc2GZMiYBXEtSCz31roZzk8MBdc4VO0g2vgKyqd84wGeU2EMgmnwGonoQJX9OKLQZhCGTTT5ATCUR5Iy3IcQ==" saltValue="anr9I3orRQU3Pdm0LbjL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3909</v>
      </c>
      <c r="R7" s="1103"/>
      <c r="S7" s="1103"/>
      <c r="T7" s="1103"/>
      <c r="U7" s="1103"/>
      <c r="V7" s="1103">
        <v>3818</v>
      </c>
      <c r="W7" s="1103"/>
      <c r="X7" s="1103"/>
      <c r="Y7" s="1103"/>
      <c r="Z7" s="1103"/>
      <c r="AA7" s="1103">
        <v>91</v>
      </c>
      <c r="AB7" s="1103"/>
      <c r="AC7" s="1103"/>
      <c r="AD7" s="1103"/>
      <c r="AE7" s="1104"/>
      <c r="AF7" s="1105">
        <v>83</v>
      </c>
      <c r="AG7" s="1106"/>
      <c r="AH7" s="1106"/>
      <c r="AI7" s="1106"/>
      <c r="AJ7" s="1107"/>
      <c r="AK7" s="1108">
        <v>421</v>
      </c>
      <c r="AL7" s="1109"/>
      <c r="AM7" s="1109"/>
      <c r="AN7" s="1109"/>
      <c r="AO7" s="1109"/>
      <c r="AP7" s="1109">
        <v>3463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3909</v>
      </c>
      <c r="R23" s="1061"/>
      <c r="S23" s="1061"/>
      <c r="T23" s="1061"/>
      <c r="U23" s="1061"/>
      <c r="V23" s="1061">
        <v>3818</v>
      </c>
      <c r="W23" s="1061"/>
      <c r="X23" s="1061"/>
      <c r="Y23" s="1061"/>
      <c r="Z23" s="1061"/>
      <c r="AA23" s="1061">
        <v>91</v>
      </c>
      <c r="AB23" s="1061"/>
      <c r="AC23" s="1061"/>
      <c r="AD23" s="1061"/>
      <c r="AE23" s="1068"/>
      <c r="AF23" s="1069">
        <v>83</v>
      </c>
      <c r="AG23" s="1061"/>
      <c r="AH23" s="1061"/>
      <c r="AI23" s="1061"/>
      <c r="AJ23" s="1070"/>
      <c r="AK23" s="1071"/>
      <c r="AL23" s="1072"/>
      <c r="AM23" s="1072"/>
      <c r="AN23" s="1072"/>
      <c r="AO23" s="1072"/>
      <c r="AP23" s="1061">
        <v>3463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356</v>
      </c>
      <c r="R28" s="1051"/>
      <c r="S28" s="1051"/>
      <c r="T28" s="1051"/>
      <c r="U28" s="1051"/>
      <c r="V28" s="1051">
        <v>339</v>
      </c>
      <c r="W28" s="1051"/>
      <c r="X28" s="1051"/>
      <c r="Y28" s="1051"/>
      <c r="Z28" s="1051"/>
      <c r="AA28" s="1051">
        <v>17</v>
      </c>
      <c r="AB28" s="1051"/>
      <c r="AC28" s="1051"/>
      <c r="AD28" s="1051"/>
      <c r="AE28" s="1052"/>
      <c r="AF28" s="1053">
        <v>17</v>
      </c>
      <c r="AG28" s="1051"/>
      <c r="AH28" s="1051"/>
      <c r="AI28" s="1051"/>
      <c r="AJ28" s="1054"/>
      <c r="AK28" s="1042">
        <v>46</v>
      </c>
      <c r="AL28" s="1043"/>
      <c r="AM28" s="1043"/>
      <c r="AN28" s="1043"/>
      <c r="AO28" s="1043"/>
      <c r="AP28" s="1043" t="s">
        <v>548</v>
      </c>
      <c r="AQ28" s="1043"/>
      <c r="AR28" s="1043"/>
      <c r="AS28" s="1043"/>
      <c r="AT28" s="1043"/>
      <c r="AU28" s="1043" t="s">
        <v>548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120</v>
      </c>
      <c r="R29" s="1039"/>
      <c r="S29" s="1039"/>
      <c r="T29" s="1039"/>
      <c r="U29" s="1039"/>
      <c r="V29" s="1039">
        <v>119</v>
      </c>
      <c r="W29" s="1039"/>
      <c r="X29" s="1039"/>
      <c r="Y29" s="1039"/>
      <c r="Z29" s="1039"/>
      <c r="AA29" s="1039">
        <v>1</v>
      </c>
      <c r="AB29" s="1039"/>
      <c r="AC29" s="1039"/>
      <c r="AD29" s="1039"/>
      <c r="AE29" s="1040"/>
      <c r="AF29" s="1035">
        <v>1</v>
      </c>
      <c r="AG29" s="1036"/>
      <c r="AH29" s="1036"/>
      <c r="AI29" s="1036"/>
      <c r="AJ29" s="1037"/>
      <c r="AK29" s="980">
        <v>44</v>
      </c>
      <c r="AL29" s="971"/>
      <c r="AM29" s="971"/>
      <c r="AN29" s="971"/>
      <c r="AO29" s="971"/>
      <c r="AP29" s="971">
        <v>6</v>
      </c>
      <c r="AQ29" s="971"/>
      <c r="AR29" s="971"/>
      <c r="AS29" s="971"/>
      <c r="AT29" s="971"/>
      <c r="AU29" s="971" t="s">
        <v>548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53</v>
      </c>
      <c r="R30" s="1039"/>
      <c r="S30" s="1039"/>
      <c r="T30" s="1039"/>
      <c r="U30" s="1039"/>
      <c r="V30" s="1039">
        <v>51</v>
      </c>
      <c r="W30" s="1039"/>
      <c r="X30" s="1039"/>
      <c r="Y30" s="1039"/>
      <c r="Z30" s="1039"/>
      <c r="AA30" s="1039">
        <v>2</v>
      </c>
      <c r="AB30" s="1039"/>
      <c r="AC30" s="1039"/>
      <c r="AD30" s="1039"/>
      <c r="AE30" s="1040"/>
      <c r="AF30" s="1035">
        <v>2</v>
      </c>
      <c r="AG30" s="1036"/>
      <c r="AH30" s="1036"/>
      <c r="AI30" s="1036"/>
      <c r="AJ30" s="1037"/>
      <c r="AK30" s="980">
        <v>26</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574</v>
      </c>
      <c r="R31" s="1039"/>
      <c r="S31" s="1039"/>
      <c r="T31" s="1039"/>
      <c r="U31" s="1039"/>
      <c r="V31" s="1039">
        <v>523</v>
      </c>
      <c r="W31" s="1039"/>
      <c r="X31" s="1039"/>
      <c r="Y31" s="1039"/>
      <c r="Z31" s="1039"/>
      <c r="AA31" s="1039">
        <v>51</v>
      </c>
      <c r="AB31" s="1039"/>
      <c r="AC31" s="1039"/>
      <c r="AD31" s="1039"/>
      <c r="AE31" s="1040"/>
      <c r="AF31" s="1035">
        <v>51</v>
      </c>
      <c r="AG31" s="1036"/>
      <c r="AH31" s="1036"/>
      <c r="AI31" s="1036"/>
      <c r="AJ31" s="1037"/>
      <c r="AK31" s="980">
        <v>104</v>
      </c>
      <c r="AL31" s="971"/>
      <c r="AM31" s="971"/>
      <c r="AN31" s="971"/>
      <c r="AO31" s="971"/>
      <c r="AP31" s="971" t="s">
        <v>548</v>
      </c>
      <c r="AQ31" s="971"/>
      <c r="AR31" s="971"/>
      <c r="AS31" s="971"/>
      <c r="AT31" s="971"/>
      <c r="AU31" s="971" t="s">
        <v>548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149</v>
      </c>
      <c r="R32" s="1039"/>
      <c r="S32" s="1039"/>
      <c r="T32" s="1039"/>
      <c r="U32" s="1039"/>
      <c r="V32" s="1039">
        <v>147</v>
      </c>
      <c r="W32" s="1039"/>
      <c r="X32" s="1039"/>
      <c r="Y32" s="1039"/>
      <c r="Z32" s="1039"/>
      <c r="AA32" s="1039">
        <v>2</v>
      </c>
      <c r="AB32" s="1039"/>
      <c r="AC32" s="1039"/>
      <c r="AD32" s="1039"/>
      <c r="AE32" s="1040"/>
      <c r="AF32" s="1035">
        <v>2</v>
      </c>
      <c r="AG32" s="1036"/>
      <c r="AH32" s="1036"/>
      <c r="AI32" s="1036"/>
      <c r="AJ32" s="1037"/>
      <c r="AK32" s="980">
        <v>93</v>
      </c>
      <c r="AL32" s="971"/>
      <c r="AM32" s="971"/>
      <c r="AN32" s="971"/>
      <c r="AO32" s="971"/>
      <c r="AP32" s="971">
        <v>711</v>
      </c>
      <c r="AQ32" s="971"/>
      <c r="AR32" s="971"/>
      <c r="AS32" s="971"/>
      <c r="AT32" s="971"/>
      <c r="AU32" s="971">
        <v>288</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72</v>
      </c>
      <c r="AG63" s="959"/>
      <c r="AH63" s="959"/>
      <c r="AI63" s="959"/>
      <c r="AJ63" s="1022"/>
      <c r="AK63" s="1023"/>
      <c r="AL63" s="963"/>
      <c r="AM63" s="963"/>
      <c r="AN63" s="963"/>
      <c r="AO63" s="963"/>
      <c r="AP63" s="959">
        <v>717</v>
      </c>
      <c r="AQ63" s="959"/>
      <c r="AR63" s="959"/>
      <c r="AS63" s="959"/>
      <c r="AT63" s="959"/>
      <c r="AU63" s="959">
        <v>288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542</v>
      </c>
      <c r="C68" s="986"/>
      <c r="D68" s="986"/>
      <c r="E68" s="986"/>
      <c r="F68" s="986"/>
      <c r="G68" s="986"/>
      <c r="H68" s="986"/>
      <c r="I68" s="986"/>
      <c r="J68" s="986"/>
      <c r="K68" s="986"/>
      <c r="L68" s="986"/>
      <c r="M68" s="986"/>
      <c r="N68" s="986"/>
      <c r="O68" s="986"/>
      <c r="P68" s="987"/>
      <c r="Q68" s="988">
        <v>6239</v>
      </c>
      <c r="R68" s="982"/>
      <c r="S68" s="982"/>
      <c r="T68" s="982"/>
      <c r="U68" s="982"/>
      <c r="V68" s="982">
        <v>6001</v>
      </c>
      <c r="W68" s="982"/>
      <c r="X68" s="982"/>
      <c r="Y68" s="982"/>
      <c r="Z68" s="982"/>
      <c r="AA68" s="982">
        <v>238</v>
      </c>
      <c r="AB68" s="982"/>
      <c r="AC68" s="982"/>
      <c r="AD68" s="982"/>
      <c r="AE68" s="982"/>
      <c r="AF68" s="982">
        <v>228</v>
      </c>
      <c r="AG68" s="982"/>
      <c r="AH68" s="982"/>
      <c r="AI68" s="982"/>
      <c r="AJ68" s="982"/>
      <c r="AK68" s="982">
        <v>0</v>
      </c>
      <c r="AL68" s="982"/>
      <c r="AM68" s="982"/>
      <c r="AN68" s="982"/>
      <c r="AO68" s="982"/>
      <c r="AP68" s="982">
        <v>2949</v>
      </c>
      <c r="AQ68" s="982"/>
      <c r="AR68" s="982"/>
      <c r="AS68" s="982"/>
      <c r="AT68" s="982"/>
      <c r="AU68" s="982">
        <v>352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543</v>
      </c>
      <c r="C69" s="975"/>
      <c r="D69" s="975"/>
      <c r="E69" s="975"/>
      <c r="F69" s="975"/>
      <c r="G69" s="975"/>
      <c r="H69" s="975"/>
      <c r="I69" s="975"/>
      <c r="J69" s="975"/>
      <c r="K69" s="975"/>
      <c r="L69" s="975"/>
      <c r="M69" s="975"/>
      <c r="N69" s="975"/>
      <c r="O69" s="975"/>
      <c r="P69" s="976"/>
      <c r="Q69" s="977">
        <v>5908</v>
      </c>
      <c r="R69" s="971"/>
      <c r="S69" s="971"/>
      <c r="T69" s="971"/>
      <c r="U69" s="971"/>
      <c r="V69" s="971">
        <v>3386</v>
      </c>
      <c r="W69" s="971"/>
      <c r="X69" s="971"/>
      <c r="Y69" s="971"/>
      <c r="Z69" s="971"/>
      <c r="AA69" s="971">
        <v>2522</v>
      </c>
      <c r="AB69" s="971"/>
      <c r="AC69" s="971"/>
      <c r="AD69" s="971"/>
      <c r="AE69" s="971"/>
      <c r="AF69" s="971">
        <v>2522</v>
      </c>
      <c r="AG69" s="971"/>
      <c r="AH69" s="971"/>
      <c r="AI69" s="971"/>
      <c r="AJ69" s="971"/>
      <c r="AK69" s="971">
        <v>0</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127</v>
      </c>
      <c r="R70" s="971"/>
      <c r="S70" s="971"/>
      <c r="T70" s="971"/>
      <c r="U70" s="971"/>
      <c r="V70" s="971">
        <v>122</v>
      </c>
      <c r="W70" s="971"/>
      <c r="X70" s="971"/>
      <c r="Y70" s="971"/>
      <c r="Z70" s="971"/>
      <c r="AA70" s="971">
        <v>5</v>
      </c>
      <c r="AB70" s="971"/>
      <c r="AC70" s="971"/>
      <c r="AD70" s="971"/>
      <c r="AE70" s="971"/>
      <c r="AF70" s="971">
        <v>5</v>
      </c>
      <c r="AG70" s="971"/>
      <c r="AH70" s="971"/>
      <c r="AI70" s="971"/>
      <c r="AJ70" s="971"/>
      <c r="AK70" s="971">
        <v>10</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545</v>
      </c>
      <c r="C71" s="975"/>
      <c r="D71" s="975"/>
      <c r="E71" s="975"/>
      <c r="F71" s="975"/>
      <c r="G71" s="975"/>
      <c r="H71" s="975"/>
      <c r="I71" s="975"/>
      <c r="J71" s="975"/>
      <c r="K71" s="975"/>
      <c r="L71" s="975"/>
      <c r="M71" s="975"/>
      <c r="N71" s="975"/>
      <c r="O71" s="975"/>
      <c r="P71" s="976"/>
      <c r="Q71" s="977">
        <v>618</v>
      </c>
      <c r="R71" s="971"/>
      <c r="S71" s="971"/>
      <c r="T71" s="971"/>
      <c r="U71" s="971"/>
      <c r="V71" s="971">
        <v>567</v>
      </c>
      <c r="W71" s="971"/>
      <c r="X71" s="971"/>
      <c r="Y71" s="971"/>
      <c r="Z71" s="971"/>
      <c r="AA71" s="971">
        <v>51</v>
      </c>
      <c r="AB71" s="971"/>
      <c r="AC71" s="971"/>
      <c r="AD71" s="971"/>
      <c r="AE71" s="971"/>
      <c r="AF71" s="971">
        <v>51</v>
      </c>
      <c r="AG71" s="971"/>
      <c r="AH71" s="971"/>
      <c r="AI71" s="971"/>
      <c r="AJ71" s="971"/>
      <c r="AK71" s="971">
        <v>38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546</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71">
        <v>2445</v>
      </c>
      <c r="AB72" s="971"/>
      <c r="AC72" s="971"/>
      <c r="AD72" s="971"/>
      <c r="AE72" s="971"/>
      <c r="AF72" s="971">
        <v>2442</v>
      </c>
      <c r="AG72" s="971"/>
      <c r="AH72" s="971"/>
      <c r="AI72" s="971"/>
      <c r="AJ72" s="971"/>
      <c r="AK72" s="971">
        <v>6094</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547</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20</v>
      </c>
      <c r="AB73" s="971"/>
      <c r="AC73" s="971"/>
      <c r="AD73" s="971"/>
      <c r="AE73" s="971"/>
      <c r="AF73" s="971">
        <v>20</v>
      </c>
      <c r="AG73" s="971"/>
      <c r="AH73" s="971"/>
      <c r="AI73" s="971"/>
      <c r="AJ73" s="971"/>
      <c r="AK73" s="971">
        <v>60</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5268</v>
      </c>
      <c r="AG88" s="959"/>
      <c r="AH88" s="959"/>
      <c r="AI88" s="959"/>
      <c r="AJ88" s="959"/>
      <c r="AK88" s="963"/>
      <c r="AL88" s="963"/>
      <c r="AM88" s="963"/>
      <c r="AN88" s="963"/>
      <c r="AO88" s="963"/>
      <c r="AP88" s="959">
        <v>2949</v>
      </c>
      <c r="AQ88" s="959"/>
      <c r="AR88" s="959"/>
      <c r="AS88" s="959"/>
      <c r="AT88" s="959"/>
      <c r="AU88" s="959">
        <v>352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297405</v>
      </c>
      <c r="AB110" s="889"/>
      <c r="AC110" s="889"/>
      <c r="AD110" s="889"/>
      <c r="AE110" s="890"/>
      <c r="AF110" s="891">
        <v>312539</v>
      </c>
      <c r="AG110" s="889"/>
      <c r="AH110" s="889"/>
      <c r="AI110" s="889"/>
      <c r="AJ110" s="890"/>
      <c r="AK110" s="891">
        <v>337094</v>
      </c>
      <c r="AL110" s="889"/>
      <c r="AM110" s="889"/>
      <c r="AN110" s="889"/>
      <c r="AO110" s="890"/>
      <c r="AP110" s="892">
        <v>20.3</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3342364</v>
      </c>
      <c r="BR110" s="842"/>
      <c r="BS110" s="842"/>
      <c r="BT110" s="842"/>
      <c r="BU110" s="842"/>
      <c r="BV110" s="842">
        <v>3368416</v>
      </c>
      <c r="BW110" s="842"/>
      <c r="BX110" s="842"/>
      <c r="BY110" s="842"/>
      <c r="BZ110" s="842"/>
      <c r="CA110" s="842">
        <v>3463415</v>
      </c>
      <c r="CB110" s="842"/>
      <c r="CC110" s="842"/>
      <c r="CD110" s="842"/>
      <c r="CE110" s="842"/>
      <c r="CF110" s="866">
        <v>208.7</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169290</v>
      </c>
      <c r="BR112" s="817"/>
      <c r="BS112" s="817"/>
      <c r="BT112" s="817"/>
      <c r="BU112" s="817"/>
      <c r="BV112" s="817">
        <v>187460</v>
      </c>
      <c r="BW112" s="817"/>
      <c r="BX112" s="817"/>
      <c r="BY112" s="817"/>
      <c r="BZ112" s="817"/>
      <c r="CA112" s="817">
        <v>287979</v>
      </c>
      <c r="CB112" s="817"/>
      <c r="CC112" s="817"/>
      <c r="CD112" s="817"/>
      <c r="CE112" s="817"/>
      <c r="CF112" s="875">
        <v>17.399999999999999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18225</v>
      </c>
      <c r="AB113" s="919"/>
      <c r="AC113" s="919"/>
      <c r="AD113" s="919"/>
      <c r="AE113" s="920"/>
      <c r="AF113" s="921">
        <v>42519</v>
      </c>
      <c r="AG113" s="919"/>
      <c r="AH113" s="919"/>
      <c r="AI113" s="919"/>
      <c r="AJ113" s="920"/>
      <c r="AK113" s="921">
        <v>77524</v>
      </c>
      <c r="AL113" s="919"/>
      <c r="AM113" s="919"/>
      <c r="AN113" s="919"/>
      <c r="AO113" s="920"/>
      <c r="AP113" s="922">
        <v>4.7</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398210</v>
      </c>
      <c r="BR113" s="817"/>
      <c r="BS113" s="817"/>
      <c r="BT113" s="817"/>
      <c r="BU113" s="817"/>
      <c r="BV113" s="817">
        <v>375443</v>
      </c>
      <c r="BW113" s="817"/>
      <c r="BX113" s="817"/>
      <c r="BY113" s="817"/>
      <c r="BZ113" s="817"/>
      <c r="CA113" s="817">
        <v>351860</v>
      </c>
      <c r="CB113" s="817"/>
      <c r="CC113" s="817"/>
      <c r="CD113" s="817"/>
      <c r="CE113" s="817"/>
      <c r="CF113" s="875">
        <v>21.2</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8970</v>
      </c>
      <c r="AB114" s="780"/>
      <c r="AC114" s="780"/>
      <c r="AD114" s="780"/>
      <c r="AE114" s="781"/>
      <c r="AF114" s="782">
        <v>10956</v>
      </c>
      <c r="AG114" s="780"/>
      <c r="AH114" s="780"/>
      <c r="AI114" s="780"/>
      <c r="AJ114" s="781"/>
      <c r="AK114" s="782">
        <v>6845</v>
      </c>
      <c r="AL114" s="780"/>
      <c r="AM114" s="780"/>
      <c r="AN114" s="780"/>
      <c r="AO114" s="781"/>
      <c r="AP114" s="824">
        <v>0.4</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321588</v>
      </c>
      <c r="BR114" s="817"/>
      <c r="BS114" s="817"/>
      <c r="BT114" s="817"/>
      <c r="BU114" s="817"/>
      <c r="BV114" s="817">
        <v>161506</v>
      </c>
      <c r="BW114" s="817"/>
      <c r="BX114" s="817"/>
      <c r="BY114" s="817"/>
      <c r="BZ114" s="817"/>
      <c r="CA114" s="817">
        <v>207591</v>
      </c>
      <c r="CB114" s="817"/>
      <c r="CC114" s="817"/>
      <c r="CD114" s="817"/>
      <c r="CE114" s="817"/>
      <c r="CF114" s="875">
        <v>12.5</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324745</v>
      </c>
      <c r="AB117" s="903"/>
      <c r="AC117" s="903"/>
      <c r="AD117" s="903"/>
      <c r="AE117" s="904"/>
      <c r="AF117" s="905">
        <v>366014</v>
      </c>
      <c r="AG117" s="903"/>
      <c r="AH117" s="903"/>
      <c r="AI117" s="903"/>
      <c r="AJ117" s="904"/>
      <c r="AK117" s="905">
        <v>421463</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4231452</v>
      </c>
      <c r="BR119" s="845"/>
      <c r="BS119" s="845"/>
      <c r="BT119" s="845"/>
      <c r="BU119" s="845"/>
      <c r="BV119" s="845">
        <v>4092825</v>
      </c>
      <c r="BW119" s="845"/>
      <c r="BX119" s="845"/>
      <c r="BY119" s="845"/>
      <c r="BZ119" s="845"/>
      <c r="CA119" s="845">
        <v>4310845</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1206143</v>
      </c>
      <c r="BR120" s="842"/>
      <c r="BS120" s="842"/>
      <c r="BT120" s="842"/>
      <c r="BU120" s="842"/>
      <c r="BV120" s="842">
        <v>1509086</v>
      </c>
      <c r="BW120" s="842"/>
      <c r="BX120" s="842"/>
      <c r="BY120" s="842"/>
      <c r="BZ120" s="842"/>
      <c r="CA120" s="842">
        <v>1825430</v>
      </c>
      <c r="CB120" s="842"/>
      <c r="CC120" s="842"/>
      <c r="CD120" s="842"/>
      <c r="CE120" s="842"/>
      <c r="CF120" s="866">
        <v>110</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169290</v>
      </c>
      <c r="DH120" s="842"/>
      <c r="DI120" s="842"/>
      <c r="DJ120" s="842"/>
      <c r="DK120" s="842"/>
      <c r="DL120" s="842">
        <v>187460</v>
      </c>
      <c r="DM120" s="842"/>
      <c r="DN120" s="842"/>
      <c r="DO120" s="842"/>
      <c r="DP120" s="842"/>
      <c r="DQ120" s="842">
        <v>287979</v>
      </c>
      <c r="DR120" s="842"/>
      <c r="DS120" s="842"/>
      <c r="DT120" s="842"/>
      <c r="DU120" s="842"/>
      <c r="DV120" s="843">
        <v>17.399999999999999</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3006364</v>
      </c>
      <c r="BR122" s="845"/>
      <c r="BS122" s="845"/>
      <c r="BT122" s="845"/>
      <c r="BU122" s="845"/>
      <c r="BV122" s="845">
        <v>2986752</v>
      </c>
      <c r="BW122" s="845"/>
      <c r="BX122" s="845"/>
      <c r="BY122" s="845"/>
      <c r="BZ122" s="845"/>
      <c r="CA122" s="845">
        <v>3001609</v>
      </c>
      <c r="CB122" s="845"/>
      <c r="CC122" s="845"/>
      <c r="CD122" s="845"/>
      <c r="CE122" s="845"/>
      <c r="CF122" s="846">
        <v>180.9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4212507</v>
      </c>
      <c r="BR123" s="833"/>
      <c r="BS123" s="833"/>
      <c r="BT123" s="833"/>
      <c r="BU123" s="833"/>
      <c r="BV123" s="833">
        <v>4495838</v>
      </c>
      <c r="BW123" s="833"/>
      <c r="BX123" s="833"/>
      <c r="BY123" s="833"/>
      <c r="BZ123" s="833"/>
      <c r="CA123" s="833">
        <v>4827039</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1.1000000000000001</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2000494</v>
      </c>
      <c r="AB129" s="780"/>
      <c r="AC129" s="780"/>
      <c r="AD129" s="780"/>
      <c r="AE129" s="781"/>
      <c r="AF129" s="782">
        <v>1951283</v>
      </c>
      <c r="AG129" s="780"/>
      <c r="AH129" s="780"/>
      <c r="AI129" s="780"/>
      <c r="AJ129" s="781"/>
      <c r="AK129" s="782">
        <v>1956859</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281484</v>
      </c>
      <c r="AB130" s="780"/>
      <c r="AC130" s="780"/>
      <c r="AD130" s="780"/>
      <c r="AE130" s="781"/>
      <c r="AF130" s="782">
        <v>280672</v>
      </c>
      <c r="AG130" s="780"/>
      <c r="AH130" s="780"/>
      <c r="AI130" s="780"/>
      <c r="AJ130" s="781"/>
      <c r="AK130" s="782">
        <v>297237</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1719010</v>
      </c>
      <c r="AB131" s="764"/>
      <c r="AC131" s="764"/>
      <c r="AD131" s="764"/>
      <c r="AE131" s="765"/>
      <c r="AF131" s="766">
        <v>1670611</v>
      </c>
      <c r="AG131" s="764"/>
      <c r="AH131" s="764"/>
      <c r="AI131" s="764"/>
      <c r="AJ131" s="765"/>
      <c r="AK131" s="766">
        <v>1659622</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2.51662294</v>
      </c>
      <c r="AB132" s="745"/>
      <c r="AC132" s="745"/>
      <c r="AD132" s="745"/>
      <c r="AE132" s="746"/>
      <c r="AF132" s="747">
        <v>5.1084303889999996</v>
      </c>
      <c r="AG132" s="745"/>
      <c r="AH132" s="745"/>
      <c r="AI132" s="745"/>
      <c r="AJ132" s="746"/>
      <c r="AK132" s="747">
        <v>7.4851984370000002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3</v>
      </c>
      <c r="AB133" s="724"/>
      <c r="AC133" s="724"/>
      <c r="AD133" s="724"/>
      <c r="AE133" s="725"/>
      <c r="AF133" s="723">
        <v>3.1</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OCIJBN4YO5EtYND43DLlPJGoNFCgx7Pe7q8BYkeQC2wRvgDc9mVzgeoRg+34LiktCKIiAQAXfnTMFTTBo2dFA==" saltValue="WEIjBZPKcqNpqxkEMHc0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YP2DDVMxje3f6w46gG1xYhHK/hGabSe8v1RDH9CFg4gwgkVPBF6grt0skbbTch69YeIHs9bMDmcd2ETjcZj1w==" saltValue="bi6lPJjfk2TJeGDpQtri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RK1IQpCFW5lsePIkaXQsPETskIwaGkLCUwdZlbaMyxXx2T5dXD/Z8mIMclER6APGPbmqBqCyMmH7Ozd+BDvw==" saltValue="irLwHU7Xl61CZCCiVu4A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447117</v>
      </c>
      <c r="AP9" s="281">
        <v>203884</v>
      </c>
      <c r="AQ9" s="282">
        <v>217348</v>
      </c>
      <c r="AR9" s="283">
        <v>-6.2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113056</v>
      </c>
      <c r="AP10" s="284">
        <v>51553</v>
      </c>
      <c r="AQ10" s="285">
        <v>32038</v>
      </c>
      <c r="AR10" s="286">
        <v>60.9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835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78275</v>
      </c>
      <c r="AP13" s="284">
        <v>35693</v>
      </c>
      <c r="AQ13" s="285">
        <v>7824</v>
      </c>
      <c r="AR13" s="286">
        <v>356.2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12542</v>
      </c>
      <c r="AP14" s="284">
        <v>5719</v>
      </c>
      <c r="AQ14" s="285">
        <v>4511</v>
      </c>
      <c r="AR14" s="286">
        <v>26.8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-41328</v>
      </c>
      <c r="AP15" s="284">
        <v>-18845</v>
      </c>
      <c r="AQ15" s="285">
        <v>-13520</v>
      </c>
      <c r="AR15" s="286">
        <v>39.4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609662</v>
      </c>
      <c r="AP16" s="284">
        <v>278004</v>
      </c>
      <c r="AQ16" s="285">
        <v>249036</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22.8</v>
      </c>
      <c r="AP21" s="298">
        <v>21</v>
      </c>
      <c r="AQ21" s="299">
        <v>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100.6</v>
      </c>
      <c r="AP22" s="303">
        <v>95.5</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337094</v>
      </c>
      <c r="AP32" s="312">
        <v>153714</v>
      </c>
      <c r="AQ32" s="313">
        <v>141939</v>
      </c>
      <c r="AR32" s="314">
        <v>8.3000000000000007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77524</v>
      </c>
      <c r="AP35" s="312">
        <v>35351</v>
      </c>
      <c r="AQ35" s="313">
        <v>33103</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6845</v>
      </c>
      <c r="AP36" s="312">
        <v>3121</v>
      </c>
      <c r="AQ36" s="313">
        <v>3141</v>
      </c>
      <c r="AR36" s="314">
        <v>-0.6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429</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16</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-2776</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-297237</v>
      </c>
      <c r="AP40" s="312">
        <v>-135539</v>
      </c>
      <c r="AQ40" s="313">
        <v>-127875</v>
      </c>
      <c r="AR40" s="314">
        <v>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124226</v>
      </c>
      <c r="AP41" s="312">
        <v>56647</v>
      </c>
      <c r="AQ41" s="313">
        <v>47977</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701847</v>
      </c>
      <c r="AN51" s="334">
        <v>272350</v>
      </c>
      <c r="AO51" s="335">
        <v>-8.9</v>
      </c>
      <c r="AP51" s="336">
        <v>264232</v>
      </c>
      <c r="AQ51" s="337">
        <v>15.8</v>
      </c>
      <c r="AR51" s="338">
        <v>-24.7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418344</v>
      </c>
      <c r="AN52" s="342">
        <v>162338</v>
      </c>
      <c r="AO52" s="343">
        <v>206.6</v>
      </c>
      <c r="AP52" s="344">
        <v>133959</v>
      </c>
      <c r="AQ52" s="345">
        <v>13.9</v>
      </c>
      <c r="AR52" s="346">
        <v>192.7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793684</v>
      </c>
      <c r="AN53" s="334">
        <v>318110</v>
      </c>
      <c r="AO53" s="335">
        <v>16.8</v>
      </c>
      <c r="AP53" s="336">
        <v>263613</v>
      </c>
      <c r="AQ53" s="337">
        <v>-0.2</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388564</v>
      </c>
      <c r="AN54" s="342">
        <v>155737</v>
      </c>
      <c r="AO54" s="343">
        <v>-4.0999999999999996</v>
      </c>
      <c r="AP54" s="344">
        <v>128823</v>
      </c>
      <c r="AQ54" s="345">
        <v>-3.8</v>
      </c>
      <c r="AR54" s="346">
        <v>-0.3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563077</v>
      </c>
      <c r="AN55" s="334">
        <v>232101</v>
      </c>
      <c r="AO55" s="335">
        <v>-27</v>
      </c>
      <c r="AP55" s="336">
        <v>330026</v>
      </c>
      <c r="AQ55" s="337">
        <v>25.2</v>
      </c>
      <c r="AR55" s="338">
        <v>-52.2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142009</v>
      </c>
      <c r="AN56" s="342">
        <v>58536</v>
      </c>
      <c r="AO56" s="343">
        <v>-62.4</v>
      </c>
      <c r="AP56" s="344">
        <v>141075</v>
      </c>
      <c r="AQ56" s="345">
        <v>9.5</v>
      </c>
      <c r="AR56" s="346">
        <v>-71.900000000000006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428012</v>
      </c>
      <c r="AN57" s="334">
        <v>185206</v>
      </c>
      <c r="AO57" s="335">
        <v>-20.2</v>
      </c>
      <c r="AP57" s="336">
        <v>278179</v>
      </c>
      <c r="AQ57" s="337">
        <v>-15.7</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67977</v>
      </c>
      <c r="AN58" s="342">
        <v>29415</v>
      </c>
      <c r="AO58" s="343">
        <v>-49.7</v>
      </c>
      <c r="AP58" s="344">
        <v>122182</v>
      </c>
      <c r="AQ58" s="345">
        <v>-13.4</v>
      </c>
      <c r="AR58" s="346">
        <v>-36.299999999999997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765041</v>
      </c>
      <c r="AN59" s="334">
        <v>348856</v>
      </c>
      <c r="AO59" s="335">
        <v>88.4</v>
      </c>
      <c r="AP59" s="336">
        <v>283153</v>
      </c>
      <c r="AQ59" s="337">
        <v>1.8</v>
      </c>
      <c r="AR59" s="338">
        <v>86.6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70900</v>
      </c>
      <c r="AN60" s="342">
        <v>32330</v>
      </c>
      <c r="AO60" s="343">
        <v>9.9</v>
      </c>
      <c r="AP60" s="344">
        <v>127593</v>
      </c>
      <c r="AQ60" s="345">
        <v>4.4000000000000004</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650332</v>
      </c>
      <c r="AN61" s="349">
        <v>271325</v>
      </c>
      <c r="AO61" s="350">
        <v>9.8000000000000007</v>
      </c>
      <c r="AP61" s="351">
        <v>283841</v>
      </c>
      <c r="AQ61" s="352">
        <v>5.4</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217559</v>
      </c>
      <c r="AN62" s="342">
        <v>87671</v>
      </c>
      <c r="AO62" s="343">
        <v>20.100000000000001</v>
      </c>
      <c r="AP62" s="344">
        <v>130726</v>
      </c>
      <c r="AQ62" s="345">
        <v>2.1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Q7AWbmRL4nxVgjOaRktvP7OC4tP8RLI7ETOzcSf8J6jF4sydjfhch0Yth2sbOofMf5dyFC5DA2V2bAltTifA==" saltValue="Hur6uy9+lb6HPMFZw7cG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Eb3O08zPV76MyTf0dj9fseRPsPXjBP7ol4ghdAh3dVvN6sg92u3f9PuFHXboDu9un5GPEtzHqEZKbH5yK2VIZg==" saltValue="wdHhls9h2tSRRU0chFLU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TSTIQA9AqK3u66AxYkHff1hd5IcC1Mx69RCF5HOUM0PvbXDB3req8PK6pv9k8ipnjP3DX0k3ZzDs9kJLQiGkUw==" saltValue="znBPa84H+ny1mNmrCb20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13.23</v>
      </c>
      <c r="G47" s="12">
        <v>17.920000000000002</v>
      </c>
      <c r="H47" s="12">
        <v>26.61</v>
      </c>
      <c r="I47" s="12">
        <v>40.89</v>
      </c>
      <c r="J47" s="13">
        <v>57.12</v>
      </c>
    </row>
    <row r="48" spans="2:10" ht="57.75" customHeight="1" x14ac:dyDescent="0.15">
      <c r="B48" s="14"/>
      <c r="C48" s="1141" t="s">
        <v>4</v>
      </c>
      <c r="D48" s="1141"/>
      <c r="E48" s="1142"/>
      <c r="F48" s="15">
        <v>9.99</v>
      </c>
      <c r="G48" s="16">
        <v>9.94</v>
      </c>
      <c r="H48" s="16">
        <v>11.32</v>
      </c>
      <c r="I48" s="16">
        <v>12.72</v>
      </c>
      <c r="J48" s="17">
        <v>4.22</v>
      </c>
    </row>
    <row r="49" spans="2:10" ht="57.75" customHeight="1" thickBot="1" x14ac:dyDescent="0.2">
      <c r="B49" s="18"/>
      <c r="C49" s="1143" t="s">
        <v>5</v>
      </c>
      <c r="D49" s="1143"/>
      <c r="E49" s="1144"/>
      <c r="F49" s="19" t="s">
        <v>528</v>
      </c>
      <c r="G49" s="20">
        <v>2.42</v>
      </c>
      <c r="H49" s="20">
        <v>9.24</v>
      </c>
      <c r="I49" s="20">
        <v>10.35</v>
      </c>
      <c r="J49" s="21">
        <v>3.74</v>
      </c>
    </row>
    <row r="50" spans="2:10" x14ac:dyDescent="0.15"/>
  </sheetData>
  <sheetProtection algorithmName="SHA-512" hashValue="lDttg19b6P4opzTCLZ7OF0CQ1YzAaCRFEEEkHAFn7nSUYf9Znfv8KHqQLWKKA76DvysTBEzBp2dv9hOrT0TK0Q==" saltValue="2Twkf2EZ8oFlUjd+7Hx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9.99</v>
      </c>
      <c r="G34" s="33">
        <v>9.94</v>
      </c>
      <c r="H34" s="33">
        <v>11.31</v>
      </c>
      <c r="I34" s="33">
        <v>12.71</v>
      </c>
      <c r="J34" s="34">
        <v>4.21</v>
      </c>
      <c r="K34" s="22"/>
      <c r="L34" s="22"/>
      <c r="M34" s="22"/>
      <c r="N34" s="22"/>
      <c r="O34" s="22"/>
      <c r="P34" s="22"/>
    </row>
    <row r="35" spans="1:16" ht="39" customHeight="1" x14ac:dyDescent="0.15">
      <c r="A35" s="22"/>
      <c r="B35" s="35"/>
      <c r="C35" s="1145" t="s">
        <v>530</v>
      </c>
      <c r="D35" s="1146"/>
      <c r="E35" s="1147"/>
      <c r="F35" s="36">
        <v>0.44</v>
      </c>
      <c r="G35" s="37">
        <v>0.62</v>
      </c>
      <c r="H35" s="37">
        <v>1.44</v>
      </c>
      <c r="I35" s="37">
        <v>1.95</v>
      </c>
      <c r="J35" s="38">
        <v>2.61</v>
      </c>
      <c r="K35" s="22"/>
      <c r="L35" s="22"/>
      <c r="M35" s="22"/>
      <c r="N35" s="22"/>
      <c r="O35" s="22"/>
      <c r="P35" s="22"/>
    </row>
    <row r="36" spans="1:16" ht="39" customHeight="1" x14ac:dyDescent="0.15">
      <c r="A36" s="22"/>
      <c r="B36" s="35"/>
      <c r="C36" s="1145" t="s">
        <v>531</v>
      </c>
      <c r="D36" s="1146"/>
      <c r="E36" s="1147"/>
      <c r="F36" s="36">
        <v>1.69</v>
      </c>
      <c r="G36" s="37">
        <v>1.05</v>
      </c>
      <c r="H36" s="37">
        <v>1</v>
      </c>
      <c r="I36" s="37">
        <v>1.1499999999999999</v>
      </c>
      <c r="J36" s="38">
        <v>0.85</v>
      </c>
      <c r="K36" s="22"/>
      <c r="L36" s="22"/>
      <c r="M36" s="22"/>
      <c r="N36" s="22"/>
      <c r="O36" s="22"/>
      <c r="P36" s="22"/>
    </row>
    <row r="37" spans="1:16" ht="39" customHeight="1" x14ac:dyDescent="0.15">
      <c r="A37" s="22"/>
      <c r="B37" s="35"/>
      <c r="C37" s="1145" t="s">
        <v>532</v>
      </c>
      <c r="D37" s="1146"/>
      <c r="E37" s="1147"/>
      <c r="F37" s="36">
        <v>0</v>
      </c>
      <c r="G37" s="37">
        <v>0.05</v>
      </c>
      <c r="H37" s="37">
        <v>0</v>
      </c>
      <c r="I37" s="37">
        <v>0.08</v>
      </c>
      <c r="J37" s="38">
        <v>0.08</v>
      </c>
      <c r="K37" s="22"/>
      <c r="L37" s="22"/>
      <c r="M37" s="22"/>
      <c r="N37" s="22"/>
      <c r="O37" s="22"/>
      <c r="P37" s="22"/>
    </row>
    <row r="38" spans="1:16" ht="39" customHeight="1" x14ac:dyDescent="0.15">
      <c r="A38" s="22"/>
      <c r="B38" s="35"/>
      <c r="C38" s="1145" t="s">
        <v>533</v>
      </c>
      <c r="D38" s="1146"/>
      <c r="E38" s="1147"/>
      <c r="F38" s="36">
        <v>0.38</v>
      </c>
      <c r="G38" s="37">
        <v>0.03</v>
      </c>
      <c r="H38" s="37">
        <v>0.26</v>
      </c>
      <c r="I38" s="37">
        <v>0.15</v>
      </c>
      <c r="J38" s="38">
        <v>7.0000000000000007E-2</v>
      </c>
      <c r="K38" s="22"/>
      <c r="L38" s="22"/>
      <c r="M38" s="22"/>
      <c r="N38" s="22"/>
      <c r="O38" s="22"/>
      <c r="P38" s="22"/>
    </row>
    <row r="39" spans="1:16" ht="39" customHeight="1" x14ac:dyDescent="0.15">
      <c r="A39" s="22"/>
      <c r="B39" s="35"/>
      <c r="C39" s="1145" t="s">
        <v>534</v>
      </c>
      <c r="D39" s="1146"/>
      <c r="E39" s="1147"/>
      <c r="F39" s="36">
        <v>0.47</v>
      </c>
      <c r="G39" s="37">
        <v>0.66</v>
      </c>
      <c r="H39" s="37">
        <v>1.05</v>
      </c>
      <c r="I39" s="37">
        <v>0.64</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v>0.27</v>
      </c>
      <c r="G43" s="42">
        <v>0.26</v>
      </c>
      <c r="H43" s="42">
        <v>0</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XsSeu8pd/if3ws3DyMPMykHhk+gACQl9RkWlw7V8G1x1P0eL8XkzbGJ9TJYbB873CYqD7uafIhfe11RoZ0vw==" saltValue="KJOhaDXRkXIA3DQ3WhR3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272</v>
      </c>
      <c r="L45" s="60">
        <v>279</v>
      </c>
      <c r="M45" s="60">
        <v>297</v>
      </c>
      <c r="N45" s="60">
        <v>313</v>
      </c>
      <c r="O45" s="61">
        <v>337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v>
      </c>
      <c r="L48" s="64">
        <v>15</v>
      </c>
      <c r="M48" s="64">
        <v>18</v>
      </c>
      <c r="N48" s="64">
        <v>43</v>
      </c>
      <c r="O48" s="65">
        <v>78</v>
      </c>
      <c r="P48" s="48"/>
      <c r="Q48" s="48"/>
      <c r="R48" s="48"/>
      <c r="S48" s="48"/>
      <c r="T48" s="48"/>
      <c r="U48" s="48"/>
    </row>
    <row r="49" spans="1:21" ht="30.75" customHeight="1" x14ac:dyDescent="0.15">
      <c r="A49" s="48"/>
      <c r="B49" s="1178"/>
      <c r="C49" s="1179"/>
      <c r="D49" s="62"/>
      <c r="E49" s="1155" t="s">
        <v>14</v>
      </c>
      <c r="F49" s="1155"/>
      <c r="G49" s="1155"/>
      <c r="H49" s="1155"/>
      <c r="I49" s="1155"/>
      <c r="J49" s="1156"/>
      <c r="K49" s="63">
        <v>8</v>
      </c>
      <c r="L49" s="64">
        <v>8</v>
      </c>
      <c r="M49" s="64">
        <v>9</v>
      </c>
      <c r="N49" s="64">
        <v>11</v>
      </c>
      <c r="O49" s="65">
        <v>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224</v>
      </c>
      <c r="L52" s="64">
        <v>275</v>
      </c>
      <c r="M52" s="64">
        <v>281</v>
      </c>
      <c r="N52" s="64">
        <v>281</v>
      </c>
      <c r="O52" s="65">
        <v>297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71</v>
      </c>
      <c r="L53" s="69">
        <v>27</v>
      </c>
      <c r="M53" s="69">
        <v>43</v>
      </c>
      <c r="N53" s="69">
        <v>86</v>
      </c>
      <c r="O53" s="70">
        <v>125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STqR7AyPHuysQ7tyOF9Mw2kzeiH5VN2ZblO4OqfG+Uo3lTDU3pwMDO1L3SCGY5sIPI7Cy3V8UFYRsMKYJRdIw==" saltValue="3TYrSccG9ZbD00vuYYvp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3227</v>
      </c>
      <c r="J41" s="356">
        <v>3363</v>
      </c>
      <c r="K41" s="356">
        <v>3342</v>
      </c>
      <c r="L41" s="356">
        <v>3368</v>
      </c>
      <c r="M41" s="357">
        <v>3463</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243</v>
      </c>
      <c r="J43" s="359">
        <v>194</v>
      </c>
      <c r="K43" s="359">
        <v>169</v>
      </c>
      <c r="L43" s="359">
        <v>187</v>
      </c>
      <c r="M43" s="360">
        <v>288</v>
      </c>
    </row>
    <row r="44" spans="2:13" ht="27.75" customHeight="1" x14ac:dyDescent="0.15">
      <c r="B44" s="1186"/>
      <c r="C44" s="1187"/>
      <c r="D44" s="106"/>
      <c r="E44" s="1190" t="s">
        <v>34</v>
      </c>
      <c r="F44" s="1190"/>
      <c r="G44" s="1190"/>
      <c r="H44" s="1191"/>
      <c r="I44" s="358">
        <v>125</v>
      </c>
      <c r="J44" s="359">
        <v>365</v>
      </c>
      <c r="K44" s="359">
        <v>398</v>
      </c>
      <c r="L44" s="359">
        <v>375</v>
      </c>
      <c r="M44" s="360">
        <v>352</v>
      </c>
    </row>
    <row r="45" spans="2:13" ht="27.75" customHeight="1" x14ac:dyDescent="0.15">
      <c r="B45" s="1186"/>
      <c r="C45" s="1187"/>
      <c r="D45" s="106"/>
      <c r="E45" s="1190" t="s">
        <v>35</v>
      </c>
      <c r="F45" s="1190"/>
      <c r="G45" s="1190"/>
      <c r="H45" s="1191"/>
      <c r="I45" s="358">
        <v>352</v>
      </c>
      <c r="J45" s="359">
        <v>454</v>
      </c>
      <c r="K45" s="359">
        <v>322</v>
      </c>
      <c r="L45" s="359">
        <v>162</v>
      </c>
      <c r="M45" s="360">
        <v>208</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624</v>
      </c>
      <c r="J50" s="359">
        <v>832</v>
      </c>
      <c r="K50" s="359">
        <v>1206</v>
      </c>
      <c r="L50" s="359">
        <v>1509</v>
      </c>
      <c r="M50" s="360">
        <v>1825</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3082</v>
      </c>
      <c r="J52" s="359">
        <v>3126</v>
      </c>
      <c r="K52" s="359">
        <v>3006</v>
      </c>
      <c r="L52" s="359">
        <v>2987</v>
      </c>
      <c r="M52" s="360">
        <v>3002</v>
      </c>
    </row>
    <row r="53" spans="2:13" ht="27.75" customHeight="1" thickBot="1" x14ac:dyDescent="0.2">
      <c r="B53" s="1192" t="s">
        <v>19</v>
      </c>
      <c r="C53" s="1193"/>
      <c r="D53" s="110"/>
      <c r="E53" s="1194" t="s">
        <v>44</v>
      </c>
      <c r="F53" s="1194"/>
      <c r="G53" s="1194"/>
      <c r="H53" s="1195"/>
      <c r="I53" s="361">
        <v>242</v>
      </c>
      <c r="J53" s="362">
        <v>419</v>
      </c>
      <c r="K53" s="362">
        <v>19</v>
      </c>
      <c r="L53" s="362">
        <v>-403</v>
      </c>
      <c r="M53" s="363">
        <v>-516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6zwBl5cSraxx6gtPp3Jh8Y7nPVLdr469gIftstPm8f74UyLmRh5QIa0FMHqJVrW0bCx28D6lYjIXTjO4P0J7Q==" saltValue="cgPBaJnJtuNUbJhgCELx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532</v>
      </c>
      <c r="G55" s="122">
        <v>798</v>
      </c>
      <c r="H55" s="123">
        <v>1118</v>
      </c>
    </row>
    <row r="56" spans="2:8" ht="52.5" customHeight="1" x14ac:dyDescent="0.15">
      <c r="B56" s="124"/>
      <c r="C56" s="1213" t="s">
        <v>47</v>
      </c>
      <c r="D56" s="1213"/>
      <c r="E56" s="1214"/>
      <c r="F56" s="125">
        <v>256</v>
      </c>
      <c r="G56" s="125">
        <v>316</v>
      </c>
      <c r="H56" s="126">
        <v>324</v>
      </c>
    </row>
    <row r="57" spans="2:8" ht="53.25" customHeight="1" x14ac:dyDescent="0.15">
      <c r="B57" s="124"/>
      <c r="C57" s="1215" t="s">
        <v>48</v>
      </c>
      <c r="D57" s="1215"/>
      <c r="E57" s="1216"/>
      <c r="F57" s="127">
        <v>419</v>
      </c>
      <c r="G57" s="127">
        <v>395</v>
      </c>
      <c r="H57" s="128">
        <v>384</v>
      </c>
    </row>
    <row r="58" spans="2:8" ht="45.75" customHeight="1" x14ac:dyDescent="0.15">
      <c r="B58" s="129"/>
      <c r="C58" s="1203" t="s">
        <v>549</v>
      </c>
      <c r="D58" s="1204"/>
      <c r="E58" s="1205"/>
      <c r="F58" s="130">
        <v>275</v>
      </c>
      <c r="G58" s="130">
        <v>240</v>
      </c>
      <c r="H58" s="131">
        <v>231</v>
      </c>
    </row>
    <row r="59" spans="2:8" ht="45.75" customHeight="1" x14ac:dyDescent="0.15">
      <c r="B59" s="129"/>
      <c r="C59" s="1203" t="s">
        <v>552</v>
      </c>
      <c r="D59" s="1204"/>
      <c r="E59" s="1205"/>
      <c r="F59" s="130">
        <v>38</v>
      </c>
      <c r="G59" s="130">
        <v>40</v>
      </c>
      <c r="H59" s="131">
        <v>58</v>
      </c>
    </row>
    <row r="60" spans="2:8" ht="45.75" customHeight="1" x14ac:dyDescent="0.15">
      <c r="B60" s="129"/>
      <c r="C60" s="1203" t="s">
        <v>551</v>
      </c>
      <c r="D60" s="1204"/>
      <c r="E60" s="1205"/>
      <c r="F60" s="130">
        <v>49</v>
      </c>
      <c r="G60" s="130">
        <v>59</v>
      </c>
      <c r="H60" s="131">
        <v>55</v>
      </c>
    </row>
    <row r="61" spans="2:8" ht="45.75" customHeight="1" x14ac:dyDescent="0.15">
      <c r="B61" s="129"/>
      <c r="C61" s="1203" t="s">
        <v>550</v>
      </c>
      <c r="D61" s="1204"/>
      <c r="E61" s="1205"/>
      <c r="F61" s="130">
        <v>26</v>
      </c>
      <c r="G61" s="130">
        <v>25</v>
      </c>
      <c r="H61" s="131">
        <v>25</v>
      </c>
    </row>
    <row r="62" spans="2:8" ht="45.75" customHeight="1" thickBot="1" x14ac:dyDescent="0.2">
      <c r="B62" s="132"/>
      <c r="C62" s="1206" t="s">
        <v>553</v>
      </c>
      <c r="D62" s="1207"/>
      <c r="E62" s="1208"/>
      <c r="F62" s="133">
        <v>7</v>
      </c>
      <c r="G62" s="133">
        <v>8</v>
      </c>
      <c r="H62" s="134">
        <v>5</v>
      </c>
    </row>
    <row r="63" spans="2:8" ht="52.5" customHeight="1" thickBot="1" x14ac:dyDescent="0.2">
      <c r="B63" s="135"/>
      <c r="C63" s="1209" t="s">
        <v>49</v>
      </c>
      <c r="D63" s="1209"/>
      <c r="E63" s="1210"/>
      <c r="F63" s="136">
        <v>1207</v>
      </c>
      <c r="G63" s="136">
        <v>1509</v>
      </c>
      <c r="H63" s="137">
        <v>1825</v>
      </c>
    </row>
    <row r="64" spans="2:8" x14ac:dyDescent="0.15"/>
  </sheetData>
  <sheetProtection algorithmName="SHA-512" hashValue="a6qKQz2BxBMA12HmuCYDkgfms5pPGH5cPoWk8wqbXNzDDlm1wBQ/jkfC02SQz8aIipFPON9zlIqDSJCZcTRVvg==" saltValue="TMCRzaGT2ohwpLy4054t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272350</v>
      </c>
      <c r="E3" s="156"/>
      <c r="F3" s="157">
        <v>264232</v>
      </c>
      <c r="G3" s="158"/>
      <c r="H3" s="159"/>
    </row>
    <row r="4" spans="1:8" x14ac:dyDescent="0.15">
      <c r="A4" s="160"/>
      <c r="B4" s="161"/>
      <c r="C4" s="162"/>
      <c r="D4" s="163">
        <v>162338</v>
      </c>
      <c r="E4" s="164"/>
      <c r="F4" s="165">
        <v>133959</v>
      </c>
      <c r="G4" s="166"/>
      <c r="H4" s="167"/>
    </row>
    <row r="5" spans="1:8" x14ac:dyDescent="0.15">
      <c r="A5" s="148" t="s">
        <v>517</v>
      </c>
      <c r="B5" s="153"/>
      <c r="C5" s="154"/>
      <c r="D5" s="155">
        <v>318110</v>
      </c>
      <c r="E5" s="156"/>
      <c r="F5" s="157">
        <v>263613</v>
      </c>
      <c r="G5" s="158"/>
      <c r="H5" s="159"/>
    </row>
    <row r="6" spans="1:8" x14ac:dyDescent="0.15">
      <c r="A6" s="160"/>
      <c r="B6" s="161"/>
      <c r="C6" s="162"/>
      <c r="D6" s="163">
        <v>155737</v>
      </c>
      <c r="E6" s="164"/>
      <c r="F6" s="165">
        <v>128823</v>
      </c>
      <c r="G6" s="166"/>
      <c r="H6" s="167"/>
    </row>
    <row r="7" spans="1:8" x14ac:dyDescent="0.15">
      <c r="A7" s="148" t="s">
        <v>518</v>
      </c>
      <c r="B7" s="153"/>
      <c r="C7" s="154"/>
      <c r="D7" s="155">
        <v>232101</v>
      </c>
      <c r="E7" s="156"/>
      <c r="F7" s="157">
        <v>330026</v>
      </c>
      <c r="G7" s="158"/>
      <c r="H7" s="159"/>
    </row>
    <row r="8" spans="1:8" x14ac:dyDescent="0.15">
      <c r="A8" s="160"/>
      <c r="B8" s="161"/>
      <c r="C8" s="162"/>
      <c r="D8" s="163">
        <v>58536</v>
      </c>
      <c r="E8" s="164"/>
      <c r="F8" s="165">
        <v>141075</v>
      </c>
      <c r="G8" s="166"/>
      <c r="H8" s="167"/>
    </row>
    <row r="9" spans="1:8" x14ac:dyDescent="0.15">
      <c r="A9" s="148" t="s">
        <v>519</v>
      </c>
      <c r="B9" s="153"/>
      <c r="C9" s="154"/>
      <c r="D9" s="155">
        <v>185206</v>
      </c>
      <c r="E9" s="156"/>
      <c r="F9" s="157">
        <v>278179</v>
      </c>
      <c r="G9" s="158"/>
      <c r="H9" s="159"/>
    </row>
    <row r="10" spans="1:8" x14ac:dyDescent="0.15">
      <c r="A10" s="160"/>
      <c r="B10" s="161"/>
      <c r="C10" s="162"/>
      <c r="D10" s="163">
        <v>29415</v>
      </c>
      <c r="E10" s="164"/>
      <c r="F10" s="165">
        <v>122182</v>
      </c>
      <c r="G10" s="166"/>
      <c r="H10" s="167"/>
    </row>
    <row r="11" spans="1:8" x14ac:dyDescent="0.15">
      <c r="A11" s="148" t="s">
        <v>520</v>
      </c>
      <c r="B11" s="153"/>
      <c r="C11" s="154"/>
      <c r="D11" s="155">
        <v>348856</v>
      </c>
      <c r="E11" s="156"/>
      <c r="F11" s="157">
        <v>283153</v>
      </c>
      <c r="G11" s="158"/>
      <c r="H11" s="159"/>
    </row>
    <row r="12" spans="1:8" x14ac:dyDescent="0.15">
      <c r="A12" s="160"/>
      <c r="B12" s="161"/>
      <c r="C12" s="168"/>
      <c r="D12" s="163">
        <v>32330</v>
      </c>
      <c r="E12" s="164"/>
      <c r="F12" s="165">
        <v>127593</v>
      </c>
      <c r="G12" s="166"/>
      <c r="H12" s="167"/>
    </row>
    <row r="13" spans="1:8" x14ac:dyDescent="0.15">
      <c r="A13" s="148"/>
      <c r="B13" s="153"/>
      <c r="C13" s="169"/>
      <c r="D13" s="170">
        <v>271325</v>
      </c>
      <c r="E13" s="171"/>
      <c r="F13" s="172">
        <v>283841</v>
      </c>
      <c r="G13" s="173"/>
      <c r="H13" s="159"/>
    </row>
    <row r="14" spans="1:8" x14ac:dyDescent="0.15">
      <c r="A14" s="160"/>
      <c r="B14" s="161"/>
      <c r="C14" s="162"/>
      <c r="D14" s="163">
        <v>87671</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9.99</v>
      </c>
      <c r="C19" s="174">
        <f>ROUND(VALUE(SUBSTITUTE(実質収支比率等に係る経年分析!G$48,"▲","-")),2)</f>
        <v>9.94</v>
      </c>
      <c r="D19" s="174">
        <f>ROUND(VALUE(SUBSTITUTE(実質収支比率等に係る経年分析!H$48,"▲","-")),2)</f>
        <v>11.32</v>
      </c>
      <c r="E19" s="174">
        <f>ROUND(VALUE(SUBSTITUTE(実質収支比率等に係る経年分析!I$48,"▲","-")),2)</f>
        <v>12.72</v>
      </c>
      <c r="F19" s="174">
        <f>ROUND(VALUE(SUBSTITUTE(実質収支比率等に係る経年分析!J$48,"▲","-")),2)</f>
        <v>4.22</v>
      </c>
    </row>
    <row r="20" spans="1:11" x14ac:dyDescent="0.15">
      <c r="A20" s="174" t="s">
        <v>53</v>
      </c>
      <c r="B20" s="174">
        <f>ROUND(VALUE(SUBSTITUTE(実質収支比率等に係る経年分析!F$47,"▲","-")),2)</f>
        <v>13.23</v>
      </c>
      <c r="C20" s="174">
        <f>ROUND(VALUE(SUBSTITUTE(実質収支比率等に係る経年分析!G$47,"▲","-")),2)</f>
        <v>17.920000000000002</v>
      </c>
      <c r="D20" s="174">
        <f>ROUND(VALUE(SUBSTITUTE(実質収支比率等に係る経年分析!H$47,"▲","-")),2)</f>
        <v>26.61</v>
      </c>
      <c r="E20" s="174">
        <f>ROUND(VALUE(SUBSTITUTE(実質収支比率等に係る経年分析!I$47,"▲","-")),2)</f>
        <v>40.89</v>
      </c>
      <c r="F20" s="174">
        <f>ROUND(VALUE(SUBSTITUTE(実質収支比率等に係る経年分析!J$47,"▲","-")),2)</f>
        <v>57.12</v>
      </c>
    </row>
    <row r="21" spans="1:11" x14ac:dyDescent="0.15">
      <c r="A21" s="174" t="s">
        <v>54</v>
      </c>
      <c r="B21" s="174">
        <f>IF(ISNUMBER(VALUE(SUBSTITUTE(実質収支比率等に係る経年分析!F$49,"▲","-"))),ROUND(VALUE(SUBSTITUTE(実質収支比率等に係る経年分析!F$49,"▲","-")),2),NA())</f>
        <v>-7.19</v>
      </c>
      <c r="C21" s="174">
        <f>IF(ISNUMBER(VALUE(SUBSTITUTE(実質収支比率等に係る経年分析!G$49,"▲","-"))),ROUND(VALUE(SUBSTITUTE(実質収支比率等に係る経年分析!G$49,"▲","-")),2),NA())</f>
        <v>2.42</v>
      </c>
      <c r="D21" s="174">
        <f>IF(ISNUMBER(VALUE(SUBSTITUTE(実質収支比率等に係る経年分析!H$49,"▲","-"))),ROUND(VALUE(SUBSTITUTE(実質収支比率等に係る経年分析!H$49,"▲","-")),2),NA())</f>
        <v>9.24</v>
      </c>
      <c r="E21" s="174">
        <f>IF(ISNUMBER(VALUE(SUBSTITUTE(実質収支比率等に係る経年分析!I$49,"▲","-"))),ROUND(VALUE(SUBSTITUTE(実質収支比率等に係る経年分析!I$49,"▲","-")),2),NA())</f>
        <v>10.35</v>
      </c>
      <c r="F21" s="174">
        <f>IF(ISNUMBER(VALUE(SUBSTITUTE(実質収支比率等に係る経年分析!J$49,"▲","-"))),ROUND(VALUE(SUBSTITUTE(実質収支比率等に係る経年分析!J$49,"▲","-")),2),NA())</f>
        <v>3.74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国民健康保険特別会計（診療施設会計）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今別地区簡易水道事業特別会計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224</v>
      </c>
      <c r="E42" s="176"/>
      <c r="F42" s="176"/>
      <c r="G42" s="176">
        <f>'実質公債費比率（分子）の構造'!L$52</f>
        <v>275</v>
      </c>
      <c r="H42" s="176"/>
      <c r="I42" s="176"/>
      <c r="J42" s="176">
        <f>'実質公債費比率（分子）の構造'!M$52</f>
        <v>281</v>
      </c>
      <c r="K42" s="176"/>
      <c r="L42" s="176"/>
      <c r="M42" s="176">
        <f>'実質公債費比率（分子）の構造'!N$52</f>
        <v>281</v>
      </c>
      <c r="N42" s="176"/>
      <c r="O42" s="176"/>
      <c r="P42" s="176">
        <f>'実質公債費比率（分子）の構造'!O$52</f>
        <v>297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9</v>
      </c>
      <c r="I45" s="176"/>
      <c r="J45" s="176"/>
      <c r="K45" s="176">
        <f>'実質公債費比率（分子）の構造'!N$49</f>
        <v>11</v>
      </c>
      <c r="L45" s="176"/>
      <c r="M45" s="176"/>
      <c r="N45" s="176">
        <f>'実質公債費比率（分子）の構造'!O$49</f>
        <v>7</v>
      </c>
      <c r="O45" s="176"/>
      <c r="P45" s="176"/>
    </row>
    <row r="46" spans="1:16" x14ac:dyDescent="0.15">
      <c r="A46" s="176" t="s">
        <v>64</v>
      </c>
      <c r="B46" s="176">
        <f>'実質公債費比率（分子）の構造'!K$48</f>
        <v>15</v>
      </c>
      <c r="C46" s="176"/>
      <c r="D46" s="176"/>
      <c r="E46" s="176">
        <f>'実質公債費比率（分子）の構造'!L$48</f>
        <v>15</v>
      </c>
      <c r="F46" s="176"/>
      <c r="G46" s="176"/>
      <c r="H46" s="176">
        <f>'実質公債費比率（分子）の構造'!M$48</f>
        <v>18</v>
      </c>
      <c r="I46" s="176"/>
      <c r="J46" s="176"/>
      <c r="K46" s="176">
        <f>'実質公債費比率（分子）の構造'!N$48</f>
        <v>43</v>
      </c>
      <c r="L46" s="176"/>
      <c r="M46" s="176"/>
      <c r="N46" s="176">
        <f>'実質公債費比率（分子）の構造'!O$48</f>
        <v>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272</v>
      </c>
      <c r="C49" s="176"/>
      <c r="D49" s="176"/>
      <c r="E49" s="176">
        <f>'実質公債費比率（分子）の構造'!L$45</f>
        <v>279</v>
      </c>
      <c r="F49" s="176"/>
      <c r="G49" s="176"/>
      <c r="H49" s="176">
        <f>'実質公債費比率（分子）の構造'!M$45</f>
        <v>297</v>
      </c>
      <c r="I49" s="176"/>
      <c r="J49" s="176"/>
      <c r="K49" s="176">
        <f>'実質公債費比率（分子）の構造'!N$45</f>
        <v>313</v>
      </c>
      <c r="L49" s="176"/>
      <c r="M49" s="176"/>
      <c r="N49" s="176">
        <f>'実質公債費比率（分子）の構造'!O$45</f>
        <v>337</v>
      </c>
      <c r="O49" s="176"/>
      <c r="P49" s="176"/>
    </row>
    <row r="50" spans="1:16" x14ac:dyDescent="0.15">
      <c r="A50" s="176" t="s">
        <v>67</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43</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3082</v>
      </c>
      <c r="E56" s="175"/>
      <c r="F56" s="175"/>
      <c r="G56" s="175">
        <f>'将来負担比率（分子）の構造'!J$52</f>
        <v>3126</v>
      </c>
      <c r="H56" s="175"/>
      <c r="I56" s="175"/>
      <c r="J56" s="175">
        <f>'将来負担比率（分子）の構造'!K$52</f>
        <v>3006</v>
      </c>
      <c r="K56" s="175"/>
      <c r="L56" s="175"/>
      <c r="M56" s="175">
        <f>'将来負担比率（分子）の構造'!L$52</f>
        <v>2987</v>
      </c>
      <c r="N56" s="175"/>
      <c r="O56" s="175"/>
      <c r="P56" s="175">
        <f>'将来負担比率（分子）の構造'!M$52</f>
        <v>3002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624</v>
      </c>
      <c r="E58" s="175"/>
      <c r="F58" s="175"/>
      <c r="G58" s="175">
        <f>'将来負担比率（分子）の構造'!J$50</f>
        <v>832</v>
      </c>
      <c r="H58" s="175"/>
      <c r="I58" s="175"/>
      <c r="J58" s="175">
        <f>'将来負担比率（分子）の構造'!K$50</f>
        <v>1206</v>
      </c>
      <c r="K58" s="175"/>
      <c r="L58" s="175"/>
      <c r="M58" s="175">
        <f>'将来負担比率（分子）の構造'!L$50</f>
        <v>1509</v>
      </c>
      <c r="N58" s="175"/>
      <c r="O58" s="175"/>
      <c r="P58" s="175">
        <f>'将来負担比率（分子）の構造'!M$50</f>
        <v>1825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352</v>
      </c>
      <c r="C62" s="175"/>
      <c r="D62" s="175"/>
      <c r="E62" s="175">
        <f>'将来負担比率（分子）の構造'!J$45</f>
        <v>454</v>
      </c>
      <c r="F62" s="175"/>
      <c r="G62" s="175"/>
      <c r="H62" s="175">
        <f>'将来負担比率（分子）の構造'!K$45</f>
        <v>322</v>
      </c>
      <c r="I62" s="175"/>
      <c r="J62" s="175"/>
      <c r="K62" s="175">
        <f>'将来負担比率（分子）の構造'!L$45</f>
        <v>162</v>
      </c>
      <c r="L62" s="175"/>
      <c r="M62" s="175"/>
      <c r="N62" s="175">
        <f>'将来負担比率（分子）の構造'!M$45</f>
        <v>208</v>
      </c>
      <c r="O62" s="175"/>
      <c r="P62" s="175"/>
    </row>
    <row r="63" spans="1:16" x14ac:dyDescent="0.15">
      <c r="A63" s="175" t="s">
        <v>34</v>
      </c>
      <c r="B63" s="175">
        <f>'将来負担比率（分子）の構造'!I$44</f>
        <v>125</v>
      </c>
      <c r="C63" s="175"/>
      <c r="D63" s="175"/>
      <c r="E63" s="175">
        <f>'将来負担比率（分子）の構造'!J$44</f>
        <v>365</v>
      </c>
      <c r="F63" s="175"/>
      <c r="G63" s="175"/>
      <c r="H63" s="175">
        <f>'将来負担比率（分子）の構造'!K$44</f>
        <v>398</v>
      </c>
      <c r="I63" s="175"/>
      <c r="J63" s="175"/>
      <c r="K63" s="175">
        <f>'将来負担比率（分子）の構造'!L$44</f>
        <v>375</v>
      </c>
      <c r="L63" s="175"/>
      <c r="M63" s="175"/>
      <c r="N63" s="175">
        <f>'将来負担比率（分子）の構造'!M$44</f>
        <v>352</v>
      </c>
      <c r="O63" s="175"/>
      <c r="P63" s="175"/>
    </row>
    <row r="64" spans="1:16" x14ac:dyDescent="0.15">
      <c r="A64" s="175" t="s">
        <v>33</v>
      </c>
      <c r="B64" s="175">
        <f>'将来負担比率（分子）の構造'!I$43</f>
        <v>243</v>
      </c>
      <c r="C64" s="175"/>
      <c r="D64" s="175"/>
      <c r="E64" s="175">
        <f>'将来負担比率（分子）の構造'!J$43</f>
        <v>194</v>
      </c>
      <c r="F64" s="175"/>
      <c r="G64" s="175"/>
      <c r="H64" s="175">
        <f>'将来負担比率（分子）の構造'!K$43</f>
        <v>169</v>
      </c>
      <c r="I64" s="175"/>
      <c r="J64" s="175"/>
      <c r="K64" s="175">
        <f>'将来負担比率（分子）の構造'!L$43</f>
        <v>187</v>
      </c>
      <c r="L64" s="175"/>
      <c r="M64" s="175"/>
      <c r="N64" s="175">
        <f>'将来負担比率（分子）の構造'!M$43</f>
        <v>288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3227</v>
      </c>
      <c r="C66" s="175"/>
      <c r="D66" s="175"/>
      <c r="E66" s="175">
        <f>'将来負担比率（分子）の構造'!J$41</f>
        <v>3363</v>
      </c>
      <c r="F66" s="175"/>
      <c r="G66" s="175"/>
      <c r="H66" s="175">
        <f>'将来負担比率（分子）の構造'!K$41</f>
        <v>3342</v>
      </c>
      <c r="I66" s="175"/>
      <c r="J66" s="175"/>
      <c r="K66" s="175">
        <f>'将来負担比率（分子）の構造'!L$41</f>
        <v>3368</v>
      </c>
      <c r="L66" s="175"/>
      <c r="M66" s="175"/>
      <c r="N66" s="175">
        <f>'将来負担比率（分子）の構造'!M$41</f>
        <v>3463</v>
      </c>
      <c r="O66" s="175"/>
      <c r="P66" s="175"/>
    </row>
    <row r="67" spans="1:16" x14ac:dyDescent="0.15">
      <c r="A67" s="175" t="s">
        <v>71</v>
      </c>
      <c r="B67" s="175" t="e">
        <f>NA()</f>
        <v>#N/A</v>
      </c>
      <c r="C67" s="175">
        <f>IF(ISNUMBER('将来負担比率（分子）の構造'!I$53), IF('将来負担比率（分子）の構造'!I$53 &lt; 0, 0, '将来負担比率（分子）の構造'!I$53), NA())</f>
        <v>242</v>
      </c>
      <c r="D67" s="175" t="e">
        <f>NA()</f>
        <v>#N/A</v>
      </c>
      <c r="E67" s="175" t="e">
        <f>NA()</f>
        <v>#N/A</v>
      </c>
      <c r="F67" s="175">
        <f>IF(ISNUMBER('将来負担比率（分子）の構造'!J$53), IF('将来負担比率（分子）の構造'!J$53 &lt; 0, 0, '将来負担比率（分子）の構造'!J$53), NA())</f>
        <v>419</v>
      </c>
      <c r="G67" s="175" t="e">
        <f>NA()</f>
        <v>#N/A</v>
      </c>
      <c r="H67" s="175" t="e">
        <f>NA()</f>
        <v>#N/A</v>
      </c>
      <c r="I67" s="175">
        <f>IF(ISNUMBER('将来負担比率（分子）の構造'!K$53), IF('将来負担比率（分子）の構造'!K$53 &lt; 0, 0, '将来負担比率（分子）の構造'!K$53), NA())</f>
        <v>19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532</v>
      </c>
      <c r="C72" s="179">
        <f>基金残高に係る経年分析!G55</f>
        <v>798</v>
      </c>
      <c r="D72" s="179">
        <f>基金残高に係る経年分析!H55</f>
        <v>1118</v>
      </c>
    </row>
    <row r="73" spans="1:16" x14ac:dyDescent="0.15">
      <c r="A73" s="178" t="s">
        <v>74</v>
      </c>
      <c r="B73" s="179">
        <f>基金残高に係る経年分析!F56</f>
        <v>256</v>
      </c>
      <c r="C73" s="179">
        <f>基金残高に係る経年分析!G56</f>
        <v>316</v>
      </c>
      <c r="D73" s="179">
        <f>基金残高に係る経年分析!H56</f>
        <v>324</v>
      </c>
    </row>
    <row r="74" spans="1:16" x14ac:dyDescent="0.15">
      <c r="A74" s="178" t="s">
        <v>75</v>
      </c>
      <c r="B74" s="179">
        <f>基金残高に係る経年分析!F57</f>
        <v>419</v>
      </c>
      <c r="C74" s="179">
        <f>基金残高に係る経年分析!G57</f>
        <v>395</v>
      </c>
      <c r="D74" s="179">
        <f>基金残高に係る経年分析!H57</f>
        <v>384</v>
      </c>
    </row>
  </sheetData>
  <sheetProtection algorithmName="SHA-512" hashValue="lGStF9cg47YxLCo7NV7I/IL8Q/No8LjPY9xlfVANDpVfi4q8PMNos0KDW5zwvhlfUTeUTJ7ge8/sFvwU3yOyTA==" saltValue="kIdm/7+sdmIHTb/9IVXl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2025-03-10T00:51:28Z</cp:lastPrinted>
  <dcterms:created xsi:type="dcterms:W3CDTF">2025-02-19T00:27:39Z</dcterms:created>
  <dcterms:modified xsi:type="dcterms:W3CDTF">2025-03-24T00:16:08Z</dcterms:modified>
  <cp:category/>
</cp:coreProperties>
</file>