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codeName="ThisWorkbook"/>
  <mc:AlternateContent xmlns:mc="http://schemas.openxmlformats.org/markup-compatibility/2006">
    <mc:Choice Requires="x15">
      <x15ac:absPath xmlns:x15ac="http://schemas.microsoft.com/office/spreadsheetml/2010/11/ac" url="C:\Users\201op\Desktop\HP更新用\"/>
    </mc:Choice>
  </mc:AlternateContent>
  <xr:revisionPtr revIDLastSave="0" documentId="13_ncr:1_{155C1EFD-6516-4787-8642-B90907B50943}"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BE36" i="10"/>
  <c r="AM36" i="10"/>
  <c r="C36" i="10"/>
  <c r="BE35" i="10"/>
  <c r="AM35" i="10"/>
  <c r="C35" i="10"/>
  <c r="U34" i="10"/>
  <c r="U35" i="10" s="1"/>
  <c r="U36" i="10" s="1"/>
  <c r="U37" i="10" s="1"/>
  <c r="U38" i="10" s="1"/>
  <c r="C34" i="10"/>
  <c r="AM34" i="10" l="1"/>
  <c r="BW34" i="10" s="1"/>
  <c r="BE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5" i="10" l="1"/>
  <c r="BW36" i="10" s="1"/>
  <c r="BW37" i="10" s="1"/>
  <c r="BW38" i="10" s="1"/>
  <c r="BW39" i="10" s="1"/>
  <c r="BW40" i="10" s="1"/>
  <c r="BW41" i="10" s="1"/>
  <c r="BW42" i="10" s="1"/>
  <c r="BW43" i="10" s="1"/>
  <c r="CO34" i="10" l="1"/>
  <c r="CO35" i="10" s="1"/>
  <c r="CO36" i="10" s="1"/>
</calcChain>
</file>

<file path=xl/sharedStrings.xml><?xml version="1.0" encoding="utf-8"?>
<sst xmlns="http://schemas.openxmlformats.org/spreadsheetml/2006/main" count="1108" uniqueCount="609">
  <si>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</si>
  <si>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</si>
  <si>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</si>
  <si>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</si>
  <si>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</si>
  <si>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</si>
  <si>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</si>
  <si>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</si>
  <si>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</si>
  <si>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</si>
  <si>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</si>
  <si>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</si>
  <si>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</si>
  <si>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</si>
  <si>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</si>
  <si>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</si>
  <si>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</si>
  <si>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</si>
  <si>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</si>
  <si>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</si>
  <si>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</si>
  <si>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</si>
  <si>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</si>
  <si>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</si>
  <si>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</si>
  <si>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</si>
  <si>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</si>
  <si>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</si>
  <si>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</si>
  <si>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</si>
  <si>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</si>
  <si>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</si>
  <si>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</si>
  <si>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</si>
  <si>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</si>
  <si>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</si>
  <si>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</si>
  <si>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</si>
  <si>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</si>
  <si>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</si>
  <si>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</si>
  <si>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</si>
  <si>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</si>
  <si>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</si>
  <si>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</si>
  <si>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</si>
  <si>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</si>
  <si>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</si>
  <si>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</si>
  <si>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</si>
  <si>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</si>
  <si>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</si>
  <si>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</si>
  <si>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</si>
  <si>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</si>
  <si>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</si>
  <si>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</si>
  <si>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</si>
  <si>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</si>
  <si>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</si>
  <si>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</si>
  <si>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</si>
  <si>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</si>
  <si>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</si>
  <si>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</si>
  <si>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</si>
  <si>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</si>
  <si>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</si>
  <si>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</si>
  <si>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</si>
  <si>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</si>
  <si>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</si>
  <si>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</si>
  <si>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</si>
  <si>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</si>
  <si>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</si>
  <si>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</si>
  <si>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</si>
  <si>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</si>
  <si>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</si>
  <si>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</si>
  <si>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</si>
  <si>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</si>
  <si>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</si>
  <si>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</si>
  <si>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</si>
  <si>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</si>
  <si>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</si>
  <si>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</si>
  <si>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</si>
  <si>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</si>
  <si>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</si>
  <si>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</si>
  <si>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</si>
  <si>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</si>
  <si>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</si>
  <si>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</si>
  <si>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</si>
  <si>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深浦町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</si>
  <si>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</si>
  <si>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</si>
  <si>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</si>
  <si>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</si>
  <si>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</si>
  <si>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</si>
  <si>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</si>
  <si>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</si>
  <si>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</si>
  <si>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</si>
  <si>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</si>
  <si>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</si>
  <si>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</si>
  <si>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</si>
  <si>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</si>
  <si>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</si>
  <si>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</si>
  <si>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</si>
  <si>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</si>
  <si>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</si>
  <si>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</si>
  <si>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</si>
  <si>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</si>
  <si>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</si>
  <si>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</si>
  <si>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</si>
  <si>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</si>
  <si>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</si>
  <si>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</si>
  <si>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</si>
  <si>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</si>
  <si>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</si>
  <si>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</si>
  <si>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</si>
  <si>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</si>
  <si>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</si>
  <si>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</si>
  <si>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</si>
  <si>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</si>
  <si>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</si>
  <si>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</si>
  <si>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</si>
  <si>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</si>
  <si>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</si>
  <si>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</si>
  <si>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</si>
  <si>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</si>
  <si>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</si>
  <si>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</si>
  <si>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</si>
  <si>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</si>
  <si>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5"/>
  </si>
  <si>
    <t>うち日本人(％)</t>
    <phoneticPr fontId="5"/>
  </si>
  <si>
    <t>-2.6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</si>
  <si>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</si>
  <si>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</si>
  <si>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</si>
  <si>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</si>
  <si>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</si>
  <si>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</si>
  <si>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</si>
  <si>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</si>
  <si>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</si>
  <si>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</si>
  <si>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</si>
  <si>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</si>
  <si>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</si>
  <si>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</si>
  <si>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</si>
  <si>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</si>
  <si>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</si>
  <si>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</si>
  <si>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</si>
  <si>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</si>
  <si>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</si>
  <si>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</si>
  <si>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</si>
  <si>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</si>
  <si>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</si>
  <si>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</si>
  <si>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</si>
  <si>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</si>
  <si>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</si>
  <si>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</si>
  <si>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</si>
  <si>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</si>
  <si>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</si>
  <si>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</si>
  <si>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</si>
  <si>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</si>
  <si>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</si>
  <si>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</si>
  <si>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</si>
  <si>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</si>
  <si>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</si>
  <si>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</si>
  <si>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</si>
  <si>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</si>
  <si>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</si>
  <si>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</si>
  <si>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</si>
  <si>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</si>
  <si>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</si>
  <si>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</si>
  <si>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</si>
  <si>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</si>
  <si>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</si>
  <si>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</si>
  <si>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</si>
  <si>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</si>
  <si>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</si>
  <si>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</si>
  <si>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青森県深浦町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</si>
  <si>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</si>
  <si>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</si>
  <si>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</si>
  <si>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</si>
  <si>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</si>
  <si>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</si>
  <si>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</si>
  <si>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</si>
  <si>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</si>
  <si>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</si>
  <si>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</si>
  <si>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</si>
  <si>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</si>
  <si>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</si>
  <si>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</si>
  <si>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</si>
  <si>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</si>
  <si>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</si>
  <si>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</si>
  <si>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</si>
  <si>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</si>
  <si>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</si>
  <si>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</si>
  <si>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</si>
  <si>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</si>
  <si>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</si>
  <si>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</si>
  <si>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</si>
  <si>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</si>
  <si>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</si>
  <si>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</si>
  <si>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</si>
  <si>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</si>
  <si>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</si>
  <si>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</si>
  <si>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</si>
  <si>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</si>
  <si>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</si>
  <si>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</si>
  <si>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</si>
  <si>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</si>
  <si>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</si>
  <si>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</si>
  <si>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</si>
  <si>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</si>
  <si>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</si>
  <si>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</si>
  <si>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</si>
  <si>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</si>
  <si>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</si>
  <si>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</si>
  <si>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</si>
  <si>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</si>
  <si>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</si>
  <si>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</si>
  <si>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</si>
  <si>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</si>
  <si>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</si>
  <si>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</si>
  <si>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</si>
  <si>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</si>
  <si>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</si>
  <si>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</si>
  <si>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</si>
  <si>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</si>
  <si>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</si>
  <si>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</si>
  <si>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</si>
  <si>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</si>
  <si>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</si>
  <si>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</si>
  <si>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</si>
  <si>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</si>
  <si>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</si>
  <si>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</si>
  <si>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</si>
  <si>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</si>
  <si>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</si>
  <si>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</si>
  <si>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</si>
  <si>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</si>
  <si>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</si>
  <si>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</si>
  <si>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</si>
  <si>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</si>
  <si>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</si>
  <si>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</si>
  <si>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</si>
  <si>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</si>
  <si>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</si>
  <si>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</si>
  <si>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</si>
  <si>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</si>
  <si>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</si>
  <si>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</si>
  <si>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</si>
  <si>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</si>
  <si>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</si>
  <si>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</si>
  <si>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</si>
  <si>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</si>
  <si>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</si>
  <si>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</si>
  <si>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</si>
  <si>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</si>
  <si>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</si>
  <si>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</si>
  <si>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</si>
  <si>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</si>
  <si>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</si>
  <si>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</si>
  <si>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</si>
  <si>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</si>
  <si>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</si>
  <si>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</si>
  <si>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</si>
  <si>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</si>
  <si>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</si>
  <si>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</si>
  <si>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</si>
  <si>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</si>
  <si>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</si>
  <si>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</si>
  <si>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</si>
  <si>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</si>
  <si>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</si>
  <si>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</si>
  <si>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</si>
  <si>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</si>
  <si>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</si>
  <si>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</si>
  <si>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</si>
  <si>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</si>
  <si>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</si>
  <si>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</si>
  <si>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</si>
  <si>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</si>
  <si>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</si>
  <si>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</si>
  <si>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</si>
  <si>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</si>
  <si>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</si>
  <si>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</si>
  <si>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</si>
  <si>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</si>
  <si>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</si>
  <si>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</si>
  <si>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</si>
  <si>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</si>
  <si>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</si>
  <si>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</si>
  <si>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</si>
  <si>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</si>
  <si>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青森県深浦町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</si>
  <si>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</si>
  <si>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</si>
  <si>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</si>
  <si>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</si>
  <si>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</si>
  <si>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</si>
  <si>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</si>
  <si>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</si>
  <si>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</si>
  <si>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</si>
  <si>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</si>
  <si>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</si>
  <si>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</si>
  <si>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</si>
  <si>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</si>
  <si>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</si>
  <si>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</si>
  <si>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</si>
  <si>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</si>
  <si>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</si>
  <si>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</si>
  <si>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</si>
  <si>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</si>
  <si>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</si>
  <si>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</si>
  <si>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</si>
  <si>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</si>
  <si>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</si>
  <si>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</si>
  <si>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</si>
  <si>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</si>
  <si>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</si>
  <si>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</si>
  <si>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</si>
  <si>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国民健康保険事業特別会計（直診勘定）</t>
    <phoneticPr fontId="5"/>
  </si>
  <si>
    <t>後期高齢者医療特別会計</t>
    <phoneticPr fontId="5"/>
  </si>
  <si>
    <t>介護保険特別会計</t>
    <phoneticPr fontId="5"/>
  </si>
  <si>
    <t>訪問看護ステーション特別会計</t>
    <phoneticPr fontId="5"/>
  </si>
  <si>
    <t>水道事業会計</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</si>
  <si>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</si>
  <si>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</si>
  <si>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</si>
  <si>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</si>
  <si>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</si>
  <si>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</si>
  <si>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</si>
  <si>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</si>
  <si>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</si>
  <si>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</si>
  <si>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</si>
  <si>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</si>
  <si>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</si>
  <si>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</si>
  <si>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</si>
  <si>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</si>
  <si>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</si>
  <si>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</si>
  <si>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</si>
  <si>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</si>
  <si>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</si>
  <si>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</si>
  <si>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</si>
  <si>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</si>
  <si>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</si>
  <si>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</si>
  <si>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</si>
  <si>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</si>
  <si>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</si>
  <si>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</si>
  <si>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</si>
  <si>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</si>
  <si>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</si>
  <si>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</si>
  <si>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</si>
  <si>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</si>
  <si>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</si>
  <si>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</si>
  <si>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</si>
  <si>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</si>
  <si>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</si>
  <si>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</si>
  <si>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</si>
  <si>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</si>
  <si>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</si>
  <si>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</si>
  <si>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</si>
  <si>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</si>
  <si>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</si>
  <si>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</si>
  <si>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</si>
  <si>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</si>
  <si>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</si>
  <si>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</si>
  <si>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</si>
  <si>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</si>
  <si>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</si>
  <si>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</si>
  <si>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</si>
  <si>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</si>
  <si>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</si>
  <si>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</si>
  <si>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</si>
  <si>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国民健康保険事業特別会計（直診勘定）</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</si>
  <si>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</si>
  <si>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</si>
  <si>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</si>
  <si>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</si>
  <si>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</si>
  <si>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</si>
  <si>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</si>
  <si>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</si>
  <si>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</si>
  <si>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</si>
  <si>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</si>
  <si>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</si>
  <si>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</si>
  <si>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</si>
  <si>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</si>
  <si>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</si>
  <si>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</si>
  <si>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</si>
  <si>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</si>
  <si>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</si>
  <si>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</si>
  <si>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</si>
  <si>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</si>
  <si>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</si>
  <si>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</si>
  <si>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</si>
  <si>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</si>
  <si>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</si>
  <si>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</si>
  <si>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</si>
  <si>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</si>
  <si>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</si>
  <si>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</si>
  <si>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</si>
  <si>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</si>
  <si>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</si>
  <si>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</si>
  <si>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</si>
  <si>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</si>
  <si>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</si>
  <si>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</si>
  <si>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</si>
  <si>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</si>
  <si>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</si>
  <si>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</si>
  <si>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</si>
  <si>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</si>
  <si>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</si>
  <si>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</si>
  <si>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</si>
  <si>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</si>
  <si>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</si>
  <si>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</si>
  <si>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</si>
  <si>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</si>
  <si>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</si>
  <si>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</si>
  <si>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</si>
  <si>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</si>
  <si>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</si>
  <si>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</si>
  <si>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</si>
  <si>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</si>
  <si>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</si>
  <si>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</si>
  <si>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</si>
  <si>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</si>
  <si>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</si>
  <si>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</si>
  <si>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</si>
  <si>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</si>
  <si>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</si>
  <si>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</si>
  <si>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</si>
  <si>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</si>
  <si>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</si>
  <si>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</si>
  <si>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</si>
  <si>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</si>
  <si>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</si>
  <si>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</si>
  <si>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</si>
  <si>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</si>
  <si>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</si>
  <si>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</si>
  <si>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1.26</t>
  </si>
  <si>
    <t>▲ 6.74</t>
  </si>
  <si>
    <t>一般会計</t>
  </si>
  <si>
    <t>水道事業会計</t>
  </si>
  <si>
    <t>介護保険特別会計</t>
  </si>
  <si>
    <t>国民健康保険事業特別会計（事業勘定）</t>
  </si>
  <si>
    <t>国民健康保険事業特別会計（直診勘定）</t>
  </si>
  <si>
    <t>下水道事業特別会計</t>
  </si>
  <si>
    <t>後期高齢者医療特別会計</t>
  </si>
  <si>
    <t>訪問看護ステーション特別会計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</si>
  <si>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</si>
  <si>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</si>
  <si>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</si>
  <si>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</si>
  <si>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</si>
  <si>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</si>
  <si>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</si>
  <si>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</si>
  <si>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合併振興基金</t>
    <rPh sb="0" eb="2">
      <t>ガッペイ</t>
    </rPh>
    <rPh sb="2" eb="4">
      <t>シンコウ</t>
    </rPh>
    <rPh sb="4" eb="6">
      <t>キキン</t>
    </rPh>
    <phoneticPr fontId="12"/>
  </si>
  <si>
    <t>深浦町公共施設等総合管理基金</t>
    <rPh sb="0" eb="3">
      <t>フカウラマチ</t>
    </rPh>
    <rPh sb="3" eb="5">
      <t>コウキョウ</t>
    </rPh>
    <rPh sb="5" eb="7">
      <t>シセツ</t>
    </rPh>
    <rPh sb="7" eb="8">
      <t>トウ</t>
    </rPh>
    <rPh sb="8" eb="10">
      <t>ソウゴウ</t>
    </rPh>
    <rPh sb="10" eb="12">
      <t>カンリ</t>
    </rPh>
    <rPh sb="12" eb="14">
      <t>キキン</t>
    </rPh>
    <phoneticPr fontId="12"/>
  </si>
  <si>
    <t>深浦町地域医療対策基金</t>
    <rPh sb="0" eb="3">
      <t>フカウラマチ</t>
    </rPh>
    <rPh sb="3" eb="5">
      <t>チイキ</t>
    </rPh>
    <rPh sb="5" eb="7">
      <t>イリョウ</t>
    </rPh>
    <rPh sb="7" eb="9">
      <t>タイサク</t>
    </rPh>
    <rPh sb="9" eb="11">
      <t>キキン</t>
    </rPh>
    <phoneticPr fontId="12"/>
  </si>
  <si>
    <t>深浦町ふるさと納税寄附金基金</t>
    <rPh sb="0" eb="3">
      <t>フカウラマチ</t>
    </rPh>
    <rPh sb="7" eb="9">
      <t>ノウゼイ</t>
    </rPh>
    <rPh sb="9" eb="12">
      <t>キフキン</t>
    </rPh>
    <rPh sb="12" eb="14">
      <t>キキン</t>
    </rPh>
    <phoneticPr fontId="12"/>
  </si>
  <si>
    <t>霊園整備基金</t>
    <rPh sb="0" eb="2">
      <t>レイエン</t>
    </rPh>
    <rPh sb="2" eb="4">
      <t>セイビ</t>
    </rPh>
    <rPh sb="4" eb="6">
      <t>キキン</t>
    </rPh>
    <phoneticPr fontId="12"/>
  </si>
  <si>
    <t>法適用企業</t>
  </si>
  <si>
    <t>法非適用企業</t>
  </si>
  <si>
    <t>青森県市町村総合事務組合</t>
  </si>
  <si>
    <t>青森県市町村職員退職手当組合</t>
  </si>
  <si>
    <t>西海岸衛生処理組合</t>
  </si>
  <si>
    <t>西北五広域福祉事務組合</t>
  </si>
  <si>
    <t>青森県交通災害共済組合</t>
  </si>
  <si>
    <t>鰺ヶ沢地区消防事務組合</t>
  </si>
  <si>
    <t>つがる西北五広域連合（一般会計）</t>
  </si>
  <si>
    <t>つがる西北五広域連合（病院事業会計）</t>
  </si>
  <si>
    <t>青森県後期高齢者医療広域連合（一般会計）</t>
  </si>
  <si>
    <t>青森県後期高齢者医療広域連合（後期高齢者医療特別会計）</t>
  </si>
  <si>
    <t>○</t>
  </si>
  <si>
    <t>株式会社ふかうら開発</t>
  </si>
  <si>
    <t>しらかみ十二湖株式会社</t>
  </si>
  <si>
    <t>一般財団法人深浦町食産業振興公社</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</si>
  <si>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</si>
  <si>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</si>
  <si>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</si>
  <si>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は類似団体平均値と比較してほぼ同水準で推移しているが、将来負担比率は類似団体内平均値と比較して高い水準にある。地方債の新規発行抑制等により将来負担比率は減少していく見込みであるが、各施設の老朽化が進んでおり、有形固定資産減価償却率は上昇する見込みである。公共施設等総合管理計画に基づき、今後、老朽化対策に積極的に取り組んでいく。　</t>
    <rPh sb="13" eb="15">
      <t>ルイジ</t>
    </rPh>
    <rPh sb="15" eb="17">
      <t>ダンタイ</t>
    </rPh>
    <rPh sb="17" eb="20">
      <t>ヘイキンチ</t>
    </rPh>
    <rPh sb="21" eb="23">
      <t>ヒカク</t>
    </rPh>
    <rPh sb="27" eb="30">
      <t>ドウスイジュン</t>
    </rPh>
    <rPh sb="31" eb="33">
      <t>スイイ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</si>
  <si>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</si>
  <si>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</si>
  <si>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</si>
  <si>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</si>
  <si>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</si>
  <si>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</si>
  <si>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ともに類似団体内平均値と比較して高い水準にあるが、地方債の新規発行抑制等の効果により、地方債残高の減少とともに元利償還も減少してきており、両比率とも減少傾向にある。今後も地方債の発行抑制を継続し、公債費の適正化に取り組んでいく。</t>
    <rPh sb="7" eb="8">
      <t>オヨ</t>
    </rPh>
    <phoneticPr fontId="5"/>
  </si>
  <si>
    <t>実質公債費比率</t>
    <phoneticPr fontId="5"/>
  </si>
  <si>
    <t>類似団体内平均値</t>
    <phoneticPr fontId="5"/>
  </si>
  <si>
    <t>将来負担比率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</si>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</sst>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162193</c:v>
                </c:pt>
                <c:pt idx="1">
                  <c:v>168868</c:v>
                </c:pt>
                <c:pt idx="2">
                  <c:v>202870</c:v>
                </c:pt>
                <c:pt idx="3">
                  <c:v>167497</c:v>
                </c:pt>
                <c:pt idx="4">
                  <c:v>190274</c:v>
                </c:pt>
              </c:numCache>
            </c:numRef>
          </c:val>
          <c:smooth val="0"/>
          <c:extLst>
            <c:ext xmlns:c16="http://schemas.microsoft.com/office/drawing/2014/chart" uri="{C3380CC4-5D6E-409C-BE32-E72D297353CC}">
              <c16:uniqueId val="{00000000-1A1D-4421-9A87-23C1807C56B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89939</c:v>
                </c:pt>
                <c:pt idx="1">
                  <c:v>101662</c:v>
                </c:pt>
                <c:pt idx="2">
                  <c:v>138596</c:v>
                </c:pt>
                <c:pt idx="3">
                  <c:v>133397</c:v>
                </c:pt>
                <c:pt idx="4">
                  <c:v>129977</c:v>
                </c:pt>
              </c:numCache>
            </c:numRef>
          </c:val>
          <c:smooth val="0"/>
          <c:extLst>
            <c:ext xmlns:c16="http://schemas.microsoft.com/office/drawing/2014/chart" uri="{C3380CC4-5D6E-409C-BE32-E72D297353CC}">
              <c16:uniqueId val="{00000001-1A1D-4421-9A87-23C1807C56B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5.34</c:v>
                </c:pt>
                <c:pt idx="1">
                  <c:v>4.26</c:v>
                </c:pt>
                <c:pt idx="2">
                  <c:v>2.2200000000000002</c:v>
                </c:pt>
                <c:pt idx="3">
                  <c:v>2.0499999999999998</c:v>
                </c:pt>
                <c:pt idx="4">
                  <c:v>2.38</c:v>
                </c:pt>
              </c:numCache>
            </c:numRef>
          </c:val>
          <c:extLst>
            <c:ext xmlns:c16="http://schemas.microsoft.com/office/drawing/2014/chart" uri="{C3380CC4-5D6E-409C-BE32-E72D297353CC}">
              <c16:uniqueId val="{00000000-7E29-4F4E-89AA-7C7AF0DE2A8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42.9</c:v>
                </c:pt>
                <c:pt idx="1">
                  <c:v>47.36</c:v>
                </c:pt>
                <c:pt idx="2">
                  <c:v>46.93</c:v>
                </c:pt>
                <c:pt idx="3">
                  <c:v>45.23</c:v>
                </c:pt>
                <c:pt idx="4">
                  <c:v>43.3</c:v>
                </c:pt>
              </c:numCache>
            </c:numRef>
          </c:val>
          <c:extLst>
            <c:ext xmlns:c16="http://schemas.microsoft.com/office/drawing/2014/chart" uri="{C3380CC4-5D6E-409C-BE32-E72D297353CC}">
              <c16:uniqueId val="{00000001-7E29-4F4E-89AA-7C7AF0DE2A8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0.03</c:v>
                </c:pt>
                <c:pt idx="1">
                  <c:v>-1.26</c:v>
                </c:pt>
                <c:pt idx="2">
                  <c:v>-6.74</c:v>
                </c:pt>
                <c:pt idx="3">
                  <c:v>1.84</c:v>
                </c:pt>
                <c:pt idx="4">
                  <c:v>0.72</c:v>
                </c:pt>
              </c:numCache>
            </c:numRef>
          </c:val>
          <c:smooth val="0"/>
          <c:extLst>
            <c:ext xmlns:c16="http://schemas.microsoft.com/office/drawing/2014/chart" uri="{C3380CC4-5D6E-409C-BE32-E72D297353CC}">
              <c16:uniqueId val="{00000002-7E29-4F4E-89AA-7C7AF0DE2A8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CE8-4CEB-AF4C-5563359E1A3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CE8-4CEB-AF4C-5563359E1A3F}"/>
            </c:ext>
          </c:extLst>
        </c:ser>
        <c:ser>
          <c:idx val="2"/>
          <c:order val="2"/>
          <c:tx>
            <c:strRef>
              <c:f>データシート!$A$29</c:f>
              <c:strCache>
                <c:ptCount val="1"/>
                <c:pt idx="0">
                  <c:v>訪問看護ステーション特別会計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0.05</c:v>
                </c:pt>
                <c:pt idx="2">
                  <c:v>#N/A</c:v>
                </c:pt>
                <c:pt idx="3">
                  <c:v>0.08</c:v>
                </c:pt>
                <c:pt idx="4">
                  <c:v>#N/A</c:v>
                </c:pt>
                <c:pt idx="5">
                  <c:v>0.1</c:v>
                </c:pt>
                <c:pt idx="6">
                  <c:v>#N/A</c:v>
                </c:pt>
                <c:pt idx="7">
                  <c:v>0.06</c:v>
                </c:pt>
                <c:pt idx="8">
                  <c:v>#N/A</c:v>
                </c:pt>
                <c:pt idx="9">
                  <c:v>0.02</c:v>
                </c:pt>
              </c:numCache>
            </c:numRef>
          </c:val>
          <c:extLst>
            <c:ext xmlns:c16="http://schemas.microsoft.com/office/drawing/2014/chart" uri="{C3380CC4-5D6E-409C-BE32-E72D297353CC}">
              <c16:uniqueId val="{00000002-8CE8-4CEB-AF4C-5563359E1A3F}"/>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0.03</c:v>
                </c:pt>
                <c:pt idx="4">
                  <c:v>#N/A</c:v>
                </c:pt>
                <c:pt idx="5">
                  <c:v>0.24</c:v>
                </c:pt>
                <c:pt idx="6">
                  <c:v>#N/A</c:v>
                </c:pt>
                <c:pt idx="7">
                  <c:v>0.22</c:v>
                </c:pt>
                <c:pt idx="8">
                  <c:v>#N/A</c:v>
                </c:pt>
                <c:pt idx="9">
                  <c:v>0.04</c:v>
                </c:pt>
              </c:numCache>
            </c:numRef>
          </c:val>
          <c:extLst>
            <c:ext xmlns:c16="http://schemas.microsoft.com/office/drawing/2014/chart" uri="{C3380CC4-5D6E-409C-BE32-E72D297353CC}">
              <c16:uniqueId val="{00000003-8CE8-4CEB-AF4C-5563359E1A3F}"/>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0.09</c:v>
                </c:pt>
                <c:pt idx="2">
                  <c:v>#N/A</c:v>
                </c:pt>
                <c:pt idx="3">
                  <c:v>0.03</c:v>
                </c:pt>
                <c:pt idx="4">
                  <c:v>#N/A</c:v>
                </c:pt>
                <c:pt idx="5">
                  <c:v>0.05</c:v>
                </c:pt>
                <c:pt idx="6">
                  <c:v>#N/A</c:v>
                </c:pt>
                <c:pt idx="7">
                  <c:v>0.02</c:v>
                </c:pt>
                <c:pt idx="8">
                  <c:v>#N/A</c:v>
                </c:pt>
                <c:pt idx="9">
                  <c:v>0.06</c:v>
                </c:pt>
              </c:numCache>
            </c:numRef>
          </c:val>
          <c:extLst>
            <c:ext xmlns:c16="http://schemas.microsoft.com/office/drawing/2014/chart" uri="{C3380CC4-5D6E-409C-BE32-E72D297353CC}">
              <c16:uniqueId val="{00000004-8CE8-4CEB-AF4C-5563359E1A3F}"/>
            </c:ext>
          </c:extLst>
        </c:ser>
        <c:ser>
          <c:idx val="5"/>
          <c:order val="5"/>
          <c:tx>
            <c:strRef>
              <c:f>データシート!$A$32</c:f>
              <c:strCache>
                <c:ptCount val="1"/>
                <c:pt idx="0">
                  <c:v>国民健康保険事業特別会計（直診勘定）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0.06</c:v>
                </c:pt>
                <c:pt idx="2">
                  <c:v>#N/A</c:v>
                </c:pt>
                <c:pt idx="3">
                  <c:v>0.11</c:v>
                </c:pt>
                <c:pt idx="4">
                  <c:v>#N/A</c:v>
                </c:pt>
                <c:pt idx="5">
                  <c:v>0.25</c:v>
                </c:pt>
                <c:pt idx="6">
                  <c:v>#N/A</c:v>
                </c:pt>
                <c:pt idx="7">
                  <c:v>0.25</c:v>
                </c:pt>
                <c:pt idx="8">
                  <c:v>#N/A</c:v>
                </c:pt>
                <c:pt idx="9">
                  <c:v>0.2</c:v>
                </c:pt>
              </c:numCache>
            </c:numRef>
          </c:val>
          <c:extLst>
            <c:ext xmlns:c16="http://schemas.microsoft.com/office/drawing/2014/chart" uri="{C3380CC4-5D6E-409C-BE32-E72D297353CC}">
              <c16:uniqueId val="{00000005-8CE8-4CEB-AF4C-5563359E1A3F}"/>
            </c:ext>
          </c:extLst>
        </c:ser>
        <c:ser>
          <c:idx val="6"/>
          <c:order val="6"/>
          <c:tx>
            <c:strRef>
              <c:f>データシート!$A$33</c:f>
              <c:strCache>
                <c:ptCount val="1"/>
                <c:pt idx="0">
                  <c:v>国民健康保険事業特別会計（事業勘定）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0.28000000000000003</c:v>
                </c:pt>
                <c:pt idx="2">
                  <c:v>#N/A</c:v>
                </c:pt>
                <c:pt idx="3">
                  <c:v>0.13</c:v>
                </c:pt>
                <c:pt idx="4">
                  <c:v>#N/A</c:v>
                </c:pt>
                <c:pt idx="5">
                  <c:v>1.2</c:v>
                </c:pt>
                <c:pt idx="6">
                  <c:v>#N/A</c:v>
                </c:pt>
                <c:pt idx="7">
                  <c:v>0.64</c:v>
                </c:pt>
                <c:pt idx="8">
                  <c:v>#N/A</c:v>
                </c:pt>
                <c:pt idx="9">
                  <c:v>0.78</c:v>
                </c:pt>
              </c:numCache>
            </c:numRef>
          </c:val>
          <c:extLst>
            <c:ext xmlns:c16="http://schemas.microsoft.com/office/drawing/2014/chart" uri="{C3380CC4-5D6E-409C-BE32-E72D297353CC}">
              <c16:uniqueId val="{00000006-8CE8-4CEB-AF4C-5563359E1A3F}"/>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0.97</c:v>
                </c:pt>
                <c:pt idx="2">
                  <c:v>#N/A</c:v>
                </c:pt>
                <c:pt idx="3">
                  <c:v>1.1100000000000001</c:v>
                </c:pt>
                <c:pt idx="4">
                  <c:v>#N/A</c:v>
                </c:pt>
                <c:pt idx="5">
                  <c:v>1.0900000000000001</c:v>
                </c:pt>
                <c:pt idx="6">
                  <c:v>#N/A</c:v>
                </c:pt>
                <c:pt idx="7">
                  <c:v>1.25</c:v>
                </c:pt>
                <c:pt idx="8">
                  <c:v>#N/A</c:v>
                </c:pt>
                <c:pt idx="9">
                  <c:v>0.99</c:v>
                </c:pt>
              </c:numCache>
            </c:numRef>
          </c:val>
          <c:extLst>
            <c:ext xmlns:c16="http://schemas.microsoft.com/office/drawing/2014/chart" uri="{C3380CC4-5D6E-409C-BE32-E72D297353CC}">
              <c16:uniqueId val="{00000007-8CE8-4CEB-AF4C-5563359E1A3F}"/>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2.27</c:v>
                </c:pt>
                <c:pt idx="2">
                  <c:v>#N/A</c:v>
                </c:pt>
                <c:pt idx="3">
                  <c:v>3.09</c:v>
                </c:pt>
                <c:pt idx="4">
                  <c:v>#N/A</c:v>
                </c:pt>
                <c:pt idx="5">
                  <c:v>3.57</c:v>
                </c:pt>
                <c:pt idx="6">
                  <c:v>#N/A</c:v>
                </c:pt>
                <c:pt idx="7">
                  <c:v>3.07</c:v>
                </c:pt>
                <c:pt idx="8">
                  <c:v>#N/A</c:v>
                </c:pt>
                <c:pt idx="9">
                  <c:v>2.37</c:v>
                </c:pt>
              </c:numCache>
            </c:numRef>
          </c:val>
          <c:extLst>
            <c:ext xmlns:c16="http://schemas.microsoft.com/office/drawing/2014/chart" uri="{C3380CC4-5D6E-409C-BE32-E72D297353CC}">
              <c16:uniqueId val="{00000008-8CE8-4CEB-AF4C-5563359E1A3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5.34</c:v>
                </c:pt>
                <c:pt idx="2">
                  <c:v>#N/A</c:v>
                </c:pt>
                <c:pt idx="3">
                  <c:v>4.26</c:v>
                </c:pt>
                <c:pt idx="4">
                  <c:v>#N/A</c:v>
                </c:pt>
                <c:pt idx="5">
                  <c:v>2.21</c:v>
                </c:pt>
                <c:pt idx="6">
                  <c:v>#N/A</c:v>
                </c:pt>
                <c:pt idx="7">
                  <c:v>2.04</c:v>
                </c:pt>
                <c:pt idx="8">
                  <c:v>#N/A</c:v>
                </c:pt>
                <c:pt idx="9">
                  <c:v>2.37</c:v>
                </c:pt>
              </c:numCache>
            </c:numRef>
          </c:val>
          <c:extLst>
            <c:ext xmlns:c16="http://schemas.microsoft.com/office/drawing/2014/chart" uri="{C3380CC4-5D6E-409C-BE32-E72D297353CC}">
              <c16:uniqueId val="{00000009-8CE8-4CEB-AF4C-5563359E1A3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1116</c:v>
                </c:pt>
                <c:pt idx="5">
                  <c:v>1016</c:v>
                </c:pt>
                <c:pt idx="8">
                  <c:v>982</c:v>
                </c:pt>
                <c:pt idx="11">
                  <c:v>934</c:v>
                </c:pt>
                <c:pt idx="14">
                  <c:v>934</c:v>
                </c:pt>
              </c:numCache>
            </c:numRef>
          </c:val>
          <c:extLst>
            <c:ext xmlns:c16="http://schemas.microsoft.com/office/drawing/2014/chart" uri="{C3380CC4-5D6E-409C-BE32-E72D297353CC}">
              <c16:uniqueId val="{00000000-6126-4562-8575-FB3ED2D067D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1</c:v>
                </c:pt>
                <c:pt idx="3">
                  <c:v>0</c:v>
                </c:pt>
                <c:pt idx="6">
                  <c:v>0</c:v>
                </c:pt>
                <c:pt idx="9">
                  <c:v>0</c:v>
                </c:pt>
                <c:pt idx="12">
                  <c:v>2</c:v>
                </c:pt>
              </c:numCache>
            </c:numRef>
          </c:val>
          <c:extLst>
            <c:ext xmlns:c16="http://schemas.microsoft.com/office/drawing/2014/chart" uri="{C3380CC4-5D6E-409C-BE32-E72D297353CC}">
              <c16:uniqueId val="{00000001-6126-4562-8575-FB3ED2D067D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126-4562-8575-FB3ED2D067D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47</c:v>
                </c:pt>
                <c:pt idx="3">
                  <c:v>24</c:v>
                </c:pt>
                <c:pt idx="6">
                  <c:v>30</c:v>
                </c:pt>
                <c:pt idx="9">
                  <c:v>31</c:v>
                </c:pt>
                <c:pt idx="12">
                  <c:v>30</c:v>
                </c:pt>
              </c:numCache>
            </c:numRef>
          </c:val>
          <c:extLst>
            <c:ext xmlns:c16="http://schemas.microsoft.com/office/drawing/2014/chart" uri="{C3380CC4-5D6E-409C-BE32-E72D297353CC}">
              <c16:uniqueId val="{00000003-6126-4562-8575-FB3ED2D067D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232</c:v>
                </c:pt>
                <c:pt idx="3">
                  <c:v>212</c:v>
                </c:pt>
                <c:pt idx="6">
                  <c:v>253</c:v>
                </c:pt>
                <c:pt idx="9">
                  <c:v>265</c:v>
                </c:pt>
                <c:pt idx="12">
                  <c:v>255</c:v>
                </c:pt>
              </c:numCache>
            </c:numRef>
          </c:val>
          <c:extLst>
            <c:ext xmlns:c16="http://schemas.microsoft.com/office/drawing/2014/chart" uri="{C3380CC4-5D6E-409C-BE32-E72D297353CC}">
              <c16:uniqueId val="{00000004-6126-4562-8575-FB3ED2D067D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126-4562-8575-FB3ED2D067D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126-4562-8575-FB3ED2D067D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1327</c:v>
                </c:pt>
                <c:pt idx="3">
                  <c:v>1261</c:v>
                </c:pt>
                <c:pt idx="6">
                  <c:v>1166</c:v>
                </c:pt>
                <c:pt idx="9">
                  <c:v>1083</c:v>
                </c:pt>
                <c:pt idx="12">
                  <c:v>1005</c:v>
                </c:pt>
              </c:numCache>
            </c:numRef>
          </c:val>
          <c:extLst>
            <c:ext xmlns:c16="http://schemas.microsoft.com/office/drawing/2014/chart" uri="{C3380CC4-5D6E-409C-BE32-E72D297353CC}">
              <c16:uniqueId val="{00000007-6126-4562-8575-FB3ED2D067D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491</c:v>
                </c:pt>
                <c:pt idx="2">
                  <c:v>#N/A</c:v>
                </c:pt>
                <c:pt idx="3">
                  <c:v>#N/A</c:v>
                </c:pt>
                <c:pt idx="4">
                  <c:v>481</c:v>
                </c:pt>
                <c:pt idx="5">
                  <c:v>#N/A</c:v>
                </c:pt>
                <c:pt idx="6">
                  <c:v>#N/A</c:v>
                </c:pt>
                <c:pt idx="7">
                  <c:v>467</c:v>
                </c:pt>
                <c:pt idx="8">
                  <c:v>#N/A</c:v>
                </c:pt>
                <c:pt idx="9">
                  <c:v>#N/A</c:v>
                </c:pt>
                <c:pt idx="10">
                  <c:v>445</c:v>
                </c:pt>
                <c:pt idx="11">
                  <c:v>#N/A</c:v>
                </c:pt>
                <c:pt idx="12">
                  <c:v>#N/A</c:v>
                </c:pt>
                <c:pt idx="13">
                  <c:v>358</c:v>
                </c:pt>
                <c:pt idx="14">
                  <c:v>#N/A</c:v>
                </c:pt>
              </c:numCache>
            </c:numRef>
          </c:val>
          <c:smooth val="0"/>
          <c:extLst>
            <c:ext xmlns:c16="http://schemas.microsoft.com/office/drawing/2014/chart" uri="{C3380CC4-5D6E-409C-BE32-E72D297353CC}">
              <c16:uniqueId val="{00000008-6126-4562-8575-FB3ED2D067D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8959</c:v>
                </c:pt>
                <c:pt idx="5">
                  <c:v>8677</c:v>
                </c:pt>
                <c:pt idx="8">
                  <c:v>8981</c:v>
                </c:pt>
                <c:pt idx="11">
                  <c:v>8826</c:v>
                </c:pt>
                <c:pt idx="14">
                  <c:v>8551</c:v>
                </c:pt>
              </c:numCache>
            </c:numRef>
          </c:val>
          <c:extLst>
            <c:ext xmlns:c16="http://schemas.microsoft.com/office/drawing/2014/chart" uri="{C3380CC4-5D6E-409C-BE32-E72D297353CC}">
              <c16:uniqueId val="{00000000-FDED-4945-B0FA-F6FFE7F2D69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50</c:v>
                </c:pt>
                <c:pt idx="5">
                  <c:v>46</c:v>
                </c:pt>
                <c:pt idx="8">
                  <c:v>43</c:v>
                </c:pt>
                <c:pt idx="11">
                  <c:v>38</c:v>
                </c:pt>
                <c:pt idx="14">
                  <c:v>33</c:v>
                </c:pt>
              </c:numCache>
            </c:numRef>
          </c:val>
          <c:extLst>
            <c:ext xmlns:c16="http://schemas.microsoft.com/office/drawing/2014/chart" uri="{C3380CC4-5D6E-409C-BE32-E72D297353CC}">
              <c16:uniqueId val="{00000001-FDED-4945-B0FA-F6FFE7F2D69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2928</c:v>
                </c:pt>
                <c:pt idx="5">
                  <c:v>3161</c:v>
                </c:pt>
                <c:pt idx="8">
                  <c:v>3288</c:v>
                </c:pt>
                <c:pt idx="11">
                  <c:v>2965</c:v>
                </c:pt>
                <c:pt idx="14">
                  <c:v>2762</c:v>
                </c:pt>
              </c:numCache>
            </c:numRef>
          </c:val>
          <c:extLst>
            <c:ext xmlns:c16="http://schemas.microsoft.com/office/drawing/2014/chart" uri="{C3380CC4-5D6E-409C-BE32-E72D297353CC}">
              <c16:uniqueId val="{00000002-FDED-4945-B0FA-F6FFE7F2D69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DED-4945-B0FA-F6FFE7F2D69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DED-4945-B0FA-F6FFE7F2D69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77</c:v>
                </c:pt>
                <c:pt idx="3">
                  <c:v>32</c:v>
                </c:pt>
                <c:pt idx="6">
                  <c:v>28</c:v>
                </c:pt>
                <c:pt idx="9">
                  <c:v>57</c:v>
                </c:pt>
                <c:pt idx="12">
                  <c:v>21</c:v>
                </c:pt>
              </c:numCache>
            </c:numRef>
          </c:val>
          <c:extLst>
            <c:ext xmlns:c16="http://schemas.microsoft.com/office/drawing/2014/chart" uri="{C3380CC4-5D6E-409C-BE32-E72D297353CC}">
              <c16:uniqueId val="{00000005-FDED-4945-B0FA-F6FFE7F2D69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1063</c:v>
                </c:pt>
                <c:pt idx="3">
                  <c:v>1006</c:v>
                </c:pt>
                <c:pt idx="6">
                  <c:v>989</c:v>
                </c:pt>
                <c:pt idx="9">
                  <c:v>881</c:v>
                </c:pt>
                <c:pt idx="12">
                  <c:v>854</c:v>
                </c:pt>
              </c:numCache>
            </c:numRef>
          </c:val>
          <c:extLst>
            <c:ext xmlns:c16="http://schemas.microsoft.com/office/drawing/2014/chart" uri="{C3380CC4-5D6E-409C-BE32-E72D297353CC}">
              <c16:uniqueId val="{00000006-FDED-4945-B0FA-F6FFE7F2D69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320</c:v>
                </c:pt>
                <c:pt idx="3">
                  <c:v>302</c:v>
                </c:pt>
                <c:pt idx="6">
                  <c:v>275</c:v>
                </c:pt>
                <c:pt idx="9">
                  <c:v>254</c:v>
                </c:pt>
                <c:pt idx="12">
                  <c:v>245</c:v>
                </c:pt>
              </c:numCache>
            </c:numRef>
          </c:val>
          <c:extLst>
            <c:ext xmlns:c16="http://schemas.microsoft.com/office/drawing/2014/chart" uri="{C3380CC4-5D6E-409C-BE32-E72D297353CC}">
              <c16:uniqueId val="{00000007-FDED-4945-B0FA-F6FFE7F2D69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3648</c:v>
                </c:pt>
                <c:pt idx="3">
                  <c:v>3691</c:v>
                </c:pt>
                <c:pt idx="6">
                  <c:v>3843</c:v>
                </c:pt>
                <c:pt idx="9">
                  <c:v>3823</c:v>
                </c:pt>
                <c:pt idx="12">
                  <c:v>3756</c:v>
                </c:pt>
              </c:numCache>
            </c:numRef>
          </c:val>
          <c:extLst>
            <c:ext xmlns:c16="http://schemas.microsoft.com/office/drawing/2014/chart" uri="{C3380CC4-5D6E-409C-BE32-E72D297353CC}">
              <c16:uniqueId val="{00000008-FDED-4945-B0FA-F6FFE7F2D69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DED-4945-B0FA-F6FFE7F2D69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9736</c:v>
                </c:pt>
                <c:pt idx="3">
                  <c:v>9243</c:v>
                </c:pt>
                <c:pt idx="6">
                  <c:v>9143</c:v>
                </c:pt>
                <c:pt idx="9">
                  <c:v>8679</c:v>
                </c:pt>
                <c:pt idx="12">
                  <c:v>8325</c:v>
                </c:pt>
              </c:numCache>
            </c:numRef>
          </c:val>
          <c:extLst>
            <c:ext xmlns:c16="http://schemas.microsoft.com/office/drawing/2014/chart" uri="{C3380CC4-5D6E-409C-BE32-E72D297353CC}">
              <c16:uniqueId val="{0000000A-FDED-4945-B0FA-F6FFE7F2D69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2906</c:v>
                </c:pt>
                <c:pt idx="2">
                  <c:v>#N/A</c:v>
                </c:pt>
                <c:pt idx="3">
                  <c:v>#N/A</c:v>
                </c:pt>
                <c:pt idx="4">
                  <c:v>2390</c:v>
                </c:pt>
                <c:pt idx="5">
                  <c:v>#N/A</c:v>
                </c:pt>
                <c:pt idx="6">
                  <c:v>#N/A</c:v>
                </c:pt>
                <c:pt idx="7">
                  <c:v>1967</c:v>
                </c:pt>
                <c:pt idx="8">
                  <c:v>#N/A</c:v>
                </c:pt>
                <c:pt idx="9">
                  <c:v>#N/A</c:v>
                </c:pt>
                <c:pt idx="10">
                  <c:v>1865</c:v>
                </c:pt>
                <c:pt idx="11">
                  <c:v>#N/A</c:v>
                </c:pt>
                <c:pt idx="12">
                  <c:v>#N/A</c:v>
                </c:pt>
                <c:pt idx="13">
                  <c:v>1854</c:v>
                </c:pt>
                <c:pt idx="14">
                  <c:v>#N/A</c:v>
                </c:pt>
              </c:numCache>
            </c:numRef>
          </c:val>
          <c:smooth val="0"/>
          <c:extLst>
            <c:ext xmlns:c16="http://schemas.microsoft.com/office/drawing/2014/chart" uri="{C3380CC4-5D6E-409C-BE32-E72D297353CC}">
              <c16:uniqueId val="{0000000B-FDED-4945-B0FA-F6FFE7F2D69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2163</c:v>
                </c:pt>
                <c:pt idx="1">
                  <c:v>2024</c:v>
                </c:pt>
                <c:pt idx="2">
                  <c:v>1911</c:v>
                </c:pt>
              </c:numCache>
            </c:numRef>
          </c:val>
          <c:extLst>
            <c:ext xmlns:c16="http://schemas.microsoft.com/office/drawing/2014/chart" uri="{C3380CC4-5D6E-409C-BE32-E72D297353CC}">
              <c16:uniqueId val="{00000000-A677-4A50-97A1-55710A69A76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391</c:v>
                </c:pt>
                <c:pt idx="1">
                  <c:v>99</c:v>
                </c:pt>
                <c:pt idx="2">
                  <c:v>1</c:v>
                </c:pt>
              </c:numCache>
            </c:numRef>
          </c:val>
          <c:extLst>
            <c:ext xmlns:c16="http://schemas.microsoft.com/office/drawing/2014/chart" uri="{C3380CC4-5D6E-409C-BE32-E72D297353CC}">
              <c16:uniqueId val="{00000001-A677-4A50-97A1-55710A69A76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1004</c:v>
                </c:pt>
                <c:pt idx="1">
                  <c:v>1028</c:v>
                </c:pt>
                <c:pt idx="2">
                  <c:v>964</c:v>
                </c:pt>
              </c:numCache>
            </c:numRef>
          </c:val>
          <c:extLst>
            <c:ext xmlns:c16="http://schemas.microsoft.com/office/drawing/2014/chart" uri="{C3380CC4-5D6E-409C-BE32-E72D297353CC}">
              <c16:uniqueId val="{00000002-A677-4A50-97A1-55710A69A76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{0B30BDAA-83C2-4A02-9D32-53DAB6FF0BB9}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D3EC-4C0B-8810-C9F0F7B871B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{9357EA3D-FF04-428C-91BC-0567E5A77EA3}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3EC-4C0B-8810-C9F0F7B871B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{2430D1AF-732D-43E1-91D2-D897B0028001}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3EC-4C0B-8810-C9F0F7B871B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{30892DCE-F0D6-4812-9672-CE2A6DB5A71F}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3EC-4C0B-8810-C9F0F7B871B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{20169D02-1424-4849-8C51-F2F19D5C4A00}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3EC-4C0B-8810-C9F0F7B871BC}"/>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{81DEC042-8B6D-457D-8BA3-B2FBA0E3DCD2}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D3EC-4C0B-8810-C9F0F7B871BC}"/>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{8B562DC3-2484-4DFF-BE31-71B7138D2A1D}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D3EC-4C0B-8810-C9F0F7B871BC}"/>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{9B8C049A-4216-44D9-B7B9-91D96791F9F5}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D3EC-4C0B-8810-C9F0F7B871BC}"/>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{C4D5ACB7-3770-425C-A647-A52E9E3DA21C}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D3EC-4C0B-8810-C9F0F7B871B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57.2</c:v>
                </c:pt>
                <c:pt idx="8">
                  <c:v>59</c:v>
                </c:pt>
                <c:pt idx="16">
                  <c:v>62.4</c:v>
                </c:pt>
                <c:pt idx="24">
                  <c:v>63.9</c:v>
                </c:pt>
                <c:pt idx="32">
                  <c:v>65.099999999999994</c:v>
                </c:pt>
              </c:numCache>
            </c:numRef>
          </c:xVal>
          <c:yVal>
            <c:numRef>
              <c:f>公会計指標分析・財政指標組合せ分析表!$BP$51:$DC$51</c:f>
              <c:numCache>
                <c:formatCode>#,##0.0;"▲ "#,##0.0</c:formatCode>
                <c:ptCount val="40"/>
                <c:pt idx="0">
                  <c:v>75.7</c:v>
                </c:pt>
                <c:pt idx="8">
                  <c:v>63.4</c:v>
                </c:pt>
                <c:pt idx="16">
                  <c:v>54.1</c:v>
                </c:pt>
                <c:pt idx="24">
                  <c:v>52.5</c:v>
                </c:pt>
                <c:pt idx="32">
                  <c:v>53.2</c:v>
                </c:pt>
              </c:numCache>
            </c:numRef>
          </c:yVal>
          <c:smooth val="0"/>
          <c:extLst>
            <c:ext xmlns:c16="http://schemas.microsoft.com/office/drawing/2014/chart" uri="{C3380CC4-5D6E-409C-BE32-E72D297353CC}">
              <c16:uniqueId val="{00000009-D3EC-4C0B-8810-C9F0F7B871B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{4871EB3B-AAF5-4B32-8E72-39D4BEF0E6A6}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D3EC-4C0B-8810-C9F0F7B871B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{DF03C332-7B3D-49F5-A654-D133999ECDEE}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3EC-4C0B-8810-C9F0F7B871B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{45E0C2E6-1DCC-40A0-81C7-5240630D201F}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3EC-4C0B-8810-C9F0F7B871B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{0A0F32EB-DF5C-4853-8F08-7E449EAC4ED7}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3EC-4C0B-8810-C9F0F7B871B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{8F557FA0-2D52-49E7-AA9F-ABD599511445}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3EC-4C0B-8810-C9F0F7B871BC}"/>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{10CADAD4-E57A-4548-A86E-6B2037C7B4BF}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D3EC-4C0B-8810-C9F0F7B871BC}"/>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{0F276826-2C73-42D2-8177-EDEFD2550A4E}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D3EC-4C0B-8810-C9F0F7B871BC}"/>
                </c:ext>
              </c:extLst>
            </c:dLbl>
            <c:dLbl>
              <c:idx val="24"/>
              <c:layout>
                <c:manualLayout>
                  <c:x val="-2.9814302850837474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{BE8F6F33-6DDD-4CD6-ACDB-DAEFBE7BCA67}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D3EC-4C0B-8810-C9F0F7B871BC}"/>
                </c:ext>
              </c:extLst>
            </c:dLbl>
            <c:dLbl>
              <c:idx val="32"/>
              <c:layout>
                <c:manualLayout>
                  <c:x val="-3.4346648268969125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{2B44CE11-7C4B-481F-9B24-197FAC4477D9}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D3EC-4C0B-8810-C9F0F7B871B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55.3</c:v>
                </c:pt>
                <c:pt idx="8">
                  <c:v>56.3</c:v>
                </c:pt>
                <c:pt idx="16">
                  <c:v>58.3</c:v>
                </c:pt>
                <c:pt idx="24">
                  <c:v>60.2</c:v>
                </c:pt>
                <c:pt idx="32">
                  <c:v>59.9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D3EC-4C0B-8810-C9F0F7B871BC}"/>
            </c:ext>
          </c:extLst>
        </c:ser>
        <c:dLbls>
          <c:showLegendKey val="0"/>
          <c:showVal val="1"/>
          <c:showCatName val="0"/>
          <c:showSerName val="0"/>
          <c:showPercent val="0"/>
          <c:showBubbleSize val="0"/>
        </c:dLbls>
        <c:axId val="46179840"/>
        <c:axId val="46181760"/>
      </c:scatterChart>
      <c:valAx>
        <c:axId val="46179840"/>
        <c:scaling>
          <c:orientation val="minMax"/>
          <c:max val="66"/>
          <c:min val="54.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89"/>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9"/>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{A7E26063-9972-416F-AF61-7D401F8DE442}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A6F1-402E-A2CD-7EB08176BD0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{F70EF6CE-45FE-4C32-9BAA-1336CD55E1E3}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6F1-402E-A2CD-7EB08176BD0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{6E8A3153-FD5A-4454-AC16-DA9DCDBCBFA9}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6F1-402E-A2CD-7EB08176BD0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{C4C752E0-E42A-45AA-88D9-2E99DE527D45}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6F1-402E-A2CD-7EB08176BD0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{150677BA-99E6-487E-9DCF-67026ABE2B65}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6F1-402E-A2CD-7EB08176BD06}"/>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{A149AB8E-9ABF-49EC-9013-99D745B27D52}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A6F1-402E-A2CD-7EB08176BD06}"/>
                </c:ext>
              </c:extLst>
            </c:dLbl>
            <c:dLbl>
              <c:idx val="16"/>
              <c:layout>
                <c:manualLayout>
                  <c:x val="-2.5182657095727767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{814AA521-948B-4BF1-8EB9-7723377F6B2D}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A6F1-402E-A2CD-7EB08176BD06}"/>
                </c:ext>
              </c:extLst>
            </c:dLbl>
            <c:dLbl>
              <c:idx val="24"/>
              <c:layout>
                <c:manualLayout>
                  <c:x val="-3.8213326142493495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{B464E8EF-A07A-4903-9E0F-35D8282E4B23}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A6F1-402E-A2CD-7EB08176BD06}"/>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{D7FD4662-0952-4DA3-857F-FD6C42A7394C}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A6F1-402E-A2CD-7EB08176BD0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13.7</c:v>
                </c:pt>
                <c:pt idx="8">
                  <c:v>13.3</c:v>
                </c:pt>
                <c:pt idx="16">
                  <c:v>12.8</c:v>
                </c:pt>
                <c:pt idx="24">
                  <c:v>12.7</c:v>
                </c:pt>
                <c:pt idx="32">
                  <c:v>11.9</c:v>
                </c:pt>
              </c:numCache>
            </c:numRef>
          </c:xVal>
          <c:yVal>
            <c:numRef>
              <c:f>公会計指標分析・財政指標組合せ分析表!$BP$73:$DC$73</c:f>
              <c:numCache>
                <c:formatCode>#,##0.0;"▲ "#,##0.0</c:formatCode>
                <c:ptCount val="40"/>
                <c:pt idx="0">
                  <c:v>75.7</c:v>
                </c:pt>
                <c:pt idx="8">
                  <c:v>63.4</c:v>
                </c:pt>
                <c:pt idx="16">
                  <c:v>54.1</c:v>
                </c:pt>
                <c:pt idx="24">
                  <c:v>52.5</c:v>
                </c:pt>
                <c:pt idx="32">
                  <c:v>53.2</c:v>
                </c:pt>
              </c:numCache>
            </c:numRef>
          </c:yVal>
          <c:smooth val="0"/>
          <c:extLst>
            <c:ext xmlns:c16="http://schemas.microsoft.com/office/drawing/2014/chart" uri="{C3380CC4-5D6E-409C-BE32-E72D297353CC}">
              <c16:uniqueId val="{00000009-A6F1-402E-A2CD-7EB08176BD0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5182657095727801E-2"/>
                  <c:y val="-0.12357636479583974"/>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{E0469CF6-28F4-4EB1-9EB0-8BC888968DE1}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A6F1-402E-A2CD-7EB08176BD0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{DC0528E0-856B-4DDD-A38D-C2125F388B70}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6F1-402E-A2CD-7EB08176BD0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{01849B51-D347-474A-91E6-2C9ECA4D5D7E}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6F1-402E-A2CD-7EB08176BD0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{B8E8A3DF-0816-4864-92EE-311E7E7FC374}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6F1-402E-A2CD-7EB08176BD0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{19819AC5-17DD-4DE0-8A57-15BE1417BA83}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6F1-402E-A2CD-7EB08176BD06}"/>
                </c:ext>
              </c:extLst>
            </c:dLbl>
            <c:dLbl>
              <c:idx val="8"/>
              <c:layout>
                <c:manualLayout>
                  <c:x val="-3.8213326142493495E-2"/>
                  <c:y val="-6.604701532357883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{C82BE64C-5F9A-45DA-9756-F9107A05DC0D}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A6F1-402E-A2CD-7EB08176BD06}"/>
                </c:ext>
              </c:extLst>
            </c:dLbl>
            <c:dLbl>
              <c:idx val="16"/>
              <c:layout>
                <c:manualLayout>
                  <c:x val="-3.1697991619110633E-2"/>
                  <c:y val="5.3815071781969674E-3"/>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{2C3617B8-3C52-4361-838A-A63DD66C1C8C}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A6F1-402E-A2CD-7EB08176BD06}"/>
                </c:ext>
              </c:extLst>
            </c:dLbl>
            <c:dLbl>
              <c:idx val="24"/>
              <c:layout>
                <c:manualLayout>
                  <c:x val="-3.1697991619110633E-2"/>
                  <c:y val="-9.537987693736663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{54CCBBC3-AB01-44CD-A185-653D4CCB5C51}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A6F1-402E-A2CD-7EB08176BD06}"/>
                </c:ext>
              </c:extLst>
            </c:dLbl>
            <c:dLbl>
              <c:idx val="32"/>
              <c:layout>
                <c:manualLayout>
                  <c:x val="-3.1570342725075584E-2"/>
                  <c:y val="-3.2459944366319382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{0676A37D-1605-4654-80A4-58BD9EC6428B}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A6F1-402E-A2CD-7EB08176BD0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8.5</c:v>
                </c:pt>
                <c:pt idx="24">
                  <c:v>8.6</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6F1-402E-A2CD-7EB08176BD06}"/>
            </c:ext>
          </c:extLst>
        </c:ser>
        <c:dLbls>
          <c:showLegendKey val="0"/>
          <c:showVal val="1"/>
          <c:showCatName val="0"/>
          <c:showSerName val="0"/>
          <c:showPercent val="0"/>
          <c:showBubbleSize val="0"/>
        </c:dLbls>
        <c:axId val="84219776"/>
        <c:axId val="84234240"/>
      </c:scatterChart>
      <c:valAx>
        <c:axId val="84219776"/>
        <c:scaling>
          <c:orientation val="minMax"/>
          <c:max val="14.2"/>
          <c:min val="8.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89"/>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9"/>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青森県深浦町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8,019
7,994
488.90
7,298,510
7,189,748
104,887
4,412,315
8,324,684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人口減少や住民の高齢化に加え、産業基盤の脆弱であることが要因となり、町税収は長らく低い水準で停滞し、類似団体と比較して極めて低い財政力となっている。</a:t>
          </a:r>
        </a:p>
        <a:p>
          <a:r>
            <a:rPr kumimoji="1" lang="ja-JP" altLang="en-US" sz="1300">
              <a:latin typeface="ＭＳ Ｐゴシック" panose="020B0600070205080204" pitchFamily="50" charset="-128"/>
              <a:ea typeface="ＭＳ Ｐゴシック" panose="020B0600070205080204" pitchFamily="50" charset="-128"/>
            </a:rPr>
            <a:t>　６次産業の創出を柱に町内産業の活性化を図るとともに、税の徴収率向上にも努め、長期的・計画的な財政基盤の強化に取り組む。</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6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17639</xdr:rowOff>
    </xdr:from>
    <xdr:to>
      <xdr:col>23</xdr:col>
      <xdr:colOff>133350</xdr:colOff>
      <xdr:row>44</xdr:row>
      <xdr:rowOff>17639</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614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7355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08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17639</xdr:rowOff>
    </xdr:from>
    <xdr:to>
      <xdr:col>19</xdr:col>
      <xdr:colOff>133350</xdr:colOff>
      <xdr:row>44</xdr:row>
      <xdr:rowOff>31045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5614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31045</xdr:rowOff>
    </xdr:from>
    <xdr:to>
      <xdr:col>15</xdr:col>
      <xdr:colOff>82550</xdr:colOff>
      <xdr:row>44</xdr:row>
      <xdr:rowOff>31045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748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31045</xdr:rowOff>
    </xdr:from>
    <xdr:to>
      <xdr:col>11</xdr:col>
      <xdr:colOff>31750</xdr:colOff>
      <xdr:row>44</xdr:row>
      <xdr:rowOff>31045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748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17639</xdr:rowOff>
    </xdr:from>
    <xdr:to>
      <xdr:col>11</xdr:col>
      <xdr:colOff>82550</xdr:colOff>
      <xdr:row>43</xdr:row>
      <xdr:rowOff>119239</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129416</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142822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138289</xdr:rowOff>
    </xdr:from>
    <xdr:to>
      <xdr:col>23</xdr:col>
      <xdr:colOff>184150</xdr:colOff>
      <xdr:row>44</xdr:row>
      <xdr:rowOff>68439</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34166</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138289</xdr:rowOff>
    </xdr:from>
    <xdr:to>
      <xdr:col>19</xdr:col>
      <xdr:colOff>184150</xdr:colOff>
      <xdr:row>44</xdr:row>
      <xdr:rowOff>68439</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53216</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97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151695</xdr:rowOff>
    </xdr:from>
    <xdr:to>
      <xdr:col>15</xdr:col>
      <xdr:colOff>133350</xdr:colOff>
      <xdr:row>44</xdr:row>
      <xdr:rowOff>81845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66622</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151695</xdr:rowOff>
    </xdr:from>
    <xdr:to>
      <xdr:col>11</xdr:col>
      <xdr:colOff>82550</xdr:colOff>
      <xdr:row>44</xdr:row>
      <xdr:rowOff>81845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66622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151695</xdr:rowOff>
    </xdr:from>
    <xdr:to>
      <xdr:col>7</xdr:col>
      <xdr:colOff>31750</xdr:colOff>
      <xdr:row>44</xdr:row>
      <xdr:rowOff>81845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66622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算定替えの終了が影響し、経常一般財源の大部分を占める普通交付税の額が減少することから、年々比率が悪化していくことが予見されるが、急激な税収等の増は見込めないため、経常経費の削減が当面の課題となる。</a:t>
          </a:r>
        </a:p>
        <a:p>
          <a:r>
            <a:rPr kumimoji="1" lang="ja-JP" altLang="en-US" sz="1300">
              <a:latin typeface="ＭＳ Ｐゴシック" panose="020B0600070205080204" pitchFamily="50" charset="-128"/>
              <a:ea typeface="ＭＳ Ｐゴシック" panose="020B0600070205080204" pitchFamily="50" charset="-128"/>
            </a:rPr>
            <a:t>　主な取り組みとしては、人件費、物件費、補助費等の歳出削減の取り組みを継続して行うことに加え、必要な建設事業を峻別して実施するなど、公債費負担の抑制に向けた取り組みを行い、経常収支比率の改善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66</xdr:row>
      <xdr:rowOff>159766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09708"/>
          <a:ext cx="0" cy="13657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106680</xdr:rowOff>
    </xdr:from>
    <xdr:to>
      <xdr:col>23</xdr:col>
      <xdr:colOff>133350</xdr:colOff>
      <xdr:row>66</xdr:row>
      <xdr:rowOff>159766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1422380"/>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108983</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73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92456</xdr:rowOff>
    </xdr:from>
    <xdr:to>
      <xdr:col>23</xdr:col>
      <xdr:colOff>184150</xdr:colOff>
      <xdr:row>64</xdr:row>
      <xdr:rowOff>22606</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162306</xdr:rowOff>
    </xdr:from>
    <xdr:to>
      <xdr:col>19</xdr:col>
      <xdr:colOff>133350</xdr:colOff>
      <xdr:row>66</xdr:row>
      <xdr:rowOff>106680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1306556"/>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75438</xdr:rowOff>
    </xdr:from>
    <xdr:to>
      <xdr:col>15</xdr:col>
      <xdr:colOff>82550</xdr:colOff>
      <xdr:row>65</xdr:row>
      <xdr:rowOff>162306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121968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117365</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164846</xdr:rowOff>
    </xdr:from>
    <xdr:to>
      <xdr:col>11</xdr:col>
      <xdr:colOff>31750</xdr:colOff>
      <xdr:row>65</xdr:row>
      <xdr:rowOff>75438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113764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90170</xdr:rowOff>
    </xdr:from>
    <xdr:to>
      <xdr:col>11</xdr:col>
      <xdr:colOff>82550</xdr:colOff>
      <xdr:row>63</xdr:row>
      <xdr:rowOff>20320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30497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155448</xdr:rowOff>
    </xdr:from>
    <xdr:to>
      <xdr:col>7</xdr:col>
      <xdr:colOff>31750</xdr:colOff>
      <xdr:row>62</xdr:row>
      <xdr:rowOff>85598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95775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108966</xdr:rowOff>
    </xdr:from>
    <xdr:to>
      <xdr:col>23</xdr:col>
      <xdr:colOff>184150</xdr:colOff>
      <xdr:row>67</xdr:row>
      <xdr:rowOff>39116</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42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4843</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132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55880</xdr:rowOff>
    </xdr:from>
    <xdr:to>
      <xdr:col>19</xdr:col>
      <xdr:colOff>184150</xdr:colOff>
      <xdr:row>66</xdr:row>
      <xdr:rowOff>157480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142257</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45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111506</xdr:rowOff>
    </xdr:from>
    <xdr:to>
      <xdr:col>15</xdr:col>
      <xdr:colOff>133350</xdr:colOff>
      <xdr:row>66</xdr:row>
      <xdr:rowOff>41656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2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26433</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34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24638</xdr:rowOff>
    </xdr:from>
    <xdr:to>
      <xdr:col>11</xdr:col>
      <xdr:colOff>82550</xdr:colOff>
      <xdr:row>65</xdr:row>
      <xdr:rowOff>126238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111015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25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114046</xdr:rowOff>
    </xdr:from>
    <xdr:to>
      <xdr:col>7</xdr:col>
      <xdr:colOff>31750</xdr:colOff>
      <xdr:row>65</xdr:row>
      <xdr:rowOff>44196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28973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17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[265,835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定員適正化計画に基づく職員数の削減や、物件費などの事務的経費の節減等により、類似団体平均をわずかに下回っている。</a:t>
          </a:r>
        </a:p>
        <a:p>
          <a:r>
            <a:rPr kumimoji="1" lang="ja-JP" altLang="en-US" sz="1300">
              <a:latin typeface="ＭＳ Ｐゴシック" panose="020B0600070205080204" pitchFamily="50" charset="-128"/>
              <a:ea typeface="ＭＳ Ｐゴシック" panose="020B0600070205080204" pitchFamily="50" charset="-128"/>
            </a:rPr>
            <a:t>　今後も定員適正化を積極的に進めるとともに、行政改革大綱等に基づく物件費・維持補修費の経費削減に努める。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163086</xdr:rowOff>
    </xdr:from>
    <xdr:to>
      <xdr:col>23</xdr:col>
      <xdr:colOff>133350</xdr:colOff>
      <xdr:row>89</xdr:row>
      <xdr:rowOff>16940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879086"/>
          <a:ext cx="0" cy="1396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160467</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16940</xdr:rowOff>
    </xdr:from>
    <xdr:to>
      <xdr:col>24</xdr:col>
      <xdr:colOff>12700</xdr:colOff>
      <xdr:row>89</xdr:row>
      <xdr:rowOff>16940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7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78013</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2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163086</xdr:rowOff>
    </xdr:from>
    <xdr:to>
      <xdr:col>24</xdr:col>
      <xdr:colOff>12700</xdr:colOff>
      <xdr:row>80</xdr:row>
      <xdr:rowOff>163086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87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62826</xdr:rowOff>
    </xdr:from>
    <xdr:to>
      <xdr:col>23</xdr:col>
      <xdr:colOff>133350</xdr:colOff>
      <xdr:row>83</xdr:row>
      <xdr:rowOff>84522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293176"/>
          <a:ext cx="838200" cy="2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109991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340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137914</xdr:rowOff>
    </xdr:from>
    <xdr:to>
      <xdr:col>23</xdr:col>
      <xdr:colOff>184150</xdr:colOff>
      <xdr:row>84</xdr:row>
      <xdr:rowOff>68064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36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48909</xdr:rowOff>
    </xdr:from>
    <xdr:to>
      <xdr:col>19</xdr:col>
      <xdr:colOff>133350</xdr:colOff>
      <xdr:row>83</xdr:row>
      <xdr:rowOff>62826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279259"/>
          <a:ext cx="889000" cy="1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104074</xdr:rowOff>
    </xdr:from>
    <xdr:to>
      <xdr:col>19</xdr:col>
      <xdr:colOff>184150</xdr:colOff>
      <xdr:row>84</xdr:row>
      <xdr:rowOff>34224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334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19001</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420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1560</xdr:rowOff>
    </xdr:from>
    <xdr:to>
      <xdr:col>15</xdr:col>
      <xdr:colOff>82550</xdr:colOff>
      <xdr:row>83</xdr:row>
      <xdr:rowOff>48909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231910"/>
          <a:ext cx="889000" cy="4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83254</xdr:rowOff>
    </xdr:from>
    <xdr:to>
      <xdr:col>15</xdr:col>
      <xdr:colOff>133350</xdr:colOff>
      <xdr:row>84</xdr:row>
      <xdr:rowOff>13404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169631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9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1560</xdr:rowOff>
    </xdr:from>
    <xdr:to>
      <xdr:col>11</xdr:col>
      <xdr:colOff>31750</xdr:colOff>
      <xdr:row>83</xdr:row>
      <xdr:rowOff>14647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4231910"/>
          <a:ext cx="889000" cy="1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46307</xdr:rowOff>
    </xdr:from>
    <xdr:to>
      <xdr:col>11</xdr:col>
      <xdr:colOff>82550</xdr:colOff>
      <xdr:row>83</xdr:row>
      <xdr:rowOff>147907</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132684</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36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14500</xdr:rowOff>
    </xdr:from>
    <xdr:to>
      <xdr:col>7</xdr:col>
      <xdr:colOff>31750</xdr:colOff>
      <xdr:row>83</xdr:row>
      <xdr:rowOff>116100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100877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33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33722</xdr:rowOff>
    </xdr:from>
    <xdr:to>
      <xdr:col>23</xdr:col>
      <xdr:colOff>184150</xdr:colOff>
      <xdr:row>83</xdr:row>
      <xdr:rowOff>135322</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26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50249</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109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12026</xdr:rowOff>
    </xdr:from>
    <xdr:to>
      <xdr:col>19</xdr:col>
      <xdr:colOff>184150</xdr:colOff>
      <xdr:row>83</xdr:row>
      <xdr:rowOff>113626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24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123803</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011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169559</xdr:rowOff>
    </xdr:from>
    <xdr:to>
      <xdr:col>15</xdr:col>
      <xdr:colOff>133350</xdr:colOff>
      <xdr:row>83</xdr:row>
      <xdr:rowOff>99709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22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109886</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997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122210</xdr:rowOff>
    </xdr:from>
    <xdr:to>
      <xdr:col>11</xdr:col>
      <xdr:colOff>82550</xdr:colOff>
      <xdr:row>83</xdr:row>
      <xdr:rowOff>52360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18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62537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949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135297</xdr:rowOff>
    </xdr:from>
    <xdr:to>
      <xdr:col>7</xdr:col>
      <xdr:colOff>31750</xdr:colOff>
      <xdr:row>83</xdr:row>
      <xdr:rowOff>65447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19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75624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963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従来からの給与体系により類似団体平均を下回るラスパイレス指数となっている。</a:t>
          </a:r>
        </a:p>
        <a:p>
          <a:r>
            <a:rPr kumimoji="1" lang="ja-JP" altLang="en-US" sz="1300">
              <a:latin typeface="ＭＳ Ｐゴシック" panose="020B0600070205080204" pitchFamily="50" charset="-128"/>
              <a:ea typeface="ＭＳ Ｐゴシック" panose="020B0600070205080204" pitchFamily="50" charset="-128"/>
            </a:rPr>
            <a:t>　今後は、人事評価による昇給や中級採用の導入により数値が上昇すると見込まれているが、地方交付税の減少などの財政運営上の課題に対応できるよう適切な定員管理を進めるとともに、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82127</xdr:rowOff>
    </xdr:from>
    <xdr:to>
      <xdr:col>81</xdr:col>
      <xdr:colOff>44450</xdr:colOff>
      <xdr:row>89</xdr:row>
      <xdr:rowOff>61807</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6957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168504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82127</xdr:rowOff>
    </xdr:from>
    <xdr:to>
      <xdr:col>81</xdr:col>
      <xdr:colOff>133350</xdr:colOff>
      <xdr:row>81</xdr:row>
      <xdr:rowOff>82127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130811</xdr:rowOff>
    </xdr:from>
    <xdr:to>
      <xdr:col>81</xdr:col>
      <xdr:colOff>44450</xdr:colOff>
      <xdr:row>84</xdr:row>
      <xdr:rowOff>162984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532611"/>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130811</xdr:rowOff>
    </xdr:from>
    <xdr:to>
      <xdr:col>77</xdr:col>
      <xdr:colOff>44450</xdr:colOff>
      <xdr:row>85</xdr:row>
      <xdr:rowOff>7620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532611"/>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98637</xdr:rowOff>
    </xdr:from>
    <xdr:to>
      <xdr:col>72</xdr:col>
      <xdr:colOff>203200</xdr:colOff>
      <xdr:row>85</xdr:row>
      <xdr:rowOff>7620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50043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155804</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98637</xdr:rowOff>
    </xdr:from>
    <xdr:to>
      <xdr:col>68</xdr:col>
      <xdr:colOff>152400</xdr:colOff>
      <xdr:row>84</xdr:row>
      <xdr:rowOff>98637</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5004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155804</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155804</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128711</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80011</xdr:rowOff>
    </xdr:from>
    <xdr:to>
      <xdr:col>77</xdr:col>
      <xdr:colOff>95250</xdr:colOff>
      <xdr:row>85</xdr:row>
      <xdr:rowOff>10161</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20338</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250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128270</xdr:rowOff>
    </xdr:from>
    <xdr:to>
      <xdr:col>73</xdr:col>
      <xdr:colOff>44450</xdr:colOff>
      <xdr:row>85</xdr:row>
      <xdr:rowOff>58420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68597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29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47837</xdr:rowOff>
    </xdr:from>
    <xdr:to>
      <xdr:col>68</xdr:col>
      <xdr:colOff>203200</xdr:colOff>
      <xdr:row>84</xdr:row>
      <xdr:rowOff>149437</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4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159614</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2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47837</xdr:rowOff>
    </xdr:from>
    <xdr:to>
      <xdr:col>64</xdr:col>
      <xdr:colOff>152400</xdr:colOff>
      <xdr:row>84</xdr:row>
      <xdr:rowOff>149437</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4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159614</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2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末の町村合併により一時的に職員数が増加したが、深浦町定員適正化計画等に基づき、退職者不補充や採用者数の抑制といった職員数の削減策、事務事業の見直し、民間委託等の推進など、人件費の抑制を図る取組みを行い、類似団体を下回る状況を維持している。</a:t>
          </a:r>
        </a:p>
        <a:p>
          <a:r>
            <a:rPr kumimoji="1" lang="ja-JP" altLang="en-US" sz="1300">
              <a:latin typeface="ＭＳ Ｐゴシック" panose="020B0600070205080204" pitchFamily="50" charset="-128"/>
              <a:ea typeface="ＭＳ Ｐゴシック" panose="020B0600070205080204" pitchFamily="50" charset="-128"/>
            </a:rPr>
            <a:t>　今後も行政サービスの低下を招かぬよう必要最低限の職員数を確保しながらも、組織構造の改善や職員の資質向上・能力開発に資する取り組みを行い、効率的・効果的な執行体制を確保していく。</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132429</xdr:rowOff>
    </xdr:from>
    <xdr:to>
      <xdr:col>81</xdr:col>
      <xdr:colOff>44450</xdr:colOff>
      <xdr:row>66</xdr:row>
      <xdr:rowOff>35496</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076529"/>
          <a:ext cx="0" cy="1274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7573</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32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35496</xdr:rowOff>
    </xdr:from>
    <xdr:to>
      <xdr:col>81</xdr:col>
      <xdr:colOff>133350</xdr:colOff>
      <xdr:row>66</xdr:row>
      <xdr:rowOff>35496</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3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47356</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82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132429</xdr:rowOff>
    </xdr:from>
    <xdr:to>
      <xdr:col>81</xdr:col>
      <xdr:colOff>133350</xdr:colOff>
      <xdr:row>58</xdr:row>
      <xdr:rowOff>132429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07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71247</xdr:rowOff>
    </xdr:from>
    <xdr:to>
      <xdr:col>81</xdr:col>
      <xdr:colOff>44450</xdr:colOff>
      <xdr:row>60</xdr:row>
      <xdr:rowOff>91154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0358247"/>
          <a:ext cx="838200" cy="1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21353</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479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49276</xdr:rowOff>
    </xdr:from>
    <xdr:to>
      <xdr:col>81</xdr:col>
      <xdr:colOff>95250</xdr:colOff>
      <xdr:row>61</xdr:row>
      <xdr:rowOff>150876</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57372</xdr:rowOff>
    </xdr:from>
    <xdr:to>
      <xdr:col>77</xdr:col>
      <xdr:colOff>44450</xdr:colOff>
      <xdr:row>60</xdr:row>
      <xdr:rowOff>71247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90800" y="10344372"/>
          <a:ext cx="889000" cy="1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30575</xdr:rowOff>
    </xdr:from>
    <xdr:to>
      <xdr:col>77</xdr:col>
      <xdr:colOff>95250</xdr:colOff>
      <xdr:row>61</xdr:row>
      <xdr:rowOff>132175</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116952</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575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57372</xdr:rowOff>
    </xdr:from>
    <xdr:to>
      <xdr:col>72</xdr:col>
      <xdr:colOff>203200</xdr:colOff>
      <xdr:row>60</xdr:row>
      <xdr:rowOff>76073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4401800" y="10344372"/>
          <a:ext cx="889000" cy="1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20924</xdr:rowOff>
    </xdr:from>
    <xdr:to>
      <xdr:col>73</xdr:col>
      <xdr:colOff>44450</xdr:colOff>
      <xdr:row>61</xdr:row>
      <xdr:rowOff>122524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107301</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50736</xdr:rowOff>
    </xdr:from>
    <xdr:to>
      <xdr:col>68</xdr:col>
      <xdr:colOff>152400</xdr:colOff>
      <xdr:row>60</xdr:row>
      <xdr:rowOff>76073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0337736"/>
          <a:ext cx="889000" cy="2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5238</xdr:rowOff>
    </xdr:from>
    <xdr:to>
      <xdr:col>68</xdr:col>
      <xdr:colOff>203200</xdr:colOff>
      <xdr:row>61</xdr:row>
      <xdr:rowOff>106838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91615</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55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162211</xdr:rowOff>
    </xdr:from>
    <xdr:to>
      <xdr:col>64</xdr:col>
      <xdr:colOff>152400</xdr:colOff>
      <xdr:row>61</xdr:row>
      <xdr:rowOff>92361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77138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53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40354</xdr:rowOff>
    </xdr:from>
    <xdr:to>
      <xdr:col>81</xdr:col>
      <xdr:colOff>95250</xdr:colOff>
      <xdr:row>60</xdr:row>
      <xdr:rowOff>141954</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32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56881</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172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20447</xdr:rowOff>
    </xdr:from>
    <xdr:to>
      <xdr:col>77</xdr:col>
      <xdr:colOff>95250</xdr:colOff>
      <xdr:row>60</xdr:row>
      <xdr:rowOff>122047</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3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132224</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10076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6572</xdr:rowOff>
    </xdr:from>
    <xdr:to>
      <xdr:col>73</xdr:col>
      <xdr:colOff>44450</xdr:colOff>
      <xdr:row>60</xdr:row>
      <xdr:rowOff>108172</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29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118349</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06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25273</xdr:rowOff>
    </xdr:from>
    <xdr:to>
      <xdr:col>68</xdr:col>
      <xdr:colOff>203200</xdr:colOff>
      <xdr:row>60</xdr:row>
      <xdr:rowOff>126873</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31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137050</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0081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171386</xdr:rowOff>
    </xdr:from>
    <xdr:to>
      <xdr:col>64</xdr:col>
      <xdr:colOff>152400</xdr:colOff>
      <xdr:row>60</xdr:row>
      <xdr:rowOff>101536</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28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111713</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055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実質公債費比率は早期健全化基準（</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％）や起債許可基準（</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％）を下回っているものの、類似団体内平均値及び全国平均と比較すると高い公債費負担となっている。</a:t>
          </a:r>
        </a:p>
        <a:p>
          <a:r>
            <a:rPr kumimoji="1" lang="ja-JP" altLang="en-US" sz="1200">
              <a:latin typeface="ＭＳ Ｐゴシック" panose="020B0600070205080204" pitchFamily="50" charset="-128"/>
              <a:ea typeface="ＭＳ Ｐゴシック" panose="020B0600070205080204" pitchFamily="50" charset="-128"/>
            </a:rPr>
            <a:t>　主な要因は一般会計等の元利償還金が多額なことであるが、町債の新規発行抑制や繰上償還などの公債費対策により、その元利償還金は年々減少を続けている。一方で、公営企業や組合等の元利償還金が増加傾向にあるが、総体的には公債費負担が年々着実に軽減されている。</a:t>
          </a:r>
        </a:p>
        <a:p>
          <a:r>
            <a:rPr kumimoji="1" lang="ja-JP" altLang="en-US" sz="1200">
              <a:latin typeface="ＭＳ Ｐゴシック" panose="020B0600070205080204" pitchFamily="50" charset="-128"/>
              <a:ea typeface="ＭＳ Ｐゴシック" panose="020B0600070205080204" pitchFamily="50" charset="-128"/>
            </a:rPr>
            <a:t>　今後も多額の起債発行には慎重な検討を行い、交付税措置の有利な起債を優先するなど将来的な公債費負担の圧縮に努める。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4318</xdr:rowOff>
    </xdr:from>
    <xdr:to>
      <xdr:col>81</xdr:col>
      <xdr:colOff>44450</xdr:colOff>
      <xdr:row>44</xdr:row>
      <xdr:rowOff>92710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347968"/>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64787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92710</xdr:rowOff>
    </xdr:from>
    <xdr:to>
      <xdr:col>81</xdr:col>
      <xdr:colOff>133350</xdr:colOff>
      <xdr:row>44</xdr:row>
      <xdr:rowOff>92710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90695</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4318</xdr:rowOff>
    </xdr:from>
    <xdr:to>
      <xdr:col>81</xdr:col>
      <xdr:colOff>133350</xdr:colOff>
      <xdr:row>37</xdr:row>
      <xdr:rowOff>4318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117094</xdr:rowOff>
    </xdr:from>
    <xdr:to>
      <xdr:col>81</xdr:col>
      <xdr:colOff>44450</xdr:colOff>
      <xdr:row>42</xdr:row>
      <xdr:rowOff>155702</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6179800" y="731799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95013</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95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155702</xdr:rowOff>
    </xdr:from>
    <xdr:to>
      <xdr:col>77</xdr:col>
      <xdr:colOff>44450</xdr:colOff>
      <xdr:row>42</xdr:row>
      <xdr:rowOff>160528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5290800" y="735660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18813</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87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160528</xdr:rowOff>
    </xdr:from>
    <xdr:to>
      <xdr:col>72</xdr:col>
      <xdr:colOff>203200</xdr:colOff>
      <xdr:row>43</xdr:row>
      <xdr:rowOff>13208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736142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13208</xdr:rowOff>
    </xdr:from>
    <xdr:to>
      <xdr:col>68</xdr:col>
      <xdr:colOff>152400</xdr:colOff>
      <xdr:row>43</xdr:row>
      <xdr:rowOff>32512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738555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18813</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66294</xdr:rowOff>
    </xdr:from>
    <xdr:to>
      <xdr:col>81</xdr:col>
      <xdr:colOff>95250</xdr:colOff>
      <xdr:row>42</xdr:row>
      <xdr:rowOff>167894</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726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38371</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723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104902</xdr:rowOff>
    </xdr:from>
    <xdr:to>
      <xdr:col>77</xdr:col>
      <xdr:colOff>95250</xdr:colOff>
      <xdr:row>43</xdr:row>
      <xdr:rowOff>35052</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730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19829</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7392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109728</xdr:rowOff>
    </xdr:from>
    <xdr:to>
      <xdr:col>73</xdr:col>
      <xdr:colOff>44450</xdr:colOff>
      <xdr:row>43</xdr:row>
      <xdr:rowOff>39878</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24655</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133858</xdr:rowOff>
    </xdr:from>
    <xdr:to>
      <xdr:col>68</xdr:col>
      <xdr:colOff>203200</xdr:colOff>
      <xdr:row>43</xdr:row>
      <xdr:rowOff>64008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733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48785</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742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153162</xdr:rowOff>
    </xdr:from>
    <xdr:to>
      <xdr:col>64</xdr:col>
      <xdr:colOff>152400</xdr:colOff>
      <xdr:row>43</xdr:row>
      <xdr:rowOff>83312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735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68089</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744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将来負担比率は早期健全化基準（</a:t>
          </a:r>
          <a:r>
            <a:rPr kumimoji="1" lang="en-US" altLang="ja-JP" sz="1300">
              <a:latin typeface="ＭＳ Ｐゴシック" panose="020B0600070205080204" pitchFamily="50" charset="-128"/>
              <a:ea typeface="ＭＳ Ｐゴシック" panose="020B0600070205080204" pitchFamily="50" charset="-128"/>
            </a:rPr>
            <a:t>350</a:t>
          </a:r>
          <a:r>
            <a:rPr kumimoji="1" lang="ja-JP" altLang="en-US" sz="1300">
              <a:latin typeface="ＭＳ Ｐゴシック" panose="020B0600070205080204" pitchFamily="50" charset="-128"/>
              <a:ea typeface="ＭＳ Ｐゴシック" panose="020B0600070205080204" pitchFamily="50" charset="-128"/>
            </a:rPr>
            <a:t>％）を下回っているものの、類似団体内平均値及び全国平均と比較すると高い将来負担となっている。</a:t>
          </a:r>
        </a:p>
        <a:p>
          <a:r>
            <a:rPr kumimoji="1" lang="ja-JP" altLang="en-US" sz="1300">
              <a:latin typeface="ＭＳ Ｐゴシック" panose="020B0600070205080204" pitchFamily="50" charset="-128"/>
              <a:ea typeface="ＭＳ Ｐゴシック" panose="020B0600070205080204" pitchFamily="50" charset="-128"/>
            </a:rPr>
            <a:t>　主な要因は一般会計等の地方債残高が多額なことであるが、プライマリーバランスの大幅な黒字化と繰上償還の実施により、その残高は年々減少を続けている。</a:t>
          </a:r>
        </a:p>
        <a:p>
          <a:r>
            <a:rPr kumimoji="1" lang="ja-JP" altLang="en-US" sz="1300">
              <a:latin typeface="ＭＳ Ｐゴシック" panose="020B0600070205080204" pitchFamily="50" charset="-128"/>
              <a:ea typeface="ＭＳ Ｐゴシック" panose="020B0600070205080204" pitchFamily="50" charset="-128"/>
            </a:rPr>
            <a:t>　比率が微増したものの、さらなる改善に向けて、プライマリーバランスの黒字堅持と積極的な基金積立てをし、町債の繰上償還も随時検討する。</a:t>
          </a: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160322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6190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132399</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90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160322</xdr:rowOff>
    </xdr:from>
    <xdr:to>
      <xdr:col>81</xdr:col>
      <xdr:colOff>133350</xdr:colOff>
      <xdr:row>22</xdr:row>
      <xdr:rowOff>160322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93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1814</xdr:rowOff>
    </xdr:from>
    <xdr:to>
      <xdr:col>81</xdr:col>
      <xdr:colOff>44450</xdr:colOff>
      <xdr:row>17</xdr:row>
      <xdr:rowOff>9858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179800" y="2916464"/>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1814</xdr:rowOff>
    </xdr:from>
    <xdr:to>
      <xdr:col>77</xdr:col>
      <xdr:colOff>44450</xdr:colOff>
      <xdr:row>17</xdr:row>
      <xdr:rowOff>20199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5290800" y="2916464"/>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20199</xdr:rowOff>
    </xdr:from>
    <xdr:to>
      <xdr:col>72</xdr:col>
      <xdr:colOff>203200</xdr:colOff>
      <xdr:row>17</xdr:row>
      <xdr:rowOff>127060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4401800" y="2934849"/>
          <a:ext cx="889000" cy="10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127060</xdr:rowOff>
    </xdr:from>
    <xdr:to>
      <xdr:col>68</xdr:col>
      <xdr:colOff>152400</xdr:colOff>
      <xdr:row>18</xdr:row>
      <xdr:rowOff>96943</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3512800" y="3041710"/>
          <a:ext cx="889000" cy="14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130508</xdr:rowOff>
    </xdr:from>
    <xdr:to>
      <xdr:col>81</xdr:col>
      <xdr:colOff>95250</xdr:colOff>
      <xdr:row>17</xdr:row>
      <xdr:rowOff>60658</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287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102585</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2845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122464</xdr:rowOff>
    </xdr:from>
    <xdr:to>
      <xdr:col>77</xdr:col>
      <xdr:colOff>95250</xdr:colOff>
      <xdr:row>17</xdr:row>
      <xdr:rowOff>52614</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86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37391</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952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140849</xdr:rowOff>
    </xdr:from>
    <xdr:to>
      <xdr:col>73</xdr:col>
      <xdr:colOff>44450</xdr:colOff>
      <xdr:row>17</xdr:row>
      <xdr:rowOff>70999</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288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55776</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97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76260</xdr:rowOff>
    </xdr:from>
    <xdr:to>
      <xdr:col>68</xdr:col>
      <xdr:colOff>203200</xdr:colOff>
      <xdr:row>18</xdr:row>
      <xdr:rowOff>6410</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299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162637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307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46143</xdr:rowOff>
    </xdr:from>
    <xdr:to>
      <xdr:col>64</xdr:col>
      <xdr:colOff>152400</xdr:colOff>
      <xdr:row>18</xdr:row>
      <xdr:rowOff>147743</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313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132520</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321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青森県深浦町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8,019
7,994
488.90
7,298,510
7,189,748
104,887
4,412,315
8,324,684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定員適正化計画等に基づき職員数の削減を進めた結果、類似団体平均と比較して低い水準にあるものの、昨年より</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ポイント上昇している。</a:t>
          </a:r>
        </a:p>
        <a:p>
          <a:r>
            <a:rPr kumimoji="1" lang="ja-JP" altLang="en-US" sz="1200">
              <a:latin typeface="ＭＳ Ｐゴシック" panose="020B0600070205080204" pitchFamily="50" charset="-128"/>
              <a:ea typeface="ＭＳ Ｐゴシック" panose="020B0600070205080204" pitchFamily="50" charset="-128"/>
            </a:rPr>
            <a:t>　比率が上昇しているため、固定経費として将来に渡り負担を伴う人件費の更なる削減に向けた取り組みが必要である。</a:t>
          </a:r>
        </a:p>
        <a:p>
          <a:r>
            <a:rPr kumimoji="1" lang="ja-JP" altLang="en-US" sz="1200">
              <a:latin typeface="ＭＳ Ｐゴシック" panose="020B0600070205080204" pitchFamily="50" charset="-128"/>
              <a:ea typeface="ＭＳ Ｐゴシック" panose="020B0600070205080204" pitchFamily="50" charset="-128"/>
            </a:rPr>
            <a:t>　今後においては、組織構造の改善や職員の資質向上・能力開発に資する取り組みを積極的に行うことにより、効率的・効果的な執行体制にシフトしていく方針である。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40132</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6943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126509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40132</xdr:rowOff>
    </xdr:from>
    <xdr:to>
      <xdr:col>24</xdr:col>
      <xdr:colOff>114300</xdr:colOff>
      <xdr:row>34</xdr:row>
      <xdr:rowOff>40132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30988</xdr:rowOff>
    </xdr:from>
    <xdr:to>
      <xdr:col>24</xdr:col>
      <xdr:colOff>25400</xdr:colOff>
      <xdr:row>36</xdr:row>
      <xdr:rowOff>58420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0318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80281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30988</xdr:rowOff>
    </xdr:from>
    <xdr:to>
      <xdr:col>19</xdr:col>
      <xdr:colOff>187325</xdr:colOff>
      <xdr:row>36</xdr:row>
      <xdr:rowOff>76708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031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8128</xdr:rowOff>
    </xdr:from>
    <xdr:to>
      <xdr:col>15</xdr:col>
      <xdr:colOff>98425</xdr:colOff>
      <xdr:row>36</xdr:row>
      <xdr:rowOff>76708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8032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165862</xdr:rowOff>
    </xdr:from>
    <xdr:to>
      <xdr:col>11</xdr:col>
      <xdr:colOff>9525</xdr:colOff>
      <xdr:row>36</xdr:row>
      <xdr:rowOff>8128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666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94488</xdr:rowOff>
    </xdr:from>
    <xdr:to>
      <xdr:col>11</xdr:col>
      <xdr:colOff>60325</xdr:colOff>
      <xdr:row>37</xdr:row>
      <xdr:rowOff>24638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9415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167149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24147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151638</xdr:rowOff>
    </xdr:from>
    <xdr:to>
      <xdr:col>20</xdr:col>
      <xdr:colOff>38100</xdr:colOff>
      <xdr:row>36</xdr:row>
      <xdr:rowOff>81788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91965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25908</xdr:rowOff>
    </xdr:from>
    <xdr:to>
      <xdr:col>15</xdr:col>
      <xdr:colOff>149225</xdr:colOff>
      <xdr:row>36</xdr:row>
      <xdr:rowOff>127508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137685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128778</xdr:rowOff>
    </xdr:from>
    <xdr:to>
      <xdr:col>11</xdr:col>
      <xdr:colOff>60325</xdr:colOff>
      <xdr:row>36</xdr:row>
      <xdr:rowOff>58928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69105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115062</xdr:rowOff>
    </xdr:from>
    <xdr:to>
      <xdr:col>6</xdr:col>
      <xdr:colOff>171450</xdr:colOff>
      <xdr:row>36</xdr:row>
      <xdr:rowOff>45212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55389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類似団体平均を下回っているが、</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ポイント上昇している。</a:t>
          </a:r>
        </a:p>
        <a:p>
          <a:r>
            <a:rPr kumimoji="1" lang="ja-JP" altLang="en-US" sz="1300">
              <a:latin typeface="ＭＳ Ｐゴシック" panose="020B0600070205080204" pitchFamily="50" charset="-128"/>
              <a:ea typeface="ＭＳ Ｐゴシック" panose="020B0600070205080204" pitchFamily="50" charset="-128"/>
            </a:rPr>
            <a:t>　今後においても事務的経費の削減や各種委託業務の職員対応などにより、一層事務事業の整理や組織の合理化を進め、物件費の削減に努める。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108712</xdr:rowOff>
    </xdr:from>
    <xdr:to>
      <xdr:col>82</xdr:col>
      <xdr:colOff>107950</xdr:colOff>
      <xdr:row>20</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09012"/>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156227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xdr:rowOff>
    </xdr:from>
    <xdr:to>
      <xdr:col>82</xdr:col>
      <xdr:colOff>196850</xdr:colOff>
      <xdr:row>20</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4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23639</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5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108712</xdr:rowOff>
    </xdr:from>
    <xdr:to>
      <xdr:col>82</xdr:col>
      <xdr:colOff>196850</xdr:colOff>
      <xdr:row>14</xdr:row>
      <xdr:rowOff>108712</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0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26416</xdr:rowOff>
    </xdr:from>
    <xdr:to>
      <xdr:col>82</xdr:col>
      <xdr:colOff>107950</xdr:colOff>
      <xdr:row>16</xdr:row>
      <xdr:rowOff>127000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769616"/>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129286</xdr:rowOff>
    </xdr:from>
    <xdr:to>
      <xdr:col>78</xdr:col>
      <xdr:colOff>69850</xdr:colOff>
      <xdr:row>16</xdr:row>
      <xdr:rowOff>26416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70103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91711</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06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129286</xdr:rowOff>
    </xdr:from>
    <xdr:to>
      <xdr:col>73</xdr:col>
      <xdr:colOff>180975</xdr:colOff>
      <xdr:row>16</xdr:row>
      <xdr:rowOff>30988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70103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21844</xdr:rowOff>
    </xdr:from>
    <xdr:to>
      <xdr:col>69</xdr:col>
      <xdr:colOff>92075</xdr:colOff>
      <xdr:row>16</xdr:row>
      <xdr:rowOff>30988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7650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41419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89916</xdr:rowOff>
    </xdr:from>
    <xdr:to>
      <xdr:col>65</xdr:col>
      <xdr:colOff>53975</xdr:colOff>
      <xdr:row>17</xdr:row>
      <xdr:rowOff>20066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4843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92727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147066</xdr:rowOff>
    </xdr:from>
    <xdr:to>
      <xdr:col>78</xdr:col>
      <xdr:colOff>120650</xdr:colOff>
      <xdr:row>16</xdr:row>
      <xdr:rowOff>77216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87393</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487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78486</xdr:rowOff>
    </xdr:from>
    <xdr:to>
      <xdr:col>74</xdr:col>
      <xdr:colOff>31750</xdr:colOff>
      <xdr:row>16</xdr:row>
      <xdr:rowOff>8636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18813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41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151638</xdr:rowOff>
    </xdr:from>
    <xdr:to>
      <xdr:col>69</xdr:col>
      <xdr:colOff>142875</xdr:colOff>
      <xdr:row>16</xdr:row>
      <xdr:rowOff>81788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91965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142494</xdr:rowOff>
    </xdr:from>
    <xdr:to>
      <xdr:col>65</xdr:col>
      <xdr:colOff>53975</xdr:colOff>
      <xdr:row>16</xdr:row>
      <xdr:rowOff>72644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82821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48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比率は類似団体平均と同程度となっている。</a:t>
          </a:r>
        </a:p>
        <a:p>
          <a:r>
            <a:rPr kumimoji="1" lang="ja-JP" altLang="en-US" sz="1300">
              <a:latin typeface="ＭＳ Ｐゴシック" panose="020B0600070205080204" pitchFamily="50" charset="-128"/>
              <a:ea typeface="ＭＳ Ｐゴシック" panose="020B0600070205080204" pitchFamily="50" charset="-128"/>
            </a:rPr>
            <a:t>　義務的性格の弱い町単独扶助費の見直しや各種手当の算定方法・資格審査等の適正化を行い、扶助費による財政圧迫の食い止めを図る必要がある。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60</xdr:row>
      <xdr:rowOff>132443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89357"/>
          <a:ext cx="0" cy="123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86178</xdr:rowOff>
    </xdr:from>
    <xdr:to>
      <xdr:col>24</xdr:col>
      <xdr:colOff>25400</xdr:colOff>
      <xdr:row>55</xdr:row>
      <xdr:rowOff>97065</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51592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51905</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1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97065</xdr:rowOff>
    </xdr:from>
    <xdr:to>
      <xdr:col>19</xdr:col>
      <xdr:colOff>187325</xdr:colOff>
      <xdr:row>55</xdr:row>
      <xdr:rowOff>107950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5268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24493</xdr:rowOff>
    </xdr:from>
    <xdr:to>
      <xdr:col>20</xdr:col>
      <xdr:colOff>38100</xdr:colOff>
      <xdr:row>55</xdr:row>
      <xdr:rowOff>126093</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136270</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22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53522</xdr:rowOff>
    </xdr:from>
    <xdr:to>
      <xdr:col>15</xdr:col>
      <xdr:colOff>98425</xdr:colOff>
      <xdr:row>55</xdr:row>
      <xdr:rowOff>107950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4832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2722</xdr:rowOff>
    </xdr:from>
    <xdr:to>
      <xdr:col>15</xdr:col>
      <xdr:colOff>149225</xdr:colOff>
      <xdr:row>55</xdr:row>
      <xdr:rowOff>104322</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114499</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55</xdr:row>
      <xdr:rowOff>53522</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4615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152400</xdr:rowOff>
    </xdr:from>
    <xdr:to>
      <xdr:col>11</xdr:col>
      <xdr:colOff>60325</xdr:colOff>
      <xdr:row>55</xdr:row>
      <xdr:rowOff>82550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60070</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7455</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43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46265</xdr:rowOff>
    </xdr:from>
    <xdr:to>
      <xdr:col>20</xdr:col>
      <xdr:colOff>38100</xdr:colOff>
      <xdr:row>55</xdr:row>
      <xdr:rowOff>147865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132642</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562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2722</xdr:rowOff>
    </xdr:from>
    <xdr:to>
      <xdr:col>11</xdr:col>
      <xdr:colOff>60325</xdr:colOff>
      <xdr:row>55</xdr:row>
      <xdr:rowOff>104322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89099</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道路、観光施設に係る維持補修費や国保事業勘定特別会計等に対する繰出金が高止まりしていることが要因となり、類似団体より高い状況になっている。</a:t>
          </a:r>
        </a:p>
        <a:p>
          <a:r>
            <a:rPr kumimoji="1" lang="ja-JP" altLang="en-US" sz="1300">
              <a:latin typeface="ＭＳ Ｐゴシック" panose="020B0600070205080204" pitchFamily="50" charset="-128"/>
              <a:ea typeface="ＭＳ Ｐゴシック" panose="020B0600070205080204" pitchFamily="50" charset="-128"/>
            </a:rPr>
            <a:t>　普通交付税等の一般財源が今後確実に減少していくことを踏まえ、公共施設マネジメントの推進や国民健康保険料の適正化を行うなど、持続可能な歳出構造の確立に向けた取り組みを行い、経費削減を図る。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24130</xdr:rowOff>
    </xdr:from>
    <xdr:to>
      <xdr:col>82</xdr:col>
      <xdr:colOff>107950</xdr:colOff>
      <xdr:row>61</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824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110507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24130</xdr:rowOff>
    </xdr:from>
    <xdr:to>
      <xdr:col>82</xdr:col>
      <xdr:colOff>196850</xdr:colOff>
      <xdr:row>54</xdr:row>
      <xdr:rowOff>24130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104140</xdr:rowOff>
    </xdr:from>
    <xdr:to>
      <xdr:col>82</xdr:col>
      <xdr:colOff>107950</xdr:colOff>
      <xdr:row>59</xdr:row>
      <xdr:rowOff>161290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1021969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167022</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768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150495</xdr:rowOff>
    </xdr:from>
    <xdr:to>
      <xdr:col>82</xdr:col>
      <xdr:colOff>158750</xdr:colOff>
      <xdr:row>58</xdr:row>
      <xdr:rowOff>80645</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41275</xdr:rowOff>
    </xdr:from>
    <xdr:to>
      <xdr:col>78</xdr:col>
      <xdr:colOff>69850</xdr:colOff>
      <xdr:row>59</xdr:row>
      <xdr:rowOff>161290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10156825"/>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156210</xdr:rowOff>
    </xdr:from>
    <xdr:to>
      <xdr:col>78</xdr:col>
      <xdr:colOff>120650</xdr:colOff>
      <xdr:row>58</xdr:row>
      <xdr:rowOff>86360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96537</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69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149860</xdr:rowOff>
    </xdr:from>
    <xdr:to>
      <xdr:col>73</xdr:col>
      <xdr:colOff>180975</xdr:colOff>
      <xdr:row>59</xdr:row>
      <xdr:rowOff>41275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1009396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144780</xdr:rowOff>
    </xdr:from>
    <xdr:to>
      <xdr:col>74</xdr:col>
      <xdr:colOff>31750</xdr:colOff>
      <xdr:row>58</xdr:row>
      <xdr:rowOff>74930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9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85107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68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81280</xdr:rowOff>
    </xdr:from>
    <xdr:to>
      <xdr:col>69</xdr:col>
      <xdr:colOff>92075</xdr:colOff>
      <xdr:row>58</xdr:row>
      <xdr:rowOff>149860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100253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121920</xdr:rowOff>
    </xdr:from>
    <xdr:to>
      <xdr:col>69</xdr:col>
      <xdr:colOff>142875</xdr:colOff>
      <xdr:row>58</xdr:row>
      <xdr:rowOff>52070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62247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66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121920</xdr:rowOff>
    </xdr:from>
    <xdr:to>
      <xdr:col>65</xdr:col>
      <xdr:colOff>53975</xdr:colOff>
      <xdr:row>58</xdr:row>
      <xdr:rowOff>52070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62247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6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53340</xdr:rowOff>
    </xdr:from>
    <xdr:to>
      <xdr:col>82</xdr:col>
      <xdr:colOff>158750</xdr:colOff>
      <xdr:row>59</xdr:row>
      <xdr:rowOff>154940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1016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25417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1014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110490</xdr:rowOff>
    </xdr:from>
    <xdr:to>
      <xdr:col>78</xdr:col>
      <xdr:colOff>120650</xdr:colOff>
      <xdr:row>60</xdr:row>
      <xdr:rowOff>40640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25417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31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161925</xdr:rowOff>
    </xdr:from>
    <xdr:to>
      <xdr:col>74</xdr:col>
      <xdr:colOff>31750</xdr:colOff>
      <xdr:row>59</xdr:row>
      <xdr:rowOff>92075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101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76852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1019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99060</xdr:rowOff>
    </xdr:from>
    <xdr:to>
      <xdr:col>69</xdr:col>
      <xdr:colOff>142875</xdr:colOff>
      <xdr:row>59</xdr:row>
      <xdr:rowOff>29210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13987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30480</xdr:rowOff>
    </xdr:from>
    <xdr:to>
      <xdr:col>65</xdr:col>
      <xdr:colOff>53975</xdr:colOff>
      <xdr:row>58</xdr:row>
      <xdr:rowOff>132080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116857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鰺ヶ沢地区消防事務組合やつがる西北五広域連合などの一部事務組合に対する負担が大きいことが要因となり、類似団体平均を大きく上回っている。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　今後も町単独補助金を中心に対象事業の必要性を十分検討し、同種事業の整理統合を行うなど補助金の削減に努める。</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131572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8314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10414</xdr:rowOff>
    </xdr:from>
    <xdr:to>
      <xdr:col>82</xdr:col>
      <xdr:colOff>107950</xdr:colOff>
      <xdr:row>39</xdr:row>
      <xdr:rowOff>42418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69696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8145</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131572</xdr:rowOff>
    </xdr:from>
    <xdr:to>
      <xdr:col>78</xdr:col>
      <xdr:colOff>69850</xdr:colOff>
      <xdr:row>39</xdr:row>
      <xdr:rowOff>10414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664667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67564</xdr:rowOff>
    </xdr:from>
    <xdr:to>
      <xdr:col>73</xdr:col>
      <xdr:colOff>180975</xdr:colOff>
      <xdr:row>38</xdr:row>
      <xdr:rowOff>131572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658266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62992</xdr:rowOff>
    </xdr:from>
    <xdr:to>
      <xdr:col>69</xdr:col>
      <xdr:colOff>92075</xdr:colOff>
      <xdr:row>38</xdr:row>
      <xdr:rowOff>67564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5780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80535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163068</xdr:rowOff>
    </xdr:from>
    <xdr:to>
      <xdr:col>82</xdr:col>
      <xdr:colOff>158750</xdr:colOff>
      <xdr:row>39</xdr:row>
      <xdr:rowOff>93218</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6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135145</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131064</xdr:rowOff>
    </xdr:from>
    <xdr:to>
      <xdr:col>78</xdr:col>
      <xdr:colOff>120650</xdr:colOff>
      <xdr:row>39</xdr:row>
      <xdr:rowOff>61214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45991</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732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80772</xdr:rowOff>
    </xdr:from>
    <xdr:to>
      <xdr:col>74</xdr:col>
      <xdr:colOff>31750</xdr:colOff>
      <xdr:row>39</xdr:row>
      <xdr:rowOff>10922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167149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16764</xdr:rowOff>
    </xdr:from>
    <xdr:to>
      <xdr:col>69</xdr:col>
      <xdr:colOff>142875</xdr:colOff>
      <xdr:row>38</xdr:row>
      <xdr:rowOff>118364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103141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12192</xdr:rowOff>
    </xdr:from>
    <xdr:to>
      <xdr:col>65</xdr:col>
      <xdr:colOff>53975</xdr:colOff>
      <xdr:row>38</xdr:row>
      <xdr:rowOff>113792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98569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に実施した大型建設事業に伴う町債発行により、公債費に係る経常収支比率は類似団体と比較して高い状態が続いている。計画的な償還と町債の発行抑制により、比率は徐々に改善しているものの、依然として全国最低クラスの状態は続いている。</a:t>
          </a:r>
        </a:p>
        <a:p>
          <a:r>
            <a:rPr kumimoji="1" lang="ja-JP" altLang="en-US" sz="1300">
              <a:latin typeface="ＭＳ Ｐゴシック" panose="020B0600070205080204" pitchFamily="50" charset="-128"/>
              <a:ea typeface="ＭＳ Ｐゴシック" panose="020B0600070205080204" pitchFamily="50" charset="-128"/>
            </a:rPr>
            <a:t>　今後においても、公債費対策を優先課題と位置付け、プライマリーバランスの黒字を堅持するために建設事業を峻別して実施するなど、公債費負担の軽減に取り組んでいく。</a:t>
          </a: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74422</xdr:rowOff>
    </xdr:from>
    <xdr:to>
      <xdr:col>24</xdr:col>
      <xdr:colOff>25400</xdr:colOff>
      <xdr:row>79</xdr:row>
      <xdr:rowOff>133858</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3987800" y="1361897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33290</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133858</xdr:rowOff>
    </xdr:from>
    <xdr:to>
      <xdr:col>19</xdr:col>
      <xdr:colOff>187325</xdr:colOff>
      <xdr:row>80</xdr:row>
      <xdr:rowOff>17272</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098800" y="136784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30480</xdr:rowOff>
    </xdr:from>
    <xdr:to>
      <xdr:col>20</xdr:col>
      <xdr:colOff>38100</xdr:colOff>
      <xdr:row>78</xdr:row>
      <xdr:rowOff>132080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142257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317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17272</xdr:rowOff>
    </xdr:from>
    <xdr:to>
      <xdr:col>15</xdr:col>
      <xdr:colOff>98425</xdr:colOff>
      <xdr:row>80</xdr:row>
      <xdr:rowOff>67563</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209800" y="13733272"/>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21337</xdr:rowOff>
    </xdr:from>
    <xdr:to>
      <xdr:col>15</xdr:col>
      <xdr:colOff>149225</xdr:colOff>
      <xdr:row>78</xdr:row>
      <xdr:rowOff>122937</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133114</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67563</xdr:rowOff>
    </xdr:from>
    <xdr:to>
      <xdr:col>11</xdr:col>
      <xdr:colOff>9525</xdr:colOff>
      <xdr:row>80</xdr:row>
      <xdr:rowOff>81280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1320800" y="13783563"/>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169926</xdr:rowOff>
    </xdr:from>
    <xdr:to>
      <xdr:col>11</xdr:col>
      <xdr:colOff>60325</xdr:colOff>
      <xdr:row>78</xdr:row>
      <xdr:rowOff>100076</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110253</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101109</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23622</xdr:rowOff>
    </xdr:from>
    <xdr:to>
      <xdr:col>24</xdr:col>
      <xdr:colOff>76200</xdr:colOff>
      <xdr:row>79</xdr:row>
      <xdr:rowOff>125222</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167149</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83058</xdr:rowOff>
    </xdr:from>
    <xdr:to>
      <xdr:col>20</xdr:col>
      <xdr:colOff>38100</xdr:colOff>
      <xdr:row>80</xdr:row>
      <xdr:rowOff>13208</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6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169435</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713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137922</xdr:rowOff>
    </xdr:from>
    <xdr:to>
      <xdr:col>15</xdr:col>
      <xdr:colOff>149225</xdr:colOff>
      <xdr:row>80</xdr:row>
      <xdr:rowOff>68072</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36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52849</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76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16763</xdr:rowOff>
    </xdr:from>
    <xdr:to>
      <xdr:col>11</xdr:col>
      <xdr:colOff>60325</xdr:colOff>
      <xdr:row>80</xdr:row>
      <xdr:rowOff>118363</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103140</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8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30480</xdr:rowOff>
    </xdr:from>
    <xdr:to>
      <xdr:col>6</xdr:col>
      <xdr:colOff>171450</xdr:colOff>
      <xdr:row>80</xdr:row>
      <xdr:rowOff>132080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116857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83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公債費以外の経常収支比率については、維持補修費や繰出金が高止まりしていることに加え、人件費や補助費等が増加していることが要因となり、類似団体と比較して比率が高い状況になっている。</a:t>
          </a:r>
        </a:p>
        <a:p>
          <a:r>
            <a:rPr kumimoji="1" lang="ja-JP" altLang="en-US" sz="1300">
              <a:latin typeface="ＭＳ Ｐゴシック" panose="020B0600070205080204" pitchFamily="50" charset="-128"/>
              <a:ea typeface="ＭＳ Ｐゴシック" panose="020B0600070205080204" pitchFamily="50" charset="-128"/>
            </a:rPr>
            <a:t>　公債費の縮減と併せて、公債費以外の経常経費についても削減を継続し、比率改善に努める。</a:t>
          </a: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77470</xdr:rowOff>
    </xdr:from>
    <xdr:to>
      <xdr:col>82</xdr:col>
      <xdr:colOff>107950</xdr:colOff>
      <xdr:row>80</xdr:row>
      <xdr:rowOff>146050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5933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163847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77470</xdr:rowOff>
    </xdr:from>
    <xdr:to>
      <xdr:col>82</xdr:col>
      <xdr:colOff>196850</xdr:colOff>
      <xdr:row>73</xdr:row>
      <xdr:rowOff>77470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54611</xdr:rowOff>
    </xdr:from>
    <xdr:to>
      <xdr:col>82</xdr:col>
      <xdr:colOff>107950</xdr:colOff>
      <xdr:row>78</xdr:row>
      <xdr:rowOff>146050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3427711"/>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88900</xdr:rowOff>
    </xdr:from>
    <xdr:to>
      <xdr:col>78</xdr:col>
      <xdr:colOff>69850</xdr:colOff>
      <xdr:row>78</xdr:row>
      <xdr:rowOff>54611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290550"/>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148589</xdr:rowOff>
    </xdr:from>
    <xdr:to>
      <xdr:col>78</xdr:col>
      <xdr:colOff>120650</xdr:colOff>
      <xdr:row>77</xdr:row>
      <xdr:rowOff>78739</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88916</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149861</xdr:rowOff>
    </xdr:from>
    <xdr:to>
      <xdr:col>73</xdr:col>
      <xdr:colOff>180975</xdr:colOff>
      <xdr:row>77</xdr:row>
      <xdr:rowOff>88900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893800" y="13180061"/>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95250</xdr:rowOff>
    </xdr:from>
    <xdr:to>
      <xdr:col>74</xdr:col>
      <xdr:colOff>31750</xdr:colOff>
      <xdr:row>77</xdr:row>
      <xdr:rowOff>25400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35577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73661</xdr:rowOff>
    </xdr:from>
    <xdr:to>
      <xdr:col>69</xdr:col>
      <xdr:colOff>92075</xdr:colOff>
      <xdr:row>76</xdr:row>
      <xdr:rowOff>149861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31038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157497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140970</xdr:rowOff>
    </xdr:from>
    <xdr:to>
      <xdr:col>65</xdr:col>
      <xdr:colOff>53975</xdr:colOff>
      <xdr:row>76</xdr:row>
      <xdr:rowOff>71120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81297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95250</xdr:rowOff>
    </xdr:from>
    <xdr:to>
      <xdr:col>82</xdr:col>
      <xdr:colOff>158750</xdr:colOff>
      <xdr:row>79</xdr:row>
      <xdr:rowOff>25400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67327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3811</xdr:rowOff>
    </xdr:from>
    <xdr:to>
      <xdr:col>78</xdr:col>
      <xdr:colOff>120650</xdr:colOff>
      <xdr:row>78</xdr:row>
      <xdr:rowOff>105411</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3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90188</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463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38100</xdr:rowOff>
    </xdr:from>
    <xdr:to>
      <xdr:col>74</xdr:col>
      <xdr:colOff>31750</xdr:colOff>
      <xdr:row>77</xdr:row>
      <xdr:rowOff>139700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124477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99061</xdr:rowOff>
    </xdr:from>
    <xdr:to>
      <xdr:col>69</xdr:col>
      <xdr:colOff>142875</xdr:colOff>
      <xdr:row>77</xdr:row>
      <xdr:rowOff>29211</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13988</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22861</xdr:rowOff>
    </xdr:from>
    <xdr:to>
      <xdr:col>65</xdr:col>
      <xdr:colOff>53975</xdr:colOff>
      <xdr:row>76</xdr:row>
      <xdr:rowOff>124461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109238</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青森県深浦町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92723</xdr:rowOff>
    </xdr:from>
    <xdr:to>
      <xdr:col>29</xdr:col>
      <xdr:colOff>127000</xdr:colOff>
      <xdr:row>19</xdr:row>
      <xdr:rowOff>102073</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197748"/>
          <a:ext cx="0" cy="12095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74150</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37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102073</xdr:rowOff>
    </xdr:from>
    <xdr:to>
      <xdr:col>30</xdr:col>
      <xdr:colOff>25400</xdr:colOff>
      <xdr:row>19</xdr:row>
      <xdr:rowOff>102073</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40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7650</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94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92723</xdr:rowOff>
    </xdr:from>
    <xdr:to>
      <xdr:col>30</xdr:col>
      <xdr:colOff>25400</xdr:colOff>
      <xdr:row>12</xdr:row>
      <xdr:rowOff>92723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197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150628</xdr:rowOff>
    </xdr:from>
    <xdr:to>
      <xdr:col>29</xdr:col>
      <xdr:colOff>127000</xdr:colOff>
      <xdr:row>16</xdr:row>
      <xdr:rowOff>52964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2770003"/>
          <a:ext cx="647700" cy="73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40758</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831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68681</xdr:rowOff>
    </xdr:from>
    <xdr:to>
      <xdr:col>29</xdr:col>
      <xdr:colOff>177800</xdr:colOff>
      <xdr:row>16</xdr:row>
      <xdr:rowOff>170281</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52964</xdr:rowOff>
    </xdr:from>
    <xdr:to>
      <xdr:col>26</xdr:col>
      <xdr:colOff>50800</xdr:colOff>
      <xdr:row>16</xdr:row>
      <xdr:rowOff>95101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305300" y="2843789"/>
          <a:ext cx="698500" cy="421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78597</xdr:rowOff>
    </xdr:from>
    <xdr:to>
      <xdr:col>26</xdr:col>
      <xdr:colOff>101600</xdr:colOff>
      <xdr:row>17</xdr:row>
      <xdr:rowOff>8747</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164974</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955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95101</xdr:rowOff>
    </xdr:from>
    <xdr:to>
      <xdr:col>22</xdr:col>
      <xdr:colOff>114300</xdr:colOff>
      <xdr:row>16</xdr:row>
      <xdr:rowOff>142935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3606800" y="2885926"/>
          <a:ext cx="698500" cy="47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100548</xdr:rowOff>
    </xdr:from>
    <xdr:to>
      <xdr:col>22</xdr:col>
      <xdr:colOff>165100</xdr:colOff>
      <xdr:row>17</xdr:row>
      <xdr:rowOff>30698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15475</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97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142935</xdr:rowOff>
    </xdr:from>
    <xdr:to>
      <xdr:col>18</xdr:col>
      <xdr:colOff>177800</xdr:colOff>
      <xdr:row>17</xdr:row>
      <xdr:rowOff>1941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2908300" y="2933760"/>
          <a:ext cx="698500" cy="30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120042</xdr:rowOff>
    </xdr:from>
    <xdr:to>
      <xdr:col>19</xdr:col>
      <xdr:colOff>38100</xdr:colOff>
      <xdr:row>17</xdr:row>
      <xdr:rowOff>50192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34969</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997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136484</xdr:rowOff>
    </xdr:from>
    <xdr:to>
      <xdr:col>15</xdr:col>
      <xdr:colOff>101600</xdr:colOff>
      <xdr:row>17</xdr:row>
      <xdr:rowOff>66634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51411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30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99828</xdr:rowOff>
    </xdr:from>
    <xdr:to>
      <xdr:col>29</xdr:col>
      <xdr:colOff>177800</xdr:colOff>
      <xdr:row>16</xdr:row>
      <xdr:rowOff>29978</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2719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116355</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2564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2164</xdr:rowOff>
    </xdr:from>
    <xdr:to>
      <xdr:col>26</xdr:col>
      <xdr:colOff>101600</xdr:colOff>
      <xdr:row>16</xdr:row>
      <xdr:rowOff>103764</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2792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113941</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2561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44301</xdr:rowOff>
    </xdr:from>
    <xdr:to>
      <xdr:col>22</xdr:col>
      <xdr:colOff>165100</xdr:colOff>
      <xdr:row>16</xdr:row>
      <xdr:rowOff>145901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2835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156078</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2604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92135</xdr:rowOff>
    </xdr:from>
    <xdr:to>
      <xdr:col>19</xdr:col>
      <xdr:colOff>38100</xdr:colOff>
      <xdr:row>17</xdr:row>
      <xdr:rowOff>22285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2882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32462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2651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122591</xdr:rowOff>
    </xdr:from>
    <xdr:to>
      <xdr:col>15</xdr:col>
      <xdr:colOff>101600</xdr:colOff>
      <xdr:row>17</xdr:row>
      <xdr:rowOff>52741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2913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62918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2682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249542</xdr:rowOff>
    </xdr:from>
    <xdr:to>
      <xdr:col>29</xdr:col>
      <xdr:colOff>127000</xdr:colOff>
      <xdr:row>38</xdr:row>
      <xdr:rowOff>165798</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6174092"/>
          <a:ext cx="0" cy="1459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137875</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60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165798</xdr:rowOff>
    </xdr:from>
    <xdr:to>
      <xdr:col>30</xdr:col>
      <xdr:colOff>25400</xdr:colOff>
      <xdr:row>38</xdr:row>
      <xdr:rowOff>165798</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6333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164469</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91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249542</xdr:rowOff>
    </xdr:from>
    <xdr:to>
      <xdr:col>30</xdr:col>
      <xdr:colOff>25400</xdr:colOff>
      <xdr:row>33</xdr:row>
      <xdr:rowOff>249542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61740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219507</xdr:rowOff>
    </xdr:from>
    <xdr:to>
      <xdr:col>29</xdr:col>
      <xdr:colOff>127000</xdr:colOff>
      <xdr:row>35</xdr:row>
      <xdr:rowOff>394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003800" y="6486957"/>
          <a:ext cx="647700" cy="123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5237</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61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33160</xdr:rowOff>
    </xdr:from>
    <xdr:to>
      <xdr:col>29</xdr:col>
      <xdr:colOff>177800</xdr:colOff>
      <xdr:row>35</xdr:row>
      <xdr:rowOff>134760</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205270</xdr:rowOff>
    </xdr:from>
    <xdr:to>
      <xdr:col>26</xdr:col>
      <xdr:colOff>50800</xdr:colOff>
      <xdr:row>34</xdr:row>
      <xdr:rowOff>219507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4305300" y="6472720"/>
          <a:ext cx="698500" cy="142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27762</xdr:rowOff>
    </xdr:from>
    <xdr:to>
      <xdr:col>26</xdr:col>
      <xdr:colOff>101600</xdr:colOff>
      <xdr:row>35</xdr:row>
      <xdr:rowOff>129362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114139</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724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205270</xdr:rowOff>
    </xdr:from>
    <xdr:to>
      <xdr:col>22</xdr:col>
      <xdr:colOff>114300</xdr:colOff>
      <xdr:row>34</xdr:row>
      <xdr:rowOff>207467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6472720"/>
          <a:ext cx="698500" cy="2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21501</xdr:rowOff>
    </xdr:from>
    <xdr:to>
      <xdr:col>22</xdr:col>
      <xdr:colOff>165100</xdr:colOff>
      <xdr:row>35</xdr:row>
      <xdr:rowOff>123101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107878</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71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207467</xdr:rowOff>
    </xdr:from>
    <xdr:to>
      <xdr:col>18</xdr:col>
      <xdr:colOff>177800</xdr:colOff>
      <xdr:row>34</xdr:row>
      <xdr:rowOff>210553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6474917"/>
          <a:ext cx="698500" cy="3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47295</xdr:rowOff>
    </xdr:from>
    <xdr:to>
      <xdr:col>19</xdr:col>
      <xdr:colOff>38100</xdr:colOff>
      <xdr:row>35</xdr:row>
      <xdr:rowOff>148895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133672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744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70688</xdr:rowOff>
    </xdr:from>
    <xdr:to>
      <xdr:col>15</xdr:col>
      <xdr:colOff>101600</xdr:colOff>
      <xdr:row>35</xdr:row>
      <xdr:rowOff>172288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681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157065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76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292494</xdr:rowOff>
    </xdr:from>
    <xdr:to>
      <xdr:col>29</xdr:col>
      <xdr:colOff>177800</xdr:colOff>
      <xdr:row>35</xdr:row>
      <xdr:rowOff>51194</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559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137571</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405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168707</xdr:rowOff>
    </xdr:from>
    <xdr:to>
      <xdr:col>26</xdr:col>
      <xdr:colOff>101600</xdr:colOff>
      <xdr:row>34</xdr:row>
      <xdr:rowOff>270307</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436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280484</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20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154470</xdr:rowOff>
    </xdr:from>
    <xdr:to>
      <xdr:col>22</xdr:col>
      <xdr:colOff>165100</xdr:colOff>
      <xdr:row>34</xdr:row>
      <xdr:rowOff>256070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421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266247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19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156667</xdr:rowOff>
    </xdr:from>
    <xdr:to>
      <xdr:col>19</xdr:col>
      <xdr:colOff>38100</xdr:colOff>
      <xdr:row>34</xdr:row>
      <xdr:rowOff>258267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424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268444</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192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159753</xdr:rowOff>
    </xdr:from>
    <xdr:to>
      <xdr:col>15</xdr:col>
      <xdr:colOff>101600</xdr:colOff>
      <xdr:row>34</xdr:row>
      <xdr:rowOff>261353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427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271530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19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青森県深浦町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8,019
7,994
488.90
7,298,510
7,189,748
104,887
4,412,315
8,324,684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22207</xdr:rowOff>
    </xdr:from>
    <xdr:to>
      <xdr:col>24</xdr:col>
      <xdr:colOff>62865</xdr:colOff>
      <xdr:row>38</xdr:row>
      <xdr:rowOff>91625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65707"/>
          <a:ext cx="1270" cy="1441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95452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91625</xdr:rowOff>
    </xdr:from>
    <xdr:to>
      <xdr:col>24</xdr:col>
      <xdr:colOff>152400</xdr:colOff>
      <xdr:row>38</xdr:row>
      <xdr:rowOff>91625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0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140334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4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22207</xdr:rowOff>
    </xdr:from>
    <xdr:to>
      <xdr:col>24</xdr:col>
      <xdr:colOff>152400</xdr:colOff>
      <xdr:row>30</xdr:row>
      <xdr:rowOff>22207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6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13993</xdr:rowOff>
    </xdr:from>
    <xdr:to>
      <xdr:col>24</xdr:col>
      <xdr:colOff>63500</xdr:colOff>
      <xdr:row>36</xdr:row>
      <xdr:rowOff>70914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86193"/>
          <a:ext cx="838200" cy="5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14919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442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163492</xdr:rowOff>
    </xdr:from>
    <xdr:to>
      <xdr:col>24</xdr:col>
      <xdr:colOff>114300</xdr:colOff>
      <xdr:row>35</xdr:row>
      <xdr:rowOff>93642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9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29446</xdr:rowOff>
    </xdr:from>
    <xdr:to>
      <xdr:col>19</xdr:col>
      <xdr:colOff>177800</xdr:colOff>
      <xdr:row>36</xdr:row>
      <xdr:rowOff>70914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201646"/>
          <a:ext cx="889000" cy="4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13027</xdr:rowOff>
    </xdr:from>
    <xdr:to>
      <xdr:col>20</xdr:col>
      <xdr:colOff>38100</xdr:colOff>
      <xdr:row>35</xdr:row>
      <xdr:rowOff>114627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131154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89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29446</xdr:rowOff>
    </xdr:from>
    <xdr:to>
      <xdr:col>15</xdr:col>
      <xdr:colOff>50800</xdr:colOff>
      <xdr:row>36</xdr:row>
      <xdr:rowOff>80980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01646"/>
          <a:ext cx="889000" cy="5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29022</xdr:rowOff>
    </xdr:from>
    <xdr:to>
      <xdr:col>15</xdr:col>
      <xdr:colOff>101600</xdr:colOff>
      <xdr:row>35</xdr:row>
      <xdr:rowOff>130622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147149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0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80980</xdr:rowOff>
    </xdr:from>
    <xdr:to>
      <xdr:col>10</xdr:col>
      <xdr:colOff>114300</xdr:colOff>
      <xdr:row>36</xdr:row>
      <xdr:rowOff>90482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53180"/>
          <a:ext cx="889000" cy="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34791</xdr:rowOff>
    </xdr:from>
    <xdr:to>
      <xdr:col>10</xdr:col>
      <xdr:colOff>165100</xdr:colOff>
      <xdr:row>35</xdr:row>
      <xdr:rowOff>136391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152918</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42418</xdr:rowOff>
    </xdr:from>
    <xdr:to>
      <xdr:col>6</xdr:col>
      <xdr:colOff>38100</xdr:colOff>
      <xdr:row>35</xdr:row>
      <xdr:rowOff>144018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160545</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134643</xdr:rowOff>
    </xdr:from>
    <xdr:to>
      <xdr:col>24</xdr:col>
      <xdr:colOff>114300</xdr:colOff>
      <xdr:row>36</xdr:row>
      <xdr:rowOff>64793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3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113070</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13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20114</xdr:rowOff>
    </xdr:from>
    <xdr:to>
      <xdr:col>20</xdr:col>
      <xdr:colOff>38100</xdr:colOff>
      <xdr:row>36</xdr:row>
      <xdr:rowOff>121714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9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112841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285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150096</xdr:rowOff>
    </xdr:from>
    <xdr:to>
      <xdr:col>15</xdr:col>
      <xdr:colOff>101600</xdr:colOff>
      <xdr:row>36</xdr:row>
      <xdr:rowOff>80246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5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71373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243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30180</xdr:rowOff>
    </xdr:from>
    <xdr:to>
      <xdr:col>10</xdr:col>
      <xdr:colOff>165100</xdr:colOff>
      <xdr:row>36</xdr:row>
      <xdr:rowOff>131780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0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122907</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29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39682</xdr:rowOff>
    </xdr:from>
    <xdr:to>
      <xdr:col>6</xdr:col>
      <xdr:colOff>38100</xdr:colOff>
      <xdr:row>36</xdr:row>
      <xdr:rowOff>141282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1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132409</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30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48937</xdr:rowOff>
    </xdr:from>
    <xdr:to>
      <xdr:col>24</xdr:col>
      <xdr:colOff>62865</xdr:colOff>
      <xdr:row>57</xdr:row>
      <xdr:rowOff>9682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21437"/>
          <a:ext cx="1270" cy="1160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13509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78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9682</xdr:rowOff>
    </xdr:from>
    <xdr:to>
      <xdr:col>24</xdr:col>
      <xdr:colOff>152400</xdr:colOff>
      <xdr:row>57</xdr:row>
      <xdr:rowOff>9682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78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167064</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39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48937</xdr:rowOff>
    </xdr:from>
    <xdr:to>
      <xdr:col>24</xdr:col>
      <xdr:colOff>152400</xdr:colOff>
      <xdr:row>50</xdr:row>
      <xdr:rowOff>48937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21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30150</xdr:rowOff>
    </xdr:from>
    <xdr:to>
      <xdr:col>24</xdr:col>
      <xdr:colOff>63500</xdr:colOff>
      <xdr:row>55</xdr:row>
      <xdr:rowOff>66763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459900"/>
          <a:ext cx="838200" cy="3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108133</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194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85256</xdr:rowOff>
    </xdr:from>
    <xdr:to>
      <xdr:col>24</xdr:col>
      <xdr:colOff>114300</xdr:colOff>
      <xdr:row>55</xdr:row>
      <xdr:rowOff>15406</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3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66763</xdr:rowOff>
    </xdr:from>
    <xdr:to>
      <xdr:col>19</xdr:col>
      <xdr:colOff>177800</xdr:colOff>
      <xdr:row>55</xdr:row>
      <xdr:rowOff>83309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496513"/>
          <a:ext cx="889000" cy="1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120049</xdr:rowOff>
    </xdr:from>
    <xdr:to>
      <xdr:col>20</xdr:col>
      <xdr:colOff>38100</xdr:colOff>
      <xdr:row>55</xdr:row>
      <xdr:rowOff>50199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66726</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15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83309</xdr:rowOff>
    </xdr:from>
    <xdr:to>
      <xdr:col>15</xdr:col>
      <xdr:colOff>50800</xdr:colOff>
      <xdr:row>55</xdr:row>
      <xdr:rowOff>112789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513059"/>
          <a:ext cx="889000" cy="29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136065</xdr:rowOff>
    </xdr:from>
    <xdr:to>
      <xdr:col>15</xdr:col>
      <xdr:colOff>101600</xdr:colOff>
      <xdr:row>55</xdr:row>
      <xdr:rowOff>66215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82742</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16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89367</xdr:rowOff>
    </xdr:from>
    <xdr:to>
      <xdr:col>10</xdr:col>
      <xdr:colOff>114300</xdr:colOff>
      <xdr:row>55</xdr:row>
      <xdr:rowOff>112789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9519117"/>
          <a:ext cx="889000" cy="2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697</xdr:rowOff>
    </xdr:from>
    <xdr:to>
      <xdr:col>10</xdr:col>
      <xdr:colOff>165100</xdr:colOff>
      <xdr:row>55</xdr:row>
      <xdr:rowOff>102297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118824</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20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37844</xdr:rowOff>
    </xdr:from>
    <xdr:to>
      <xdr:col>6</xdr:col>
      <xdr:colOff>38100</xdr:colOff>
      <xdr:row>55</xdr:row>
      <xdr:rowOff>139444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155971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24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150800</xdr:rowOff>
    </xdr:from>
    <xdr:to>
      <xdr:col>24</xdr:col>
      <xdr:colOff>114300</xdr:colOff>
      <xdr:row>55</xdr:row>
      <xdr:rowOff>80950</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4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129227</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387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15963</xdr:rowOff>
    </xdr:from>
    <xdr:to>
      <xdr:col>20</xdr:col>
      <xdr:colOff>38100</xdr:colOff>
      <xdr:row>55</xdr:row>
      <xdr:rowOff>117563</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44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108690</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538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32509</xdr:rowOff>
    </xdr:from>
    <xdr:to>
      <xdr:col>15</xdr:col>
      <xdr:colOff>101600</xdr:colOff>
      <xdr:row>55</xdr:row>
      <xdr:rowOff>134109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46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125236</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554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61989</xdr:rowOff>
    </xdr:from>
    <xdr:to>
      <xdr:col>10</xdr:col>
      <xdr:colOff>165100</xdr:colOff>
      <xdr:row>55</xdr:row>
      <xdr:rowOff>163589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49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154716</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958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38567</xdr:rowOff>
    </xdr:from>
    <xdr:to>
      <xdr:col>6</xdr:col>
      <xdr:colOff>38100</xdr:colOff>
      <xdr:row>55</xdr:row>
      <xdr:rowOff>140167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46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131294</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9561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41036</xdr:rowOff>
    </xdr:from>
    <xdr:to>
      <xdr:col>24</xdr:col>
      <xdr:colOff>62865</xdr:colOff>
      <xdr:row>78</xdr:row>
      <xdr:rowOff>138968</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213986"/>
          <a:ext cx="1270" cy="129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142795</xdr:rowOff>
    </xdr:from>
    <xdr:ext cx="313932"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158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138968</xdr:rowOff>
    </xdr:from>
    <xdr:to>
      <xdr:col>24</xdr:col>
      <xdr:colOff>152400</xdr:colOff>
      <xdr:row>78</xdr:row>
      <xdr:rowOff>138968</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12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159163</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8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41036</xdr:rowOff>
    </xdr:from>
    <xdr:to>
      <xdr:col>24</xdr:col>
      <xdr:colOff>152400</xdr:colOff>
      <xdr:row>71</xdr:row>
      <xdr:rowOff>41036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213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26474</xdr:rowOff>
    </xdr:from>
    <xdr:to>
      <xdr:col>24</xdr:col>
      <xdr:colOff>63500</xdr:colOff>
      <xdr:row>76</xdr:row>
      <xdr:rowOff>61885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2885224"/>
          <a:ext cx="838200" cy="20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46479</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76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68052</xdr:rowOff>
    </xdr:from>
    <xdr:to>
      <xdr:col>24</xdr:col>
      <xdr:colOff>114300</xdr:colOff>
      <xdr:row>76</xdr:row>
      <xdr:rowOff>169652</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26474</xdr:rowOff>
    </xdr:from>
    <xdr:to>
      <xdr:col>19</xdr:col>
      <xdr:colOff>177800</xdr:colOff>
      <xdr:row>75</xdr:row>
      <xdr:rowOff>93432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2885224"/>
          <a:ext cx="889000" cy="6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66337</xdr:rowOff>
    </xdr:from>
    <xdr:to>
      <xdr:col>20</xdr:col>
      <xdr:colOff>38100</xdr:colOff>
      <xdr:row>76</xdr:row>
      <xdr:rowOff>167937</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159064</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318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93432</xdr:rowOff>
    </xdr:from>
    <xdr:to>
      <xdr:col>15</xdr:col>
      <xdr:colOff>50800</xdr:colOff>
      <xdr:row>75</xdr:row>
      <xdr:rowOff>119035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2952182"/>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73400</xdr:rowOff>
    </xdr:from>
    <xdr:to>
      <xdr:col>15</xdr:col>
      <xdr:colOff>101600</xdr:colOff>
      <xdr:row>77</xdr:row>
      <xdr:rowOff>3550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166127</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31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119035</xdr:rowOff>
    </xdr:from>
    <xdr:to>
      <xdr:col>10</xdr:col>
      <xdr:colOff>114300</xdr:colOff>
      <xdr:row>75</xdr:row>
      <xdr:rowOff>138123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2977785"/>
          <a:ext cx="889000" cy="1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91232</xdr:rowOff>
    </xdr:from>
    <xdr:to>
      <xdr:col>10</xdr:col>
      <xdr:colOff>165100</xdr:colOff>
      <xdr:row>77</xdr:row>
      <xdr:rowOff>21382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12509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32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101130</xdr:rowOff>
    </xdr:from>
    <xdr:to>
      <xdr:col>6</xdr:col>
      <xdr:colOff>38100</xdr:colOff>
      <xdr:row>77</xdr:row>
      <xdr:rowOff>31280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22407</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63111" y="1322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11085</xdr:rowOff>
    </xdr:from>
    <xdr:to>
      <xdr:col>24</xdr:col>
      <xdr:colOff>114300</xdr:colOff>
      <xdr:row>76</xdr:row>
      <xdr:rowOff>112685</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04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33962</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289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147124</xdr:rowOff>
    </xdr:from>
    <xdr:to>
      <xdr:col>20</xdr:col>
      <xdr:colOff>38100</xdr:colOff>
      <xdr:row>75</xdr:row>
      <xdr:rowOff>77274</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283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93801</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30111" y="1260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42632</xdr:rowOff>
    </xdr:from>
    <xdr:to>
      <xdr:col>15</xdr:col>
      <xdr:colOff>101600</xdr:colOff>
      <xdr:row>75</xdr:row>
      <xdr:rowOff>144232</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290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160759</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41111" y="1267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68235</xdr:rowOff>
    </xdr:from>
    <xdr:to>
      <xdr:col>10</xdr:col>
      <xdr:colOff>165100</xdr:colOff>
      <xdr:row>75</xdr:row>
      <xdr:rowOff>169835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292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14912</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52111" y="1270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87323</xdr:rowOff>
    </xdr:from>
    <xdr:to>
      <xdr:col>6</xdr:col>
      <xdr:colOff>38100</xdr:colOff>
      <xdr:row>76</xdr:row>
      <xdr:rowOff>17472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294607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34000</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63111" y="127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20779</xdr:rowOff>
    </xdr:from>
    <xdr:to>
      <xdr:col>24</xdr:col>
      <xdr:colOff>62865</xdr:colOff>
      <xdr:row>99</xdr:row>
      <xdr:rowOff>73602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51279"/>
          <a:ext cx="1270" cy="159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77429</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5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73602</xdr:rowOff>
    </xdr:from>
    <xdr:to>
      <xdr:col>24</xdr:col>
      <xdr:colOff>152400</xdr:colOff>
      <xdr:row>99</xdr:row>
      <xdr:rowOff>73602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4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138906</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2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20779</xdr:rowOff>
    </xdr:from>
    <xdr:to>
      <xdr:col>24</xdr:col>
      <xdr:colOff>152400</xdr:colOff>
      <xdr:row>90</xdr:row>
      <xdr:rowOff>20779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5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42447</xdr:rowOff>
    </xdr:from>
    <xdr:to>
      <xdr:col>24</xdr:col>
      <xdr:colOff>63500</xdr:colOff>
      <xdr:row>95</xdr:row>
      <xdr:rowOff>62091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330197"/>
          <a:ext cx="838200" cy="1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136527</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24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158100</xdr:rowOff>
    </xdr:from>
    <xdr:to>
      <xdr:col>24</xdr:col>
      <xdr:colOff>114300</xdr:colOff>
      <xdr:row>96</xdr:row>
      <xdr:rowOff>88250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4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3144</xdr:rowOff>
    </xdr:from>
    <xdr:to>
      <xdr:col>19</xdr:col>
      <xdr:colOff>177800</xdr:colOff>
      <xdr:row>95</xdr:row>
      <xdr:rowOff>62091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290894"/>
          <a:ext cx="889000" cy="58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21659</xdr:rowOff>
    </xdr:from>
    <xdr:to>
      <xdr:col>20</xdr:col>
      <xdr:colOff>38100</xdr:colOff>
      <xdr:row>96</xdr:row>
      <xdr:rowOff>123259</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114386</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7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3144</xdr:rowOff>
    </xdr:from>
    <xdr:to>
      <xdr:col>15</xdr:col>
      <xdr:colOff>50800</xdr:colOff>
      <xdr:row>95</xdr:row>
      <xdr:rowOff>29580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290894"/>
          <a:ext cx="889000" cy="2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30085</xdr:rowOff>
    </xdr:from>
    <xdr:to>
      <xdr:col>15</xdr:col>
      <xdr:colOff>101600</xdr:colOff>
      <xdr:row>96</xdr:row>
      <xdr:rowOff>131685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122812</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8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29580</xdr:rowOff>
    </xdr:from>
    <xdr:to>
      <xdr:col>10</xdr:col>
      <xdr:colOff>114300</xdr:colOff>
      <xdr:row>95</xdr:row>
      <xdr:rowOff>168225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317330"/>
          <a:ext cx="889000" cy="13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31717</xdr:rowOff>
    </xdr:from>
    <xdr:to>
      <xdr:col>10</xdr:col>
      <xdr:colOff>165100</xdr:colOff>
      <xdr:row>96</xdr:row>
      <xdr:rowOff>133317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124444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8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155129</xdr:rowOff>
    </xdr:from>
    <xdr:to>
      <xdr:col>6</xdr:col>
      <xdr:colOff>38100</xdr:colOff>
      <xdr:row>97</xdr:row>
      <xdr:rowOff>85279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76406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163097</xdr:rowOff>
    </xdr:from>
    <xdr:to>
      <xdr:col>24</xdr:col>
      <xdr:colOff>114300</xdr:colOff>
      <xdr:row>95</xdr:row>
      <xdr:rowOff>93247</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27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14524</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13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11291</xdr:rowOff>
    </xdr:from>
    <xdr:to>
      <xdr:col>20</xdr:col>
      <xdr:colOff>38100</xdr:colOff>
      <xdr:row>95</xdr:row>
      <xdr:rowOff>112891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29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129418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07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123794</xdr:rowOff>
    </xdr:from>
    <xdr:to>
      <xdr:col>15</xdr:col>
      <xdr:colOff>101600</xdr:colOff>
      <xdr:row>95</xdr:row>
      <xdr:rowOff>53944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24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70471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01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150230</xdr:rowOff>
    </xdr:from>
    <xdr:to>
      <xdr:col>10</xdr:col>
      <xdr:colOff>165100</xdr:colOff>
      <xdr:row>95</xdr:row>
      <xdr:rowOff>80380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26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96907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04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117425</xdr:rowOff>
    </xdr:from>
    <xdr:to>
      <xdr:col>6</xdr:col>
      <xdr:colOff>38100</xdr:colOff>
      <xdr:row>96</xdr:row>
      <xdr:rowOff>47575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40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64102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18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41878</xdr:rowOff>
    </xdr:from>
    <xdr:to>
      <xdr:col>54</xdr:col>
      <xdr:colOff>189865</xdr:colOff>
      <xdr:row>37</xdr:row>
      <xdr:rowOff>130217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56828"/>
          <a:ext cx="1270" cy="1117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134044</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47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130217</xdr:rowOff>
    </xdr:from>
    <xdr:to>
      <xdr:col>55</xdr:col>
      <xdr:colOff>88900</xdr:colOff>
      <xdr:row>37</xdr:row>
      <xdr:rowOff>130217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473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160005</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3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41878</xdr:rowOff>
    </xdr:from>
    <xdr:to>
      <xdr:col>55</xdr:col>
      <xdr:colOff>88900</xdr:colOff>
      <xdr:row>31</xdr:row>
      <xdr:rowOff>41878</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5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1667</xdr:rowOff>
    </xdr:from>
    <xdr:to>
      <xdr:col>55</xdr:col>
      <xdr:colOff>0</xdr:colOff>
      <xdr:row>36</xdr:row>
      <xdr:rowOff>53998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6173867"/>
          <a:ext cx="838200" cy="5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131067</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960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108190</xdr:rowOff>
    </xdr:from>
    <xdr:to>
      <xdr:col>55</xdr:col>
      <xdr:colOff>50800</xdr:colOff>
      <xdr:row>36</xdr:row>
      <xdr:rowOff>38340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1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53998</xdr:rowOff>
    </xdr:from>
    <xdr:to>
      <xdr:col>50</xdr:col>
      <xdr:colOff>114300</xdr:colOff>
      <xdr:row>36</xdr:row>
      <xdr:rowOff>61237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226198"/>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120317</xdr:rowOff>
    </xdr:from>
    <xdr:to>
      <xdr:col>50</xdr:col>
      <xdr:colOff>165100</xdr:colOff>
      <xdr:row>36</xdr:row>
      <xdr:rowOff>50467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12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66994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89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61237</xdr:rowOff>
    </xdr:from>
    <xdr:to>
      <xdr:col>45</xdr:col>
      <xdr:colOff>177800</xdr:colOff>
      <xdr:row>36</xdr:row>
      <xdr:rowOff>93641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233437"/>
          <a:ext cx="889000" cy="3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123163</xdr:rowOff>
    </xdr:from>
    <xdr:to>
      <xdr:col>46</xdr:col>
      <xdr:colOff>38100</xdr:colOff>
      <xdr:row>36</xdr:row>
      <xdr:rowOff>53313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69840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589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50135</xdr:rowOff>
    </xdr:from>
    <xdr:to>
      <xdr:col>41</xdr:col>
      <xdr:colOff>50800</xdr:colOff>
      <xdr:row>36</xdr:row>
      <xdr:rowOff>93641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222335"/>
          <a:ext cx="889000" cy="4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142503</xdr:rowOff>
    </xdr:from>
    <xdr:to>
      <xdr:col>41</xdr:col>
      <xdr:colOff>101600</xdr:colOff>
      <xdr:row>36</xdr:row>
      <xdr:rowOff>72653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89180</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591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159877</xdr:rowOff>
    </xdr:from>
    <xdr:to>
      <xdr:col>36</xdr:col>
      <xdr:colOff>165100</xdr:colOff>
      <xdr:row>36</xdr:row>
      <xdr:rowOff>90027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106554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122317</xdr:rowOff>
    </xdr:from>
    <xdr:to>
      <xdr:col>55</xdr:col>
      <xdr:colOff>50800</xdr:colOff>
      <xdr:row>36</xdr:row>
      <xdr:rowOff>52467</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12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100744</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10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3198</xdr:rowOff>
    </xdr:from>
    <xdr:to>
      <xdr:col>50</xdr:col>
      <xdr:colOff>165100</xdr:colOff>
      <xdr:row>36</xdr:row>
      <xdr:rowOff>104798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17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95925</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6268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10437</xdr:rowOff>
    </xdr:from>
    <xdr:to>
      <xdr:col>46</xdr:col>
      <xdr:colOff>38100</xdr:colOff>
      <xdr:row>36</xdr:row>
      <xdr:rowOff>112037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18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103164</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6275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42841</xdr:rowOff>
    </xdr:from>
    <xdr:to>
      <xdr:col>41</xdr:col>
      <xdr:colOff>101600</xdr:colOff>
      <xdr:row>36</xdr:row>
      <xdr:rowOff>144441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21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135568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6307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170785</xdr:rowOff>
    </xdr:from>
    <xdr:to>
      <xdr:col>36</xdr:col>
      <xdr:colOff>165100</xdr:colOff>
      <xdr:row>36</xdr:row>
      <xdr:rowOff>100935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17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92062</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6264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117101</xdr:rowOff>
    </xdr:from>
    <xdr:to>
      <xdr:col>54</xdr:col>
      <xdr:colOff>189865</xdr:colOff>
      <xdr:row>58</xdr:row>
      <xdr:rowOff>136720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61051"/>
          <a:ext cx="1270" cy="121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140547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136720</xdr:rowOff>
    </xdr:from>
    <xdr:to>
      <xdr:col>55</xdr:col>
      <xdr:colOff>88900</xdr:colOff>
      <xdr:row>58</xdr:row>
      <xdr:rowOff>136720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8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63778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63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117101</xdr:rowOff>
    </xdr:from>
    <xdr:to>
      <xdr:col>55</xdr:col>
      <xdr:colOff>88900</xdr:colOff>
      <xdr:row>51</xdr:row>
      <xdr:rowOff>117101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133229</xdr:rowOff>
    </xdr:from>
    <xdr:to>
      <xdr:col>55</xdr:col>
      <xdr:colOff>0</xdr:colOff>
      <xdr:row>57</xdr:row>
      <xdr:rowOff>139744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905879"/>
          <a:ext cx="8382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168405</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598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145528</xdr:rowOff>
    </xdr:from>
    <xdr:to>
      <xdr:col>55</xdr:col>
      <xdr:colOff>50800</xdr:colOff>
      <xdr:row>57</xdr:row>
      <xdr:rowOff>75678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123324</xdr:rowOff>
    </xdr:from>
    <xdr:to>
      <xdr:col>50</xdr:col>
      <xdr:colOff>114300</xdr:colOff>
      <xdr:row>57</xdr:row>
      <xdr:rowOff>133229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895974"/>
          <a:ext cx="889000" cy="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17468</xdr:rowOff>
    </xdr:from>
    <xdr:to>
      <xdr:col>50</xdr:col>
      <xdr:colOff>165100</xdr:colOff>
      <xdr:row>57</xdr:row>
      <xdr:rowOff>119068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135595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56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123324</xdr:rowOff>
    </xdr:from>
    <xdr:to>
      <xdr:col>45</xdr:col>
      <xdr:colOff>177800</xdr:colOff>
      <xdr:row>58</xdr:row>
      <xdr:rowOff>22234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895974"/>
          <a:ext cx="889000" cy="70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121533</xdr:rowOff>
    </xdr:from>
    <xdr:to>
      <xdr:col>46</xdr:col>
      <xdr:colOff>38100</xdr:colOff>
      <xdr:row>57</xdr:row>
      <xdr:rowOff>51683</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68210</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49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22234</xdr:rowOff>
    </xdr:from>
    <xdr:to>
      <xdr:col>41</xdr:col>
      <xdr:colOff>50800</xdr:colOff>
      <xdr:row>58</xdr:row>
      <xdr:rowOff>44566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966334"/>
          <a:ext cx="889000" cy="2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14856</xdr:rowOff>
    </xdr:from>
    <xdr:to>
      <xdr:col>41</xdr:col>
      <xdr:colOff>101600</xdr:colOff>
      <xdr:row>57</xdr:row>
      <xdr:rowOff>116456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132983</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56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27572</xdr:rowOff>
    </xdr:from>
    <xdr:to>
      <xdr:col>36</xdr:col>
      <xdr:colOff>165100</xdr:colOff>
      <xdr:row>57</xdr:row>
      <xdr:rowOff>129172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8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145699</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57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88944</xdr:rowOff>
    </xdr:from>
    <xdr:to>
      <xdr:col>55</xdr:col>
      <xdr:colOff>50800</xdr:colOff>
      <xdr:row>58</xdr:row>
      <xdr:rowOff>19094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8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67371</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84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82429</xdr:rowOff>
    </xdr:from>
    <xdr:to>
      <xdr:col>50</xdr:col>
      <xdr:colOff>165100</xdr:colOff>
      <xdr:row>58</xdr:row>
      <xdr:rowOff>12579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85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3706</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94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72524</xdr:rowOff>
    </xdr:from>
    <xdr:to>
      <xdr:col>46</xdr:col>
      <xdr:colOff>38100</xdr:colOff>
      <xdr:row>58</xdr:row>
      <xdr:rowOff>2674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84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165251</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937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142884</xdr:rowOff>
    </xdr:from>
    <xdr:to>
      <xdr:col>41</xdr:col>
      <xdr:colOff>101600</xdr:colOff>
      <xdr:row>58</xdr:row>
      <xdr:rowOff>73034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1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64161</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10008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165216</xdr:rowOff>
    </xdr:from>
    <xdr:to>
      <xdr:col>36</xdr:col>
      <xdr:colOff>165100</xdr:colOff>
      <xdr:row>58</xdr:row>
      <xdr:rowOff>95366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3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86493</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03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145982</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47482"/>
          <a:ext cx="1270" cy="136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92659</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2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145982</xdr:rowOff>
    </xdr:from>
    <xdr:to>
      <xdr:col>55</xdr:col>
      <xdr:colOff>88900</xdr:colOff>
      <xdr:row>70</xdr:row>
      <xdr:rowOff>145982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4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161142</xdr:rowOff>
    </xdr:from>
    <xdr:to>
      <xdr:col>55</xdr:col>
      <xdr:colOff>0</xdr:colOff>
      <xdr:row>78</xdr:row>
      <xdr:rowOff>25829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191342"/>
          <a:ext cx="838200" cy="20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84208</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114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61331</xdr:rowOff>
    </xdr:from>
    <xdr:to>
      <xdr:col>55</xdr:col>
      <xdr:colOff>50800</xdr:colOff>
      <xdr:row>77</xdr:row>
      <xdr:rowOff>162931</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161142</xdr:rowOff>
    </xdr:from>
    <xdr:to>
      <xdr:col>50</xdr:col>
      <xdr:colOff>114300</xdr:colOff>
      <xdr:row>77</xdr:row>
      <xdr:rowOff>83510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191342"/>
          <a:ext cx="889000" cy="9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79400</xdr:rowOff>
    </xdr:from>
    <xdr:to>
      <xdr:col>50</xdr:col>
      <xdr:colOff>165100</xdr:colOff>
      <xdr:row>78</xdr:row>
      <xdr:rowOff>9550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677</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37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83510</xdr:rowOff>
    </xdr:from>
    <xdr:to>
      <xdr:col>45</xdr:col>
      <xdr:colOff>177800</xdr:colOff>
      <xdr:row>77</xdr:row>
      <xdr:rowOff>132581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285160"/>
          <a:ext cx="889000" cy="4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118078</xdr:rowOff>
    </xdr:from>
    <xdr:to>
      <xdr:col>46</xdr:col>
      <xdr:colOff>38100</xdr:colOff>
      <xdr:row>77</xdr:row>
      <xdr:rowOff>48228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64756</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132581</xdr:rowOff>
    </xdr:from>
    <xdr:to>
      <xdr:col>41</xdr:col>
      <xdr:colOff>50800</xdr:colOff>
      <xdr:row>77</xdr:row>
      <xdr:rowOff>140134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334231"/>
          <a:ext cx="889000" cy="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9485</xdr:rowOff>
    </xdr:from>
    <xdr:to>
      <xdr:col>41</xdr:col>
      <xdr:colOff>101600</xdr:colOff>
      <xdr:row>77</xdr:row>
      <xdr:rowOff>111085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127612</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29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109035</xdr:rowOff>
    </xdr:from>
    <xdr:to>
      <xdr:col>36</xdr:col>
      <xdr:colOff>165100</xdr:colOff>
      <xdr:row>77</xdr:row>
      <xdr:rowOff>39185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55712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146479</xdr:rowOff>
    </xdr:from>
    <xdr:to>
      <xdr:col>55</xdr:col>
      <xdr:colOff>50800</xdr:colOff>
      <xdr:row>78</xdr:row>
      <xdr:rowOff>76629</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34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61406</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26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110342</xdr:rowOff>
    </xdr:from>
    <xdr:to>
      <xdr:col>50</xdr:col>
      <xdr:colOff>165100</xdr:colOff>
      <xdr:row>77</xdr:row>
      <xdr:rowOff>40492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14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57020</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291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32710</xdr:rowOff>
    </xdr:from>
    <xdr:to>
      <xdr:col>46</xdr:col>
      <xdr:colOff>38100</xdr:colOff>
      <xdr:row>77</xdr:row>
      <xdr:rowOff>134310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23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125437</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32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81781</xdr:rowOff>
    </xdr:from>
    <xdr:to>
      <xdr:col>41</xdr:col>
      <xdr:colOff>101600</xdr:colOff>
      <xdr:row>78</xdr:row>
      <xdr:rowOff>11931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28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3058</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37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89334</xdr:rowOff>
    </xdr:from>
    <xdr:to>
      <xdr:col>36</xdr:col>
      <xdr:colOff>165100</xdr:colOff>
      <xdr:row>78</xdr:row>
      <xdr:rowOff>19484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29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10611</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38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27687</xdr:rowOff>
    </xdr:from>
    <xdr:to>
      <xdr:col>54</xdr:col>
      <xdr:colOff>189865</xdr:colOff>
      <xdr:row>99</xdr:row>
      <xdr:rowOff>88246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29637"/>
          <a:ext cx="1270" cy="143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92073</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706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88246</xdr:rowOff>
    </xdr:from>
    <xdr:to>
      <xdr:col>55</xdr:col>
      <xdr:colOff>88900</xdr:colOff>
      <xdr:row>99</xdr:row>
      <xdr:rowOff>88246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706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145814</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27687</xdr:rowOff>
    </xdr:from>
    <xdr:to>
      <xdr:col>55</xdr:col>
      <xdr:colOff>88900</xdr:colOff>
      <xdr:row>91</xdr:row>
      <xdr:rowOff>27687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2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44952</xdr:rowOff>
    </xdr:from>
    <xdr:to>
      <xdr:col>55</xdr:col>
      <xdr:colOff>0</xdr:colOff>
      <xdr:row>99</xdr:row>
      <xdr:rowOff>1698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847052"/>
          <a:ext cx="838200" cy="12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45705</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04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22828</xdr:rowOff>
    </xdr:from>
    <xdr:to>
      <xdr:col>55</xdr:col>
      <xdr:colOff>50800</xdr:colOff>
      <xdr:row>97</xdr:row>
      <xdr:rowOff>124428</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5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113695</xdr:rowOff>
    </xdr:from>
    <xdr:to>
      <xdr:col>50</xdr:col>
      <xdr:colOff>114300</xdr:colOff>
      <xdr:row>99</xdr:row>
      <xdr:rowOff>1698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915795"/>
          <a:ext cx="889000" cy="5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68645</xdr:rowOff>
    </xdr:from>
    <xdr:to>
      <xdr:col>50</xdr:col>
      <xdr:colOff>165100</xdr:colOff>
      <xdr:row>97</xdr:row>
      <xdr:rowOff>170245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9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15322</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47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113695</xdr:rowOff>
    </xdr:from>
    <xdr:to>
      <xdr:col>45</xdr:col>
      <xdr:colOff>177800</xdr:colOff>
      <xdr:row>98</xdr:row>
      <xdr:rowOff>163511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915795"/>
          <a:ext cx="889000" cy="4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69642</xdr:rowOff>
    </xdr:from>
    <xdr:to>
      <xdr:col>46</xdr:col>
      <xdr:colOff>38100</xdr:colOff>
      <xdr:row>97</xdr:row>
      <xdr:rowOff>171242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16319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47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151515</xdr:rowOff>
    </xdr:from>
    <xdr:to>
      <xdr:col>41</xdr:col>
      <xdr:colOff>50800</xdr:colOff>
      <xdr:row>98</xdr:row>
      <xdr:rowOff>163511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953615"/>
          <a:ext cx="889000" cy="1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118777</xdr:rowOff>
    </xdr:from>
    <xdr:to>
      <xdr:col>41</xdr:col>
      <xdr:colOff>101600</xdr:colOff>
      <xdr:row>98</xdr:row>
      <xdr:rowOff>48927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65454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5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171</xdr:rowOff>
    </xdr:from>
    <xdr:to>
      <xdr:col>36</xdr:col>
      <xdr:colOff>165100</xdr:colOff>
      <xdr:row>98</xdr:row>
      <xdr:rowOff>101771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118298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7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165602</xdr:rowOff>
    </xdr:from>
    <xdr:to>
      <xdr:col>55</xdr:col>
      <xdr:colOff>50800</xdr:colOff>
      <xdr:row>98</xdr:row>
      <xdr:rowOff>95752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9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144029</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7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122348</xdr:rowOff>
    </xdr:from>
    <xdr:to>
      <xdr:col>50</xdr:col>
      <xdr:colOff>165100</xdr:colOff>
      <xdr:row>99</xdr:row>
      <xdr:rowOff>52498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92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43625</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701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62895</xdr:rowOff>
    </xdr:from>
    <xdr:to>
      <xdr:col>46</xdr:col>
      <xdr:colOff>38100</xdr:colOff>
      <xdr:row>98</xdr:row>
      <xdr:rowOff>164495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6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155622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5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112711</xdr:rowOff>
    </xdr:from>
    <xdr:to>
      <xdr:col>41</xdr:col>
      <xdr:colOff>101600</xdr:colOff>
      <xdr:row>99</xdr:row>
      <xdr:rowOff>42861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91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33988</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700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100715</xdr:rowOff>
    </xdr:from>
    <xdr:to>
      <xdr:col>36</xdr:col>
      <xdr:colOff>165100</xdr:colOff>
      <xdr:row>99</xdr:row>
      <xdr:rowOff>30865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9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21992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9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48567</xdr:rowOff>
    </xdr:from>
    <xdr:to>
      <xdr:col>85</xdr:col>
      <xdr:colOff>126364</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363517"/>
          <a:ext cx="1269" cy="1421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166694</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138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48567</xdr:rowOff>
    </xdr:from>
    <xdr:to>
      <xdr:col>86</xdr:col>
      <xdr:colOff>25400</xdr:colOff>
      <xdr:row>31</xdr:row>
      <xdr:rowOff>48567</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36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93147</xdr:rowOff>
    </xdr:from>
    <xdr:to>
      <xdr:col>85</xdr:col>
      <xdr:colOff>127000</xdr:colOff>
      <xdr:row>39</xdr:row>
      <xdr:rowOff>97683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779697"/>
          <a:ext cx="838200" cy="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17098</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532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165671</xdr:rowOff>
    </xdr:from>
    <xdr:to>
      <xdr:col>85</xdr:col>
      <xdr:colOff>177800</xdr:colOff>
      <xdr:row>39</xdr:row>
      <xdr:rowOff>95821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8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93147</xdr:rowOff>
    </xdr:from>
    <xdr:to>
      <xdr:col>81</xdr:col>
      <xdr:colOff>50800</xdr:colOff>
      <xdr:row>39</xdr:row>
      <xdr:rowOff>97752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779697"/>
          <a:ext cx="889000" cy="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167610</xdr:rowOff>
    </xdr:from>
    <xdr:to>
      <xdr:col>81</xdr:col>
      <xdr:colOff>101600</xdr:colOff>
      <xdr:row>39</xdr:row>
      <xdr:rowOff>97760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8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114287</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5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97752</xdr:rowOff>
    </xdr:from>
    <xdr:to>
      <xdr:col>76</xdr:col>
      <xdr:colOff>114300</xdr:colOff>
      <xdr:row>39</xdr:row>
      <xdr:rowOff>98353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784302"/>
          <a:ext cx="889000" cy="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168032</xdr:rowOff>
    </xdr:from>
    <xdr:to>
      <xdr:col>76</xdr:col>
      <xdr:colOff>165100</xdr:colOff>
      <xdr:row>39</xdr:row>
      <xdr:rowOff>98182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8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114709</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45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52600</xdr:rowOff>
    </xdr:from>
    <xdr:to>
      <xdr:col>71</xdr:col>
      <xdr:colOff>177800</xdr:colOff>
      <xdr:row>39</xdr:row>
      <xdr:rowOff>98353</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739150"/>
          <a:ext cx="889000" cy="4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6817</xdr:rowOff>
    </xdr:from>
    <xdr:to>
      <xdr:col>72</xdr:col>
      <xdr:colOff>38100</xdr:colOff>
      <xdr:row>39</xdr:row>
      <xdr:rowOff>108417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9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124944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46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12659</xdr:rowOff>
    </xdr:from>
    <xdr:to>
      <xdr:col>67</xdr:col>
      <xdr:colOff>101600</xdr:colOff>
      <xdr:row>39</xdr:row>
      <xdr:rowOff>114259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9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105386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79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46883</xdr:rowOff>
    </xdr:from>
    <xdr:to>
      <xdr:col>85</xdr:col>
      <xdr:colOff>177800</xdr:colOff>
      <xdr:row>39</xdr:row>
      <xdr:rowOff>148483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73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144097</xdr:rowOff>
    </xdr:from>
    <xdr:ext cx="378565"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5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42347</xdr:rowOff>
    </xdr:from>
    <xdr:to>
      <xdr:col>81</xdr:col>
      <xdr:colOff>101600</xdr:colOff>
      <xdr:row>39</xdr:row>
      <xdr:rowOff>143947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72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135074</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46428" y="682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46952</xdr:rowOff>
    </xdr:from>
    <xdr:to>
      <xdr:col>76</xdr:col>
      <xdr:colOff>165100</xdr:colOff>
      <xdr:row>39</xdr:row>
      <xdr:rowOff>148552</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73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139679</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3017" y="6826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47553</xdr:rowOff>
    </xdr:from>
    <xdr:to>
      <xdr:col>72</xdr:col>
      <xdr:colOff>38100</xdr:colOff>
      <xdr:row>39</xdr:row>
      <xdr:rowOff>149153</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73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140280</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4017" y="6826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1800</xdr:rowOff>
    </xdr:from>
    <xdr:to>
      <xdr:col>67</xdr:col>
      <xdr:colOff>101600</xdr:colOff>
      <xdr:row>39</xdr:row>
      <xdr:rowOff>103400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8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119927</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47111" y="646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25400</xdr:rowOff>
    </xdr:from>
    <xdr:to>
      <xdr:col>85</xdr:col>
      <xdr:colOff>126364</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flipV="1">
          <a:off x="16317595" y="8769350"/>
          <a:ext cx="1269"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9161</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10124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143527</xdr:rowOff>
    </xdr:from>
    <xdr:ext cx="378565"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8544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25400</xdr:rowOff>
    </xdr:from>
    <xdr:to>
      <xdr:col>86</xdr:col>
      <xdr:colOff>25400</xdr:colOff>
      <xdr:row>51</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876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98061</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87071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75184</xdr:rowOff>
    </xdr:from>
    <xdr:to>
      <xdr:col>85</xdr:col>
      <xdr:colOff>177800</xdr:colOff>
      <xdr:row>59</xdr:row>
      <xdr:rowOff>5334</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72898</xdr:rowOff>
    </xdr:from>
    <xdr:to>
      <xdr:col>81</xdr:col>
      <xdr:colOff>101600</xdr:colOff>
      <xdr:row>59</xdr:row>
      <xdr:rowOff>3048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19575</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36322</xdr:rowOff>
    </xdr:from>
    <xdr:to>
      <xdr:col>76</xdr:col>
      <xdr:colOff>165100</xdr:colOff>
      <xdr:row>58</xdr:row>
      <xdr:rowOff>137922</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154449</xdr:rowOff>
    </xdr:from>
    <xdr:ext cx="313932"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35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47752</xdr:rowOff>
    </xdr:from>
    <xdr:to>
      <xdr:col>72</xdr:col>
      <xdr:colOff>38100</xdr:colOff>
      <xdr:row>58</xdr:row>
      <xdr:rowOff>149352</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165879</xdr:rowOff>
    </xdr:from>
    <xdr:ext cx="313932"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46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38608</xdr:rowOff>
    </xdr:from>
    <xdr:to>
      <xdr:col>67</xdr:col>
      <xdr:colOff>101600</xdr:colOff>
      <xdr:row>58</xdr:row>
      <xdr:rowOff>140208</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156735</xdr:rowOff>
    </xdr:from>
    <xdr:ext cx="313932"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57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53611</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997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15474</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359874"/>
          <a:ext cx="1269" cy="115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133601</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21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15474</xdr:rowOff>
    </xdr:from>
    <xdr:to>
      <xdr:col>86</xdr:col>
      <xdr:colOff>25400</xdr:colOff>
      <xdr:row>72</xdr:row>
      <xdr:rowOff>15474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3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61359</xdr:rowOff>
    </xdr:from>
    <xdr:to>
      <xdr:col>85</xdr:col>
      <xdr:colOff>127000</xdr:colOff>
      <xdr:row>74</xdr:row>
      <xdr:rowOff>147916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2748659"/>
          <a:ext cx="838200" cy="8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72096</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930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93669</xdr:rowOff>
    </xdr:from>
    <xdr:to>
      <xdr:col>85</xdr:col>
      <xdr:colOff>177800</xdr:colOff>
      <xdr:row>76</xdr:row>
      <xdr:rowOff>23819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61359</xdr:rowOff>
    </xdr:from>
    <xdr:to>
      <xdr:col>81</xdr:col>
      <xdr:colOff>50800</xdr:colOff>
      <xdr:row>75</xdr:row>
      <xdr:rowOff>24047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2748659"/>
          <a:ext cx="889000" cy="13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86674</xdr:rowOff>
    </xdr:from>
    <xdr:to>
      <xdr:col>81</xdr:col>
      <xdr:colOff>101600</xdr:colOff>
      <xdr:row>76</xdr:row>
      <xdr:rowOff>16824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7951</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03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164357</xdr:rowOff>
    </xdr:from>
    <xdr:to>
      <xdr:col>76</xdr:col>
      <xdr:colOff>114300</xdr:colOff>
      <xdr:row>75</xdr:row>
      <xdr:rowOff>24047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2851657"/>
          <a:ext cx="889000" cy="3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105153</xdr:rowOff>
    </xdr:from>
    <xdr:to>
      <xdr:col>76</xdr:col>
      <xdr:colOff>165100</xdr:colOff>
      <xdr:row>76</xdr:row>
      <xdr:rowOff>35303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26430</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05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138809</xdr:rowOff>
    </xdr:from>
    <xdr:to>
      <xdr:col>71</xdr:col>
      <xdr:colOff>177800</xdr:colOff>
      <xdr:row>74</xdr:row>
      <xdr:rowOff>164357</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2826109"/>
          <a:ext cx="889000" cy="2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125348</xdr:rowOff>
    </xdr:from>
    <xdr:to>
      <xdr:col>72</xdr:col>
      <xdr:colOff>38100</xdr:colOff>
      <xdr:row>76</xdr:row>
      <xdr:rowOff>55497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46624</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07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122449</xdr:rowOff>
    </xdr:from>
    <xdr:to>
      <xdr:col>67</xdr:col>
      <xdr:colOff>101600</xdr:colOff>
      <xdr:row>76</xdr:row>
      <xdr:rowOff>52598</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43727</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97116</xdr:rowOff>
    </xdr:from>
    <xdr:to>
      <xdr:col>85</xdr:col>
      <xdr:colOff>177800</xdr:colOff>
      <xdr:row>75</xdr:row>
      <xdr:rowOff>27266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78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119993</xdr:rowOff>
    </xdr:from>
    <xdr:ext cx="599010"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635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10559</xdr:rowOff>
    </xdr:from>
    <xdr:to>
      <xdr:col>81</xdr:col>
      <xdr:colOff>101600</xdr:colOff>
      <xdr:row>74</xdr:row>
      <xdr:rowOff>112159</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69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128686</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2473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144697</xdr:rowOff>
    </xdr:from>
    <xdr:to>
      <xdr:col>76</xdr:col>
      <xdr:colOff>165100</xdr:colOff>
      <xdr:row>75</xdr:row>
      <xdr:rowOff>74847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83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91374</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292795" y="12607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113557</xdr:rowOff>
    </xdr:from>
    <xdr:to>
      <xdr:col>72</xdr:col>
      <xdr:colOff>38100</xdr:colOff>
      <xdr:row>75</xdr:row>
      <xdr:rowOff>43707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80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60234</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03795" y="1257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88009</xdr:rowOff>
    </xdr:from>
    <xdr:to>
      <xdr:col>67</xdr:col>
      <xdr:colOff>101600</xdr:colOff>
      <xdr:row>75</xdr:row>
      <xdr:rowOff>18159</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77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34686</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14795" y="125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69910</xdr:rowOff>
    </xdr:from>
    <xdr:to>
      <xdr:col>85</xdr:col>
      <xdr:colOff>126364</xdr:colOff>
      <xdr:row>98</xdr:row>
      <xdr:rowOff>139277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671860"/>
          <a:ext cx="1269" cy="126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143104</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45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139277</xdr:rowOff>
    </xdr:from>
    <xdr:to>
      <xdr:col>86</xdr:col>
      <xdr:colOff>25400</xdr:colOff>
      <xdr:row>98</xdr:row>
      <xdr:rowOff>139277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41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16587</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447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69910</xdr:rowOff>
    </xdr:from>
    <xdr:to>
      <xdr:col>86</xdr:col>
      <xdr:colOff>25400</xdr:colOff>
      <xdr:row>91</xdr:row>
      <xdr:rowOff>69910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67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112309</xdr:rowOff>
    </xdr:from>
    <xdr:to>
      <xdr:col>85</xdr:col>
      <xdr:colOff>127000</xdr:colOff>
      <xdr:row>98</xdr:row>
      <xdr:rowOff>130426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914409"/>
          <a:ext cx="838200" cy="1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163416</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622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140539</xdr:rowOff>
    </xdr:from>
    <xdr:to>
      <xdr:col>85</xdr:col>
      <xdr:colOff>177800</xdr:colOff>
      <xdr:row>98</xdr:row>
      <xdr:rowOff>70689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91105</xdr:rowOff>
    </xdr:from>
    <xdr:to>
      <xdr:col>81</xdr:col>
      <xdr:colOff>50800</xdr:colOff>
      <xdr:row>98</xdr:row>
      <xdr:rowOff>112309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893205"/>
          <a:ext cx="889000" cy="2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153025</xdr:rowOff>
    </xdr:from>
    <xdr:to>
      <xdr:col>81</xdr:col>
      <xdr:colOff>101600</xdr:colOff>
      <xdr:row>98</xdr:row>
      <xdr:rowOff>83175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78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99702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55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91105</xdr:rowOff>
    </xdr:from>
    <xdr:to>
      <xdr:col>76</xdr:col>
      <xdr:colOff>114300</xdr:colOff>
      <xdr:row>98</xdr:row>
      <xdr:rowOff>116757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893205"/>
          <a:ext cx="889000" cy="2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148537</xdr:rowOff>
    </xdr:from>
    <xdr:to>
      <xdr:col>76</xdr:col>
      <xdr:colOff>165100</xdr:colOff>
      <xdr:row>98</xdr:row>
      <xdr:rowOff>78687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79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95214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55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116757</xdr:rowOff>
    </xdr:from>
    <xdr:to>
      <xdr:col>71</xdr:col>
      <xdr:colOff>177800</xdr:colOff>
      <xdr:row>98</xdr:row>
      <xdr:rowOff>138235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918857"/>
          <a:ext cx="889000" cy="2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144760</xdr:rowOff>
    </xdr:from>
    <xdr:to>
      <xdr:col>72</xdr:col>
      <xdr:colOff>38100</xdr:colOff>
      <xdr:row>98</xdr:row>
      <xdr:rowOff>74910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7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91437</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55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148873</xdr:rowOff>
    </xdr:from>
    <xdr:to>
      <xdr:col>67</xdr:col>
      <xdr:colOff>101600</xdr:colOff>
      <xdr:row>98</xdr:row>
      <xdr:rowOff>79023</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95550</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55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79626</xdr:rowOff>
    </xdr:from>
    <xdr:to>
      <xdr:col>85</xdr:col>
      <xdr:colOff>177800</xdr:colOff>
      <xdr:row>99</xdr:row>
      <xdr:rowOff>9776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88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166003</xdr:rowOff>
    </xdr:from>
    <xdr:ext cx="469744"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79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61509</xdr:rowOff>
    </xdr:from>
    <xdr:to>
      <xdr:col>81</xdr:col>
      <xdr:colOff>101600</xdr:colOff>
      <xdr:row>98</xdr:row>
      <xdr:rowOff>163109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86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154236</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95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40305</xdr:rowOff>
    </xdr:from>
    <xdr:to>
      <xdr:col>76</xdr:col>
      <xdr:colOff>165100</xdr:colOff>
      <xdr:row>98</xdr:row>
      <xdr:rowOff>141905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8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133032</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93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65957</xdr:rowOff>
    </xdr:from>
    <xdr:to>
      <xdr:col>72</xdr:col>
      <xdr:colOff>38100</xdr:colOff>
      <xdr:row>98</xdr:row>
      <xdr:rowOff>167557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86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158684</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96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87435</xdr:rowOff>
    </xdr:from>
    <xdr:to>
      <xdr:col>67</xdr:col>
      <xdr:colOff>101600</xdr:colOff>
      <xdr:row>99</xdr:row>
      <xdr:rowOff>17585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8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8712</xdr:rowOff>
    </xdr:from>
    <xdr:ext cx="378565"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625017" y="16982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9672</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53172"/>
          <a:ext cx="1269" cy="150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127799</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92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9672</xdr:rowOff>
    </xdr:from>
    <xdr:to>
      <xdr:col>116</xdr:col>
      <xdr:colOff>152400</xdr:colOff>
      <xdr:row>30</xdr:row>
      <xdr:rowOff>9672</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5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134442</xdr:rowOff>
    </xdr:from>
    <xdr:to>
      <xdr:col>116</xdr:col>
      <xdr:colOff>63500</xdr:colOff>
      <xdr:row>38</xdr:row>
      <xdr:rowOff>136774</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1323300" y="6649542"/>
          <a:ext cx="8382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30624</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374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7747</xdr:rowOff>
    </xdr:from>
    <xdr:to>
      <xdr:col>116</xdr:col>
      <xdr:colOff>114300</xdr:colOff>
      <xdr:row>38</xdr:row>
      <xdr:rowOff>109347</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136774</xdr:rowOff>
    </xdr:from>
    <xdr:to>
      <xdr:col>111</xdr:col>
      <xdr:colOff>177800</xdr:colOff>
      <xdr:row>38</xdr:row>
      <xdr:rowOff>138602</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0434300" y="6651874"/>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19360</xdr:rowOff>
    </xdr:from>
    <xdr:to>
      <xdr:col>112</xdr:col>
      <xdr:colOff>38100</xdr:colOff>
      <xdr:row>38</xdr:row>
      <xdr:rowOff>120960</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5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137487</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30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138351</xdr:rowOff>
    </xdr:from>
    <xdr:to>
      <xdr:col>107</xdr:col>
      <xdr:colOff>50800</xdr:colOff>
      <xdr:row>38</xdr:row>
      <xdr:rowOff>138602</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653451"/>
          <a:ext cx="8890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12799</xdr:rowOff>
    </xdr:from>
    <xdr:to>
      <xdr:col>107</xdr:col>
      <xdr:colOff>101600</xdr:colOff>
      <xdr:row>38</xdr:row>
      <xdr:rowOff>114399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52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130926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30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129116</xdr:rowOff>
    </xdr:from>
    <xdr:to>
      <xdr:col>102</xdr:col>
      <xdr:colOff>114300</xdr:colOff>
      <xdr:row>38</xdr:row>
      <xdr:rowOff>138351</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644216"/>
          <a:ext cx="889000" cy="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22812</xdr:rowOff>
    </xdr:from>
    <xdr:to>
      <xdr:col>102</xdr:col>
      <xdr:colOff>165100</xdr:colOff>
      <xdr:row>38</xdr:row>
      <xdr:rowOff>124412</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53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140939</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31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21006</xdr:rowOff>
    </xdr:from>
    <xdr:to>
      <xdr:col>98</xdr:col>
      <xdr:colOff>38100</xdr:colOff>
      <xdr:row>38</xdr:row>
      <xdr:rowOff>122606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53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139133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31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83642</xdr:rowOff>
    </xdr:from>
    <xdr:to>
      <xdr:col>116</xdr:col>
      <xdr:colOff>114300</xdr:colOff>
      <xdr:row>39</xdr:row>
      <xdr:rowOff>13792</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59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170019</xdr:rowOff>
    </xdr:from>
    <xdr:ext cx="378565"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13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85974</xdr:rowOff>
    </xdr:from>
    <xdr:to>
      <xdr:col>112</xdr:col>
      <xdr:colOff>38100</xdr:colOff>
      <xdr:row>39</xdr:row>
      <xdr:rowOff>16124</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0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7251</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4017" y="6693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87802</xdr:rowOff>
    </xdr:from>
    <xdr:to>
      <xdr:col>107</xdr:col>
      <xdr:colOff>101600</xdr:colOff>
      <xdr:row>39</xdr:row>
      <xdr:rowOff>17952</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0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9079</xdr:rowOff>
    </xdr:from>
    <xdr:ext cx="313932"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77333" y="6695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87551</xdr:rowOff>
    </xdr:from>
    <xdr:to>
      <xdr:col>102</xdr:col>
      <xdr:colOff>165100</xdr:colOff>
      <xdr:row>39</xdr:row>
      <xdr:rowOff>17701</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0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8828</xdr:rowOff>
    </xdr:from>
    <xdr:ext cx="313932"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88333" y="66953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78316</xdr:rowOff>
    </xdr:from>
    <xdr:to>
      <xdr:col>98</xdr:col>
      <xdr:colOff>38100</xdr:colOff>
      <xdr:row>39</xdr:row>
      <xdr:rowOff>8466</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59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171043</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7017" y="6686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2807</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575307"/>
          <a:ext cx="1269" cy="158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120934</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5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2807</xdr:rowOff>
    </xdr:from>
    <xdr:to>
      <xdr:col>116</xdr:col>
      <xdr:colOff>152400</xdr:colOff>
      <xdr:row>50</xdr:row>
      <xdr:rowOff>2807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57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46279</xdr:rowOff>
    </xdr:from>
    <xdr:to>
      <xdr:col>116</xdr:col>
      <xdr:colOff>63500</xdr:colOff>
      <xdr:row>59</xdr:row>
      <xdr:rowOff>24447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9990379"/>
          <a:ext cx="838200" cy="149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3878</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776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152451</xdr:rowOff>
    </xdr:from>
    <xdr:to>
      <xdr:col>116</xdr:col>
      <xdr:colOff>114300</xdr:colOff>
      <xdr:row>58</xdr:row>
      <xdr:rowOff>82601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24447</xdr:rowOff>
    </xdr:from>
    <xdr:to>
      <xdr:col>111</xdr:col>
      <xdr:colOff>177800</xdr:colOff>
      <xdr:row>59</xdr:row>
      <xdr:rowOff>26391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139997"/>
          <a:ext cx="8890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86157</xdr:rowOff>
    </xdr:from>
    <xdr:to>
      <xdr:col>112</xdr:col>
      <xdr:colOff>38100</xdr:colOff>
      <xdr:row>58</xdr:row>
      <xdr:rowOff>16307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85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32834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63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26391</xdr:rowOff>
    </xdr:from>
    <xdr:to>
      <xdr:col>107</xdr:col>
      <xdr:colOff>50800</xdr:colOff>
      <xdr:row>59</xdr:row>
      <xdr:rowOff>27267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141941"/>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128105</xdr:rowOff>
    </xdr:from>
    <xdr:to>
      <xdr:col>107</xdr:col>
      <xdr:colOff>101600</xdr:colOff>
      <xdr:row>58</xdr:row>
      <xdr:rowOff>58255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74782</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67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27267</xdr:rowOff>
    </xdr:from>
    <xdr:to>
      <xdr:col>102</xdr:col>
      <xdr:colOff>114300</xdr:colOff>
      <xdr:row>59</xdr:row>
      <xdr:rowOff>31877</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142817"/>
          <a:ext cx="889000" cy="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133591</xdr:rowOff>
    </xdr:from>
    <xdr:to>
      <xdr:col>102</xdr:col>
      <xdr:colOff>165100</xdr:colOff>
      <xdr:row>58</xdr:row>
      <xdr:rowOff>63741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80268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6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131420</xdr:rowOff>
    </xdr:from>
    <xdr:to>
      <xdr:col>98</xdr:col>
      <xdr:colOff>38100</xdr:colOff>
      <xdr:row>58</xdr:row>
      <xdr:rowOff>61570</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78097</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166929</xdr:rowOff>
    </xdr:from>
    <xdr:to>
      <xdr:col>116</xdr:col>
      <xdr:colOff>114300</xdr:colOff>
      <xdr:row>58</xdr:row>
      <xdr:rowOff>97079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993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145356</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18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145097</xdr:rowOff>
    </xdr:from>
    <xdr:to>
      <xdr:col>112</xdr:col>
      <xdr:colOff>38100</xdr:colOff>
      <xdr:row>59</xdr:row>
      <xdr:rowOff>75247</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8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66374</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4017" y="10181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147041</xdr:rowOff>
    </xdr:from>
    <xdr:to>
      <xdr:col>107</xdr:col>
      <xdr:colOff>101600</xdr:colOff>
      <xdr:row>59</xdr:row>
      <xdr:rowOff>77191</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9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68318</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5017" y="10183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147917</xdr:rowOff>
    </xdr:from>
    <xdr:to>
      <xdr:col>102</xdr:col>
      <xdr:colOff>165100</xdr:colOff>
      <xdr:row>59</xdr:row>
      <xdr:rowOff>78067</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9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69194</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6017" y="10184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152527</xdr:rowOff>
    </xdr:from>
    <xdr:to>
      <xdr:col>98</xdr:col>
      <xdr:colOff>38100</xdr:colOff>
      <xdr:row>59</xdr:row>
      <xdr:rowOff>82677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9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73804</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7017" y="10189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54066</xdr:rowOff>
    </xdr:from>
    <xdr:to>
      <xdr:col>116</xdr:col>
      <xdr:colOff>62864</xdr:colOff>
      <xdr:row>78</xdr:row>
      <xdr:rowOff>101760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27016"/>
          <a:ext cx="1269" cy="124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105587</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7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101760</xdr:rowOff>
    </xdr:from>
    <xdr:to>
      <xdr:col>116</xdr:col>
      <xdr:colOff>152400</xdr:colOff>
      <xdr:row>78</xdr:row>
      <xdr:rowOff>101760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7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743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200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54066</xdr:rowOff>
    </xdr:from>
    <xdr:to>
      <xdr:col>116</xdr:col>
      <xdr:colOff>152400</xdr:colOff>
      <xdr:row>71</xdr:row>
      <xdr:rowOff>54066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27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130107</xdr:rowOff>
    </xdr:from>
    <xdr:to>
      <xdr:col>116</xdr:col>
      <xdr:colOff>63500</xdr:colOff>
      <xdr:row>74</xdr:row>
      <xdr:rowOff>164709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817407"/>
          <a:ext cx="838200" cy="3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46090</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04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67663</xdr:rowOff>
    </xdr:from>
    <xdr:to>
      <xdr:col>116</xdr:col>
      <xdr:colOff>114300</xdr:colOff>
      <xdr:row>75</xdr:row>
      <xdr:rowOff>169264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164709</xdr:rowOff>
    </xdr:from>
    <xdr:to>
      <xdr:col>111</xdr:col>
      <xdr:colOff>177800</xdr:colOff>
      <xdr:row>74</xdr:row>
      <xdr:rowOff>165981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85200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66406</xdr:rowOff>
    </xdr:from>
    <xdr:to>
      <xdr:col>112</xdr:col>
      <xdr:colOff>38100</xdr:colOff>
      <xdr:row>75</xdr:row>
      <xdr:rowOff>168005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2515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159132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01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165981</xdr:rowOff>
    </xdr:from>
    <xdr:to>
      <xdr:col>107</xdr:col>
      <xdr:colOff>50800</xdr:colOff>
      <xdr:row>75</xdr:row>
      <xdr:rowOff>69810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853281"/>
          <a:ext cx="889000" cy="7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65430</xdr:rowOff>
    </xdr:from>
    <xdr:to>
      <xdr:col>107</xdr:col>
      <xdr:colOff>101600</xdr:colOff>
      <xdr:row>75</xdr:row>
      <xdr:rowOff>167030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158157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01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69810</xdr:rowOff>
    </xdr:from>
    <xdr:to>
      <xdr:col>102</xdr:col>
      <xdr:colOff>114300</xdr:colOff>
      <xdr:row>75</xdr:row>
      <xdr:rowOff>71242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928560"/>
          <a:ext cx="889000" cy="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71907</xdr:rowOff>
    </xdr:from>
    <xdr:to>
      <xdr:col>102</xdr:col>
      <xdr:colOff>165100</xdr:colOff>
      <xdr:row>76</xdr:row>
      <xdr:rowOff>2057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3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164634</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02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66474</xdr:rowOff>
    </xdr:from>
    <xdr:to>
      <xdr:col>98</xdr:col>
      <xdr:colOff>38100</xdr:colOff>
      <xdr:row>75</xdr:row>
      <xdr:rowOff>168073</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252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159202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301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79307</xdr:rowOff>
    </xdr:from>
    <xdr:to>
      <xdr:col>116</xdr:col>
      <xdr:colOff>114300</xdr:colOff>
      <xdr:row>75</xdr:row>
      <xdr:rowOff>9457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76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102184</xdr:rowOff>
    </xdr:from>
    <xdr:ext cx="599010"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618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113909</xdr:rowOff>
    </xdr:from>
    <xdr:to>
      <xdr:col>112</xdr:col>
      <xdr:colOff>38100</xdr:colOff>
      <xdr:row>75</xdr:row>
      <xdr:rowOff>44059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80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60586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57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115181</xdr:rowOff>
    </xdr:from>
    <xdr:to>
      <xdr:col>107</xdr:col>
      <xdr:colOff>101600</xdr:colOff>
      <xdr:row>75</xdr:row>
      <xdr:rowOff>45331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80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61858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57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19010</xdr:rowOff>
    </xdr:from>
    <xdr:to>
      <xdr:col>102</xdr:col>
      <xdr:colOff>165100</xdr:colOff>
      <xdr:row>75</xdr:row>
      <xdr:rowOff>120610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87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137137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65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20442</xdr:rowOff>
    </xdr:from>
    <xdr:to>
      <xdr:col>98</xdr:col>
      <xdr:colOff>38100</xdr:colOff>
      <xdr:row>75</xdr:row>
      <xdr:rowOff>122042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87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138569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65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・令和元年度の歳出総額は </a:t>
          </a:r>
          <a:r>
            <a:rPr kumimoji="1" lang="en-US" altLang="ja-JP" sz="1100">
              <a:latin typeface="ＭＳ Ｐゴシック" panose="020B0600070205080204" pitchFamily="50" charset="-128"/>
              <a:ea typeface="ＭＳ Ｐゴシック" panose="020B0600070205080204" pitchFamily="50" charset="-128"/>
            </a:rPr>
            <a:t>7,189,748</a:t>
          </a:r>
          <a:r>
            <a:rPr kumimoji="1" lang="ja-JP" altLang="en-US" sz="1100">
              <a:latin typeface="ＭＳ Ｐゴシック" panose="020B0600070205080204" pitchFamily="50" charset="-128"/>
              <a:ea typeface="ＭＳ Ｐゴシック" panose="020B0600070205080204" pitchFamily="50" charset="-128"/>
            </a:rPr>
            <a:t>千円となっており、住民一人当たりのコストは </a:t>
          </a:r>
          <a:r>
            <a:rPr kumimoji="1" lang="en-US" altLang="ja-JP" sz="1100">
              <a:latin typeface="ＭＳ Ｐゴシック" panose="020B0600070205080204" pitchFamily="50" charset="-128"/>
              <a:ea typeface="ＭＳ Ｐゴシック" panose="020B0600070205080204" pitchFamily="50" charset="-128"/>
            </a:rPr>
            <a:t>896,589</a:t>
          </a:r>
          <a:r>
            <a:rPr kumimoji="1" lang="ja-JP" altLang="en-US" sz="1100">
              <a:latin typeface="ＭＳ Ｐゴシック" panose="020B0600070205080204" pitchFamily="50" charset="-128"/>
              <a:ea typeface="ＭＳ Ｐゴシック" panose="020B0600070205080204" pitchFamily="50" charset="-128"/>
            </a:rPr>
            <a:t>円となっている。</a:t>
          </a:r>
        </a:p>
        <a:p>
          <a:r>
            <a:rPr kumimoji="1" lang="ja-JP" altLang="en-US" sz="1100">
              <a:latin typeface="ＭＳ Ｐゴシック" panose="020B0600070205080204" pitchFamily="50" charset="-128"/>
              <a:ea typeface="ＭＳ Ｐゴシック" panose="020B0600070205080204" pitchFamily="50" charset="-128"/>
            </a:rPr>
            <a:t>・構成項目別に見ると、公債費、扶助費、維持補修費、操出金において、類似団体平均より高くなっている。</a:t>
          </a:r>
        </a:p>
        <a:p>
          <a:r>
            <a:rPr kumimoji="1" lang="ja-JP" altLang="en-US" sz="1100">
              <a:latin typeface="ＭＳ Ｐゴシック" panose="020B0600070205080204" pitchFamily="50" charset="-128"/>
              <a:ea typeface="ＭＳ Ｐゴシック" panose="020B0600070205080204" pitchFamily="50" charset="-128"/>
            </a:rPr>
            <a:t>・公債費の住民一人当たりコストは </a:t>
          </a:r>
          <a:r>
            <a:rPr kumimoji="1" lang="en-US" altLang="ja-JP" sz="1100">
              <a:latin typeface="ＭＳ Ｐゴシック" panose="020B0600070205080204" pitchFamily="50" charset="-128"/>
              <a:ea typeface="ＭＳ Ｐゴシック" panose="020B0600070205080204" pitchFamily="50" charset="-128"/>
            </a:rPr>
            <a:t>148,203</a:t>
          </a:r>
          <a:r>
            <a:rPr kumimoji="1" lang="ja-JP" altLang="en-US" sz="1100">
              <a:latin typeface="ＭＳ Ｐゴシック" panose="020B0600070205080204" pitchFamily="50" charset="-128"/>
              <a:ea typeface="ＭＳ Ｐゴシック" panose="020B0600070205080204" pitchFamily="50" charset="-128"/>
            </a:rPr>
            <a:t>円（構成比 </a:t>
          </a:r>
          <a:r>
            <a:rPr kumimoji="1" lang="en-US" altLang="ja-JP" sz="1100">
              <a:latin typeface="ＭＳ Ｐゴシック" panose="020B0600070205080204" pitchFamily="50" charset="-128"/>
              <a:ea typeface="ＭＳ Ｐゴシック" panose="020B0600070205080204" pitchFamily="50" charset="-128"/>
            </a:rPr>
            <a:t>16.5</a:t>
          </a:r>
          <a:r>
            <a:rPr kumimoji="1" lang="ja-JP" altLang="en-US" sz="1100">
              <a:latin typeface="ＭＳ Ｐゴシック" panose="020B0600070205080204" pitchFamily="50" charset="-128"/>
              <a:ea typeface="ＭＳ Ｐゴシック" panose="020B0600070205080204" pitchFamily="50" charset="-128"/>
            </a:rPr>
            <a:t>％）となっており、過去の大型建設事業実施に伴う多額の町債発行が要因となり、類似団体と比較して </a:t>
          </a:r>
          <a:r>
            <a:rPr kumimoji="1" lang="en-US" altLang="ja-JP" sz="1100">
              <a:latin typeface="ＭＳ Ｐゴシック" panose="020B0600070205080204" pitchFamily="50" charset="-128"/>
              <a:ea typeface="ＭＳ Ｐゴシック" panose="020B0600070205080204" pitchFamily="50" charset="-128"/>
            </a:rPr>
            <a:t>36,746</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32.9</a:t>
          </a:r>
          <a:r>
            <a:rPr kumimoji="1" lang="ja-JP" altLang="en-US" sz="1100">
              <a:latin typeface="ＭＳ Ｐゴシック" panose="020B0600070205080204" pitchFamily="50" charset="-128"/>
              <a:ea typeface="ＭＳ Ｐゴシック" panose="020B0600070205080204" pitchFamily="50" charset="-128"/>
            </a:rPr>
            <a:t>％）高い状況となっている。今後も公債費対策を優先課題と位置付け、地理的にインフラ投資が嵩む深浦町固有のハンディキャップを反映した将来コストの試算を的確に行った上で、起債を伴う新たな建設事業の実施検討を十分に行い、公債費負担の軽減・抑制を図っていく。</a:t>
          </a:r>
        </a:p>
        <a:p>
          <a:r>
            <a:rPr kumimoji="1" lang="ja-JP" altLang="en-US" sz="1100">
              <a:latin typeface="ＭＳ Ｐゴシック" panose="020B0600070205080204" pitchFamily="50" charset="-128"/>
              <a:ea typeface="ＭＳ Ｐゴシック" panose="020B0600070205080204" pitchFamily="50" charset="-128"/>
            </a:rPr>
            <a:t>・扶助費の住民一人当たりコストは </a:t>
          </a:r>
          <a:r>
            <a:rPr kumimoji="1" lang="en-US" altLang="ja-JP" sz="1100">
              <a:latin typeface="ＭＳ Ｐゴシック" panose="020B0600070205080204" pitchFamily="50" charset="-128"/>
              <a:ea typeface="ＭＳ Ｐゴシック" panose="020B0600070205080204" pitchFamily="50" charset="-128"/>
            </a:rPr>
            <a:t>85,458</a:t>
          </a:r>
          <a:r>
            <a:rPr kumimoji="1" lang="ja-JP" altLang="en-US" sz="1100">
              <a:latin typeface="ＭＳ Ｐゴシック" panose="020B0600070205080204" pitchFamily="50" charset="-128"/>
              <a:ea typeface="ＭＳ Ｐゴシック" panose="020B0600070205080204" pitchFamily="50" charset="-128"/>
            </a:rPr>
            <a:t>円（構成比 </a:t>
          </a:r>
          <a:r>
            <a:rPr kumimoji="1" lang="en-US" altLang="ja-JP" sz="1100">
              <a:latin typeface="ＭＳ Ｐゴシック" panose="020B0600070205080204" pitchFamily="50" charset="-128"/>
              <a:ea typeface="ＭＳ Ｐゴシック" panose="020B0600070205080204" pitchFamily="50" charset="-128"/>
            </a:rPr>
            <a:t>9.5</a:t>
          </a:r>
          <a:r>
            <a:rPr kumimoji="1" lang="ja-JP" altLang="en-US" sz="1100">
              <a:latin typeface="ＭＳ Ｐゴシック" panose="020B0600070205080204" pitchFamily="50" charset="-128"/>
              <a:ea typeface="ＭＳ Ｐゴシック" panose="020B0600070205080204" pitchFamily="50" charset="-128"/>
            </a:rPr>
            <a:t>％）となっており、保育・幼児教育に係る施設型給付費等が多額であることなどが要因となり、類似団体と比較して </a:t>
          </a:r>
          <a:r>
            <a:rPr kumimoji="1" lang="en-US" altLang="ja-JP" sz="1100">
              <a:latin typeface="ＭＳ Ｐゴシック" panose="020B0600070205080204" pitchFamily="50" charset="-128"/>
              <a:ea typeface="ＭＳ Ｐゴシック" panose="020B0600070205080204" pitchFamily="50" charset="-128"/>
            </a:rPr>
            <a:t>10,194</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13.5</a:t>
          </a:r>
          <a:r>
            <a:rPr kumimoji="1" lang="ja-JP" altLang="en-US" sz="1100">
              <a:latin typeface="ＭＳ Ｐゴシック" panose="020B0600070205080204" pitchFamily="50" charset="-128"/>
              <a:ea typeface="ＭＳ Ｐゴシック" panose="020B0600070205080204" pitchFamily="50" charset="-128"/>
            </a:rPr>
            <a:t>％）高い状況となっている。今後も政策的に人口減少対策に向けて子育て支援の充実を図っていくことから、児童福祉費を中心に扶助費が増加することが見込まれる。</a:t>
          </a:r>
        </a:p>
        <a:p>
          <a:r>
            <a:rPr kumimoji="1" lang="ja-JP" altLang="en-US" sz="1100">
              <a:latin typeface="ＭＳ Ｐゴシック" panose="020B0600070205080204" pitchFamily="50" charset="-128"/>
              <a:ea typeface="ＭＳ Ｐゴシック" panose="020B0600070205080204" pitchFamily="50" charset="-128"/>
            </a:rPr>
            <a:t>・維持補修費の住民一人当たりコストは </a:t>
          </a:r>
          <a:r>
            <a:rPr kumimoji="1" lang="en-US" altLang="ja-JP" sz="1100">
              <a:latin typeface="ＭＳ Ｐゴシック" panose="020B0600070205080204" pitchFamily="50" charset="-128"/>
              <a:ea typeface="ＭＳ Ｐゴシック" panose="020B0600070205080204" pitchFamily="50" charset="-128"/>
            </a:rPr>
            <a:t>18,404</a:t>
          </a:r>
          <a:r>
            <a:rPr kumimoji="1" lang="ja-JP" altLang="en-US" sz="1100">
              <a:latin typeface="ＭＳ Ｐゴシック" panose="020B0600070205080204" pitchFamily="50" charset="-128"/>
              <a:ea typeface="ＭＳ Ｐゴシック" panose="020B0600070205080204" pitchFamily="50" charset="-128"/>
            </a:rPr>
            <a:t>円（構成比 </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％）となっており、道路補修費や町有施設の老朽化対応経費が嵩んでいることなどが要因となり、類似団体と比較して </a:t>
          </a:r>
          <a:r>
            <a:rPr kumimoji="1" lang="en-US" altLang="ja-JP" sz="1100">
              <a:latin typeface="ＭＳ Ｐゴシック" panose="020B0600070205080204" pitchFamily="50" charset="-128"/>
              <a:ea typeface="ＭＳ Ｐゴシック" panose="020B0600070205080204" pitchFamily="50" charset="-128"/>
            </a:rPr>
            <a:t>2,492</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15.6</a:t>
          </a:r>
          <a:r>
            <a:rPr kumimoji="1" lang="ja-JP" altLang="en-US" sz="1100">
              <a:latin typeface="ＭＳ Ｐゴシック" panose="020B0600070205080204" pitchFamily="50" charset="-128"/>
              <a:ea typeface="ＭＳ Ｐゴシック" panose="020B0600070205080204" pitchFamily="50" charset="-128"/>
            </a:rPr>
            <a:t>％）高い状況となっている。今後は深浦町公共施設等総合管理計画に基づき、持続可能な公共施設の管理運営を行い、維持補修費の圧縮に努める。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青森県深浦町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8,019
7,994
488.90
7,298,510
7,189,748
104,887
4,412,315
8,324,684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93726</xdr:rowOff>
    </xdr:from>
    <xdr:to>
      <xdr:col>24</xdr:col>
      <xdr:colOff>62865</xdr:colOff>
      <xdr:row>38</xdr:row>
      <xdr:rowOff>163957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8676"/>
          <a:ext cx="1270" cy="1270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167784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163957</xdr:rowOff>
    </xdr:from>
    <xdr:to>
      <xdr:col>24</xdr:col>
      <xdr:colOff>152400</xdr:colOff>
      <xdr:row>38</xdr:row>
      <xdr:rowOff>163957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40403</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8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93726</xdr:rowOff>
    </xdr:from>
    <xdr:to>
      <xdr:col>24</xdr:col>
      <xdr:colOff>152400</xdr:colOff>
      <xdr:row>31</xdr:row>
      <xdr:rowOff>93726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2794</xdr:rowOff>
    </xdr:from>
    <xdr:to>
      <xdr:col>24</xdr:col>
      <xdr:colOff>63500</xdr:colOff>
      <xdr:row>36</xdr:row>
      <xdr:rowOff>69342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74994"/>
          <a:ext cx="838200" cy="6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121937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51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99060</xdr:rowOff>
    </xdr:from>
    <xdr:to>
      <xdr:col>24</xdr:col>
      <xdr:colOff>114300</xdr:colOff>
      <xdr:row>36</xdr:row>
      <xdr:rowOff>29210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30988</xdr:rowOff>
    </xdr:from>
    <xdr:to>
      <xdr:col>19</xdr:col>
      <xdr:colOff>177800</xdr:colOff>
      <xdr:row>36</xdr:row>
      <xdr:rowOff>69342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03188"/>
          <a:ext cx="889000" cy="3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107188</xdr:rowOff>
    </xdr:from>
    <xdr:to>
      <xdr:col>20</xdr:col>
      <xdr:colOff>38100</xdr:colOff>
      <xdr:row>36</xdr:row>
      <xdr:rowOff>37338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53865</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8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30988</xdr:rowOff>
    </xdr:from>
    <xdr:to>
      <xdr:col>15</xdr:col>
      <xdr:colOff>50800</xdr:colOff>
      <xdr:row>36</xdr:row>
      <xdr:rowOff>164465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03188"/>
          <a:ext cx="889000" cy="13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111506</xdr:rowOff>
    </xdr:from>
    <xdr:to>
      <xdr:col>15</xdr:col>
      <xdr:colOff>101600</xdr:colOff>
      <xdr:row>36</xdr:row>
      <xdr:rowOff>41656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58183</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58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93472</xdr:rowOff>
    </xdr:from>
    <xdr:to>
      <xdr:col>10</xdr:col>
      <xdr:colOff>114300</xdr:colOff>
      <xdr:row>36</xdr:row>
      <xdr:rowOff>164465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65672"/>
          <a:ext cx="889000" cy="7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140970</xdr:rowOff>
    </xdr:from>
    <xdr:to>
      <xdr:col>10</xdr:col>
      <xdr:colOff>165100</xdr:colOff>
      <xdr:row>36</xdr:row>
      <xdr:rowOff>71120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87647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56261</xdr:rowOff>
    </xdr:from>
    <xdr:to>
      <xdr:col>6</xdr:col>
      <xdr:colOff>38100</xdr:colOff>
      <xdr:row>35</xdr:row>
      <xdr:rowOff>157861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2938</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123444</xdr:rowOff>
    </xdr:from>
    <xdr:to>
      <xdr:col>24</xdr:col>
      <xdr:colOff>114300</xdr:colOff>
      <xdr:row>36</xdr:row>
      <xdr:rowOff>53594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2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101871</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0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18542</xdr:rowOff>
    </xdr:from>
    <xdr:to>
      <xdr:col>20</xdr:col>
      <xdr:colOff>38100</xdr:colOff>
      <xdr:row>36</xdr:row>
      <xdr:rowOff>120142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9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111269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83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151638</xdr:rowOff>
    </xdr:from>
    <xdr:to>
      <xdr:col>15</xdr:col>
      <xdr:colOff>101600</xdr:colOff>
      <xdr:row>36</xdr:row>
      <xdr:rowOff>81788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72915</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624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113665</xdr:rowOff>
    </xdr:from>
    <xdr:to>
      <xdr:col>10</xdr:col>
      <xdr:colOff>165100</xdr:colOff>
      <xdr:row>37</xdr:row>
      <xdr:rowOff>43815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8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34942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7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42672</xdr:rowOff>
    </xdr:from>
    <xdr:to>
      <xdr:col>6</xdr:col>
      <xdr:colOff>38100</xdr:colOff>
      <xdr:row>36</xdr:row>
      <xdr:rowOff>144272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1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135399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07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160021</xdr:rowOff>
    </xdr:from>
    <xdr:to>
      <xdr:col>24</xdr:col>
      <xdr:colOff>62865</xdr:colOff>
      <xdr:row>58</xdr:row>
      <xdr:rowOff>166642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32521"/>
          <a:ext cx="1270" cy="1378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170469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1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166642</xdr:rowOff>
    </xdr:from>
    <xdr:to>
      <xdr:col>24</xdr:col>
      <xdr:colOff>152400</xdr:colOff>
      <xdr:row>58</xdr:row>
      <xdr:rowOff>166642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106698</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907,555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160021</xdr:rowOff>
    </xdr:from>
    <xdr:to>
      <xdr:col>24</xdr:col>
      <xdr:colOff>152400</xdr:colOff>
      <xdr:row>50</xdr:row>
      <xdr:rowOff>160021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50495</xdr:rowOff>
    </xdr:from>
    <xdr:to>
      <xdr:col>24</xdr:col>
      <xdr:colOff>63500</xdr:colOff>
      <xdr:row>58</xdr:row>
      <xdr:rowOff>68223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994595"/>
          <a:ext cx="838200" cy="1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97238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984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74361</xdr:rowOff>
    </xdr:from>
    <xdr:to>
      <xdr:col>24</xdr:col>
      <xdr:colOff>114300</xdr:colOff>
      <xdr:row>58</xdr:row>
      <xdr:rowOff>4511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50495</xdr:rowOff>
    </xdr:from>
    <xdr:to>
      <xdr:col>19</xdr:col>
      <xdr:colOff>177800</xdr:colOff>
      <xdr:row>58</xdr:row>
      <xdr:rowOff>61599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94595"/>
          <a:ext cx="889000" cy="1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95855</xdr:rowOff>
    </xdr:from>
    <xdr:to>
      <xdr:col>20</xdr:col>
      <xdr:colOff>38100</xdr:colOff>
      <xdr:row>58</xdr:row>
      <xdr:rowOff>26005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42532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61094</xdr:rowOff>
    </xdr:from>
    <xdr:to>
      <xdr:col>15</xdr:col>
      <xdr:colOff>50800</xdr:colOff>
      <xdr:row>58</xdr:row>
      <xdr:rowOff>61599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005194"/>
          <a:ext cx="889000" cy="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100833</xdr:rowOff>
    </xdr:from>
    <xdr:to>
      <xdr:col>15</xdr:col>
      <xdr:colOff>101600</xdr:colOff>
      <xdr:row>58</xdr:row>
      <xdr:rowOff>30983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7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47510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48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61094</xdr:rowOff>
    </xdr:from>
    <xdr:to>
      <xdr:col>10</xdr:col>
      <xdr:colOff>114300</xdr:colOff>
      <xdr:row>58</xdr:row>
      <xdr:rowOff>65835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05194"/>
          <a:ext cx="889000" cy="4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111022</xdr:rowOff>
    </xdr:from>
    <xdr:to>
      <xdr:col>10</xdr:col>
      <xdr:colOff>165100</xdr:colOff>
      <xdr:row>58</xdr:row>
      <xdr:rowOff>41172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57699</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5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118899</xdr:rowOff>
    </xdr:from>
    <xdr:to>
      <xdr:col>6</xdr:col>
      <xdr:colOff>38100</xdr:colOff>
      <xdr:row>58</xdr:row>
      <xdr:rowOff>49049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9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65576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66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17423</xdr:rowOff>
    </xdr:from>
    <xdr:to>
      <xdr:col>24</xdr:col>
      <xdr:colOff>114300</xdr:colOff>
      <xdr:row>58</xdr:row>
      <xdr:rowOff>119023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6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103800</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76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171145</xdr:rowOff>
    </xdr:from>
    <xdr:to>
      <xdr:col>20</xdr:col>
      <xdr:colOff>38100</xdr:colOff>
      <xdr:row>58</xdr:row>
      <xdr:rowOff>101295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4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92422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036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10799</xdr:rowOff>
    </xdr:from>
    <xdr:to>
      <xdr:col>15</xdr:col>
      <xdr:colOff>101600</xdr:colOff>
      <xdr:row>58</xdr:row>
      <xdr:rowOff>112399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5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103526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47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10294</xdr:rowOff>
    </xdr:from>
    <xdr:to>
      <xdr:col>10</xdr:col>
      <xdr:colOff>165100</xdr:colOff>
      <xdr:row>58</xdr:row>
      <xdr:rowOff>111894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5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103021</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10047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15035</xdr:rowOff>
    </xdr:from>
    <xdr:to>
      <xdr:col>6</xdr:col>
      <xdr:colOff>38100</xdr:colOff>
      <xdr:row>58</xdr:row>
      <xdr:rowOff>116635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5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107762</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10051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22319</xdr:rowOff>
    </xdr:from>
    <xdr:to>
      <xdr:col>24</xdr:col>
      <xdr:colOff>62865</xdr:colOff>
      <xdr:row>78</xdr:row>
      <xdr:rowOff>64660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66719"/>
          <a:ext cx="1270" cy="10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68487</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4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64660</xdr:rowOff>
    </xdr:from>
    <xdr:to>
      <xdr:col>24</xdr:col>
      <xdr:colOff>152400</xdr:colOff>
      <xdr:row>78</xdr:row>
      <xdr:rowOff>64660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3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140446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4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350,674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22319</xdr:rowOff>
    </xdr:from>
    <xdr:to>
      <xdr:col>24</xdr:col>
      <xdr:colOff>152400</xdr:colOff>
      <xdr:row>72</xdr:row>
      <xdr:rowOff>22319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66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90488</xdr:rowOff>
    </xdr:from>
    <xdr:to>
      <xdr:col>24</xdr:col>
      <xdr:colOff>63500</xdr:colOff>
      <xdr:row>76</xdr:row>
      <xdr:rowOff>110179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120688"/>
          <a:ext cx="838200" cy="19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30098</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888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7221</xdr:rowOff>
    </xdr:from>
    <xdr:to>
      <xdr:col>24</xdr:col>
      <xdr:colOff>114300</xdr:colOff>
      <xdr:row>76</xdr:row>
      <xdr:rowOff>108821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17880</xdr:rowOff>
    </xdr:from>
    <xdr:to>
      <xdr:col>19</xdr:col>
      <xdr:colOff>177800</xdr:colOff>
      <xdr:row>76</xdr:row>
      <xdr:rowOff>110179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048080"/>
          <a:ext cx="889000" cy="9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32747</xdr:rowOff>
    </xdr:from>
    <xdr:to>
      <xdr:col>20</xdr:col>
      <xdr:colOff>38100</xdr:colOff>
      <xdr:row>76</xdr:row>
      <xdr:rowOff>134347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150874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17880</xdr:rowOff>
    </xdr:from>
    <xdr:to>
      <xdr:col>15</xdr:col>
      <xdr:colOff>50800</xdr:colOff>
      <xdr:row>76</xdr:row>
      <xdr:rowOff>94149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048080"/>
          <a:ext cx="889000" cy="7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14901</xdr:rowOff>
    </xdr:from>
    <xdr:to>
      <xdr:col>15</xdr:col>
      <xdr:colOff>101600</xdr:colOff>
      <xdr:row>76</xdr:row>
      <xdr:rowOff>116501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107628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37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94149</xdr:rowOff>
    </xdr:from>
    <xdr:to>
      <xdr:col>10</xdr:col>
      <xdr:colOff>114300</xdr:colOff>
      <xdr:row>76</xdr:row>
      <xdr:rowOff>139860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24349"/>
          <a:ext cx="889000" cy="45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51643</xdr:rowOff>
    </xdr:from>
    <xdr:to>
      <xdr:col>10</xdr:col>
      <xdr:colOff>165100</xdr:colOff>
      <xdr:row>76</xdr:row>
      <xdr:rowOff>153243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144370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7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100966</xdr:rowOff>
    </xdr:from>
    <xdr:to>
      <xdr:col>6</xdr:col>
      <xdr:colOff>38100</xdr:colOff>
      <xdr:row>77</xdr:row>
      <xdr:rowOff>31116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22243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22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39688</xdr:rowOff>
    </xdr:from>
    <xdr:to>
      <xdr:col>24</xdr:col>
      <xdr:colOff>114300</xdr:colOff>
      <xdr:row>76</xdr:row>
      <xdr:rowOff>141288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6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18115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48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59379</xdr:rowOff>
    </xdr:from>
    <xdr:to>
      <xdr:col>20</xdr:col>
      <xdr:colOff>38100</xdr:colOff>
      <xdr:row>76</xdr:row>
      <xdr:rowOff>160979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8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152106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182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138529</xdr:rowOff>
    </xdr:from>
    <xdr:to>
      <xdr:col>15</xdr:col>
      <xdr:colOff>101600</xdr:colOff>
      <xdr:row>76</xdr:row>
      <xdr:rowOff>68678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9727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85206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77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43349</xdr:rowOff>
    </xdr:from>
    <xdr:to>
      <xdr:col>10</xdr:col>
      <xdr:colOff>165100</xdr:colOff>
      <xdr:row>76</xdr:row>
      <xdr:rowOff>144949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7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161476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84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89060</xdr:rowOff>
    </xdr:from>
    <xdr:to>
      <xdr:col>6</xdr:col>
      <xdr:colOff>38100</xdr:colOff>
      <xdr:row>77</xdr:row>
      <xdr:rowOff>19210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35737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894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112757</xdr:rowOff>
    </xdr:from>
    <xdr:to>
      <xdr:col>24</xdr:col>
      <xdr:colOff>62865</xdr:colOff>
      <xdr:row>98</xdr:row>
      <xdr:rowOff>30347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886157"/>
          <a:ext cx="1270" cy="946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34174</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3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30347</xdr:rowOff>
    </xdr:from>
    <xdr:to>
      <xdr:col>24</xdr:col>
      <xdr:colOff>152400</xdr:colOff>
      <xdr:row>98</xdr:row>
      <xdr:rowOff>30347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32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59434</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66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112757</xdr:rowOff>
    </xdr:from>
    <xdr:to>
      <xdr:col>24</xdr:col>
      <xdr:colOff>152400</xdr:colOff>
      <xdr:row>92</xdr:row>
      <xdr:rowOff>112757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88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120205</xdr:rowOff>
    </xdr:from>
    <xdr:to>
      <xdr:col>24</xdr:col>
      <xdr:colOff>63500</xdr:colOff>
      <xdr:row>96</xdr:row>
      <xdr:rowOff>111458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407955"/>
          <a:ext cx="838200" cy="16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52633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40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29756</xdr:rowOff>
    </xdr:from>
    <xdr:to>
      <xdr:col>24</xdr:col>
      <xdr:colOff>114300</xdr:colOff>
      <xdr:row>96</xdr:row>
      <xdr:rowOff>131356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120205</xdr:rowOff>
    </xdr:from>
    <xdr:to>
      <xdr:col>19</xdr:col>
      <xdr:colOff>177800</xdr:colOff>
      <xdr:row>96</xdr:row>
      <xdr:rowOff>135182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407955"/>
          <a:ext cx="889000" cy="18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52643</xdr:rowOff>
    </xdr:from>
    <xdr:to>
      <xdr:col>20</xdr:col>
      <xdr:colOff>38100</xdr:colOff>
      <xdr:row>96</xdr:row>
      <xdr:rowOff>154243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145370</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60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135182</xdr:rowOff>
    </xdr:from>
    <xdr:to>
      <xdr:col>15</xdr:col>
      <xdr:colOff>50800</xdr:colOff>
      <xdr:row>97</xdr:row>
      <xdr:rowOff>10957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594382"/>
          <a:ext cx="889000" cy="4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38356</xdr:rowOff>
    </xdr:from>
    <xdr:to>
      <xdr:col>15</xdr:col>
      <xdr:colOff>101600</xdr:colOff>
      <xdr:row>96</xdr:row>
      <xdr:rowOff>139956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156483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158710</xdr:rowOff>
    </xdr:from>
    <xdr:to>
      <xdr:col>10</xdr:col>
      <xdr:colOff>114300</xdr:colOff>
      <xdr:row>97</xdr:row>
      <xdr:rowOff>10957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617910"/>
          <a:ext cx="889000" cy="23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59337</xdr:rowOff>
    </xdr:from>
    <xdr:to>
      <xdr:col>10</xdr:col>
      <xdr:colOff>165100</xdr:colOff>
      <xdr:row>96</xdr:row>
      <xdr:rowOff>160937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6014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29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73881</xdr:rowOff>
    </xdr:from>
    <xdr:to>
      <xdr:col>6</xdr:col>
      <xdr:colOff>38100</xdr:colOff>
      <xdr:row>97</xdr:row>
      <xdr:rowOff>4031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20558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30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60658</xdr:rowOff>
    </xdr:from>
    <xdr:to>
      <xdr:col>24</xdr:col>
      <xdr:colOff>114300</xdr:colOff>
      <xdr:row>96</xdr:row>
      <xdr:rowOff>162258</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51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39085</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49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69405</xdr:rowOff>
    </xdr:from>
    <xdr:to>
      <xdr:col>20</xdr:col>
      <xdr:colOff>38100</xdr:colOff>
      <xdr:row>95</xdr:row>
      <xdr:rowOff>171005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3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16082</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497795" y="16132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84382</xdr:rowOff>
    </xdr:from>
    <xdr:to>
      <xdr:col>15</xdr:col>
      <xdr:colOff>101600</xdr:colOff>
      <xdr:row>97</xdr:row>
      <xdr:rowOff>14532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5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5659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63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131607</xdr:rowOff>
    </xdr:from>
    <xdr:to>
      <xdr:col>10</xdr:col>
      <xdr:colOff>165100</xdr:colOff>
      <xdr:row>97</xdr:row>
      <xdr:rowOff>61757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59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52884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68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107910</xdr:rowOff>
    </xdr:from>
    <xdr:to>
      <xdr:col>6</xdr:col>
      <xdr:colOff>38100</xdr:colOff>
      <xdr:row>97</xdr:row>
      <xdr:rowOff>38060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56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29187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65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90551</xdr:rowOff>
    </xdr:from>
    <xdr:to>
      <xdr:col>54</xdr:col>
      <xdr:colOff>189865</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34051"/>
          <a:ext cx="1270" cy="155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37228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0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90551</xdr:rowOff>
    </xdr:from>
    <xdr:to>
      <xdr:col>55</xdr:col>
      <xdr:colOff>88900</xdr:colOff>
      <xdr:row>30</xdr:row>
      <xdr:rowOff>90551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3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106063</xdr:rowOff>
    </xdr:from>
    <xdr:to>
      <xdr:col>55</xdr:col>
      <xdr:colOff>0</xdr:colOff>
      <xdr:row>38</xdr:row>
      <xdr:rowOff>127290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621163"/>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115170</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6302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136743</xdr:rowOff>
    </xdr:from>
    <xdr:to>
      <xdr:col>55</xdr:col>
      <xdr:colOff>50800</xdr:colOff>
      <xdr:row>39</xdr:row>
      <xdr:rowOff>66893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127290</xdr:rowOff>
    </xdr:from>
    <xdr:to>
      <xdr:col>50</xdr:col>
      <xdr:colOff>114300</xdr:colOff>
      <xdr:row>38</xdr:row>
      <xdr:rowOff>141170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642390"/>
          <a:ext cx="889000" cy="1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134130</xdr:rowOff>
    </xdr:from>
    <xdr:to>
      <xdr:col>50</xdr:col>
      <xdr:colOff>165100</xdr:colOff>
      <xdr:row>39</xdr:row>
      <xdr:rowOff>64280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64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55407</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741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134148</xdr:rowOff>
    </xdr:from>
    <xdr:to>
      <xdr:col>45</xdr:col>
      <xdr:colOff>177800</xdr:colOff>
      <xdr:row>38</xdr:row>
      <xdr:rowOff>141170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49248"/>
          <a:ext cx="889000" cy="7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125150</xdr:rowOff>
    </xdr:from>
    <xdr:to>
      <xdr:col>46</xdr:col>
      <xdr:colOff>38100</xdr:colOff>
      <xdr:row>39</xdr:row>
      <xdr:rowOff>55300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4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46427</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732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48423</xdr:rowOff>
    </xdr:from>
    <xdr:to>
      <xdr:col>41</xdr:col>
      <xdr:colOff>50800</xdr:colOff>
      <xdr:row>38</xdr:row>
      <xdr:rowOff>134148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392073"/>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140988</xdr:rowOff>
    </xdr:from>
    <xdr:to>
      <xdr:col>41</xdr:col>
      <xdr:colOff>101600</xdr:colOff>
      <xdr:row>39</xdr:row>
      <xdr:rowOff>71138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5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62265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748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28321</xdr:rowOff>
    </xdr:from>
    <xdr:to>
      <xdr:col>36</xdr:col>
      <xdr:colOff>165100</xdr:colOff>
      <xdr:row>38</xdr:row>
      <xdr:rowOff>129921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121048</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63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55263</xdr:rowOff>
    </xdr:from>
    <xdr:to>
      <xdr:col>55</xdr:col>
      <xdr:colOff>50800</xdr:colOff>
      <xdr:row>38</xdr:row>
      <xdr:rowOff>156863</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57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78140</xdr:rowOff>
    </xdr:from>
    <xdr:ext cx="469744"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421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76490</xdr:rowOff>
    </xdr:from>
    <xdr:to>
      <xdr:col>50</xdr:col>
      <xdr:colOff>165100</xdr:colOff>
      <xdr:row>39</xdr:row>
      <xdr:rowOff>6640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59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23167</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366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90370</xdr:rowOff>
    </xdr:from>
    <xdr:to>
      <xdr:col>46</xdr:col>
      <xdr:colOff>38100</xdr:colOff>
      <xdr:row>39</xdr:row>
      <xdr:rowOff>20520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37047</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380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83348</xdr:rowOff>
    </xdr:from>
    <xdr:to>
      <xdr:col>41</xdr:col>
      <xdr:colOff>101600</xdr:colOff>
      <xdr:row>39</xdr:row>
      <xdr:rowOff>13498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59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30025</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373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169073</xdr:rowOff>
    </xdr:from>
    <xdr:to>
      <xdr:col>36</xdr:col>
      <xdr:colOff>165100</xdr:colOff>
      <xdr:row>37</xdr:row>
      <xdr:rowOff>99223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34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115750</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6116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77800</xdr:rowOff>
    </xdr:from>
    <xdr:to>
      <xdr:col>54</xdr:col>
      <xdr:colOff>189865</xdr:colOff>
      <xdr:row>58</xdr:row>
      <xdr:rowOff>106089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821750"/>
          <a:ext cx="1270" cy="1228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109916</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5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106089</xdr:rowOff>
    </xdr:from>
    <xdr:to>
      <xdr:col>55</xdr:col>
      <xdr:colOff>88900</xdr:colOff>
      <xdr:row>58</xdr:row>
      <xdr:rowOff>106089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5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24477</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9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552,078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77800</xdr:rowOff>
    </xdr:from>
    <xdr:to>
      <xdr:col>55</xdr:col>
      <xdr:colOff>88900</xdr:colOff>
      <xdr:row>51</xdr:row>
      <xdr:rowOff>77800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82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97174</xdr:rowOff>
    </xdr:from>
    <xdr:to>
      <xdr:col>55</xdr:col>
      <xdr:colOff>0</xdr:colOff>
      <xdr:row>57</xdr:row>
      <xdr:rowOff>101881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869824"/>
          <a:ext cx="838200" cy="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42214</xdr:rowOff>
    </xdr:from>
    <xdr:ext cx="599010"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43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19337</xdr:rowOff>
    </xdr:from>
    <xdr:to>
      <xdr:col>55</xdr:col>
      <xdr:colOff>50800</xdr:colOff>
      <xdr:row>57</xdr:row>
      <xdr:rowOff>120937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97174</xdr:rowOff>
    </xdr:from>
    <xdr:to>
      <xdr:col>50</xdr:col>
      <xdr:colOff>114300</xdr:colOff>
      <xdr:row>57</xdr:row>
      <xdr:rowOff>154152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869824"/>
          <a:ext cx="889000" cy="5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32900</xdr:rowOff>
    </xdr:from>
    <xdr:to>
      <xdr:col>50</xdr:col>
      <xdr:colOff>165100</xdr:colOff>
      <xdr:row>57</xdr:row>
      <xdr:rowOff>134500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151027</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58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147603</xdr:rowOff>
    </xdr:from>
    <xdr:to>
      <xdr:col>45</xdr:col>
      <xdr:colOff>177800</xdr:colOff>
      <xdr:row>57</xdr:row>
      <xdr:rowOff>154152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920253"/>
          <a:ext cx="889000" cy="6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153422</xdr:rowOff>
    </xdr:from>
    <xdr:to>
      <xdr:col>46</xdr:col>
      <xdr:colOff>38100</xdr:colOff>
      <xdr:row>57</xdr:row>
      <xdr:rowOff>83572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75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100099</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50795" y="952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147603</xdr:rowOff>
    </xdr:from>
    <xdr:to>
      <xdr:col>41</xdr:col>
      <xdr:colOff>50800</xdr:colOff>
      <xdr:row>58</xdr:row>
      <xdr:rowOff>7355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920253"/>
          <a:ext cx="889000" cy="3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35693</xdr:rowOff>
    </xdr:from>
    <xdr:to>
      <xdr:col>41</xdr:col>
      <xdr:colOff>101600</xdr:colOff>
      <xdr:row>57</xdr:row>
      <xdr:rowOff>137293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153820</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58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58117</xdr:rowOff>
    </xdr:from>
    <xdr:to>
      <xdr:col>36</xdr:col>
      <xdr:colOff>165100</xdr:colOff>
      <xdr:row>57</xdr:row>
      <xdr:rowOff>159717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4794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6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51081</xdr:rowOff>
    </xdr:from>
    <xdr:to>
      <xdr:col>55</xdr:col>
      <xdr:colOff>50800</xdr:colOff>
      <xdr:row>57</xdr:row>
      <xdr:rowOff>152681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2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29508</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0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46374</xdr:rowOff>
    </xdr:from>
    <xdr:to>
      <xdr:col>50</xdr:col>
      <xdr:colOff>165100</xdr:colOff>
      <xdr:row>57</xdr:row>
      <xdr:rowOff>147974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81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139101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91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103352</xdr:rowOff>
    </xdr:from>
    <xdr:to>
      <xdr:col>46</xdr:col>
      <xdr:colOff>38100</xdr:colOff>
      <xdr:row>58</xdr:row>
      <xdr:rowOff>33502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87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24629</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96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96803</xdr:rowOff>
    </xdr:from>
    <xdr:to>
      <xdr:col>41</xdr:col>
      <xdr:colOff>101600</xdr:colOff>
      <xdr:row>58</xdr:row>
      <xdr:rowOff>26953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86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18080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96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128005</xdr:rowOff>
    </xdr:from>
    <xdr:to>
      <xdr:col>36</xdr:col>
      <xdr:colOff>165100</xdr:colOff>
      <xdr:row>58</xdr:row>
      <xdr:rowOff>58155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0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49282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993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126536</xdr:rowOff>
    </xdr:from>
    <xdr:to>
      <xdr:col>54</xdr:col>
      <xdr:colOff>189865</xdr:colOff>
      <xdr:row>79</xdr:row>
      <xdr:rowOff>22600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1956586"/>
          <a:ext cx="1270" cy="16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26427</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7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22600</xdr:rowOff>
    </xdr:from>
    <xdr:to>
      <xdr:col>55</xdr:col>
      <xdr:colOff>88900</xdr:colOff>
      <xdr:row>79</xdr:row>
      <xdr:rowOff>22600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6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73213</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73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126536</xdr:rowOff>
    </xdr:from>
    <xdr:to>
      <xdr:col>55</xdr:col>
      <xdr:colOff>88900</xdr:colOff>
      <xdr:row>69</xdr:row>
      <xdr:rowOff>126536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195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29058</xdr:rowOff>
    </xdr:from>
    <xdr:to>
      <xdr:col>55</xdr:col>
      <xdr:colOff>0</xdr:colOff>
      <xdr:row>75</xdr:row>
      <xdr:rowOff>152940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2887808"/>
          <a:ext cx="838200" cy="12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123372</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982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144945</xdr:rowOff>
    </xdr:from>
    <xdr:to>
      <xdr:col>55</xdr:col>
      <xdr:colOff>50800</xdr:colOff>
      <xdr:row>76</xdr:row>
      <xdr:rowOff>75096</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0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98323</xdr:rowOff>
    </xdr:from>
    <xdr:to>
      <xdr:col>50</xdr:col>
      <xdr:colOff>114300</xdr:colOff>
      <xdr:row>75</xdr:row>
      <xdr:rowOff>152940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2614173"/>
          <a:ext cx="889000" cy="39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153042</xdr:rowOff>
    </xdr:from>
    <xdr:to>
      <xdr:col>50</xdr:col>
      <xdr:colOff>165100</xdr:colOff>
      <xdr:row>76</xdr:row>
      <xdr:rowOff>83192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01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74319</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10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98323</xdr:rowOff>
    </xdr:from>
    <xdr:to>
      <xdr:col>45</xdr:col>
      <xdr:colOff>177800</xdr:colOff>
      <xdr:row>76</xdr:row>
      <xdr:rowOff>75730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2614173"/>
          <a:ext cx="889000" cy="49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153308</xdr:rowOff>
    </xdr:from>
    <xdr:to>
      <xdr:col>46</xdr:col>
      <xdr:colOff>38100</xdr:colOff>
      <xdr:row>76</xdr:row>
      <xdr:rowOff>83458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01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74585</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10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75730</xdr:rowOff>
    </xdr:from>
    <xdr:to>
      <xdr:col>41</xdr:col>
      <xdr:colOff>50800</xdr:colOff>
      <xdr:row>76</xdr:row>
      <xdr:rowOff>111601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105930"/>
          <a:ext cx="889000" cy="3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142069</xdr:rowOff>
    </xdr:from>
    <xdr:to>
      <xdr:col>41</xdr:col>
      <xdr:colOff>101600</xdr:colOff>
      <xdr:row>76</xdr:row>
      <xdr:rowOff>72219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00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88746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277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163615</xdr:rowOff>
    </xdr:from>
    <xdr:to>
      <xdr:col>36</xdr:col>
      <xdr:colOff>165100</xdr:colOff>
      <xdr:row>76</xdr:row>
      <xdr:rowOff>93765</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0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110291</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279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149708</xdr:rowOff>
    </xdr:from>
    <xdr:to>
      <xdr:col>55</xdr:col>
      <xdr:colOff>50800</xdr:colOff>
      <xdr:row>75</xdr:row>
      <xdr:rowOff>79858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283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1135</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68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102140</xdr:rowOff>
    </xdr:from>
    <xdr:to>
      <xdr:col>50</xdr:col>
      <xdr:colOff>165100</xdr:colOff>
      <xdr:row>76</xdr:row>
      <xdr:rowOff>32290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29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48817</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273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47523</xdr:rowOff>
    </xdr:from>
    <xdr:to>
      <xdr:col>46</xdr:col>
      <xdr:colOff>38100</xdr:colOff>
      <xdr:row>73</xdr:row>
      <xdr:rowOff>149123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256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165650</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233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24930</xdr:rowOff>
    </xdr:from>
    <xdr:to>
      <xdr:col>41</xdr:col>
      <xdr:colOff>101600</xdr:colOff>
      <xdr:row>76</xdr:row>
      <xdr:rowOff>126530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05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117657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14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60801</xdr:rowOff>
    </xdr:from>
    <xdr:to>
      <xdr:col>36</xdr:col>
      <xdr:colOff>165100</xdr:colOff>
      <xdr:row>76</xdr:row>
      <xdr:rowOff>162401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09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153528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18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14556</xdr:rowOff>
    </xdr:from>
    <xdr:to>
      <xdr:col>54</xdr:col>
      <xdr:colOff>189865</xdr:colOff>
      <xdr:row>98</xdr:row>
      <xdr:rowOff>39363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787956"/>
          <a:ext cx="1270" cy="105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43190</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4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39363</xdr:rowOff>
    </xdr:from>
    <xdr:to>
      <xdr:col>55</xdr:col>
      <xdr:colOff>88900</xdr:colOff>
      <xdr:row>98</xdr:row>
      <xdr:rowOff>39363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4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132683</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56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14556</xdr:rowOff>
    </xdr:from>
    <xdr:to>
      <xdr:col>55</xdr:col>
      <xdr:colOff>88900</xdr:colOff>
      <xdr:row>92</xdr:row>
      <xdr:rowOff>14556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78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111852</xdr:rowOff>
    </xdr:from>
    <xdr:to>
      <xdr:col>55</xdr:col>
      <xdr:colOff>0</xdr:colOff>
      <xdr:row>97</xdr:row>
      <xdr:rowOff>102209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571052"/>
          <a:ext cx="838200" cy="16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5424</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293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153997</xdr:rowOff>
    </xdr:from>
    <xdr:to>
      <xdr:col>55</xdr:col>
      <xdr:colOff>50800</xdr:colOff>
      <xdr:row>96</xdr:row>
      <xdr:rowOff>84147</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48301</xdr:rowOff>
    </xdr:from>
    <xdr:to>
      <xdr:col>50</xdr:col>
      <xdr:colOff>114300</xdr:colOff>
      <xdr:row>97</xdr:row>
      <xdr:rowOff>102209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678951"/>
          <a:ext cx="889000" cy="5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164982</xdr:rowOff>
    </xdr:from>
    <xdr:to>
      <xdr:col>50</xdr:col>
      <xdr:colOff>165100</xdr:colOff>
      <xdr:row>96</xdr:row>
      <xdr:rowOff>95132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111659</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22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48301</xdr:rowOff>
    </xdr:from>
    <xdr:to>
      <xdr:col>45</xdr:col>
      <xdr:colOff>177800</xdr:colOff>
      <xdr:row>97</xdr:row>
      <xdr:rowOff>49654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678951"/>
          <a:ext cx="889000" cy="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159643</xdr:rowOff>
    </xdr:from>
    <xdr:to>
      <xdr:col>46</xdr:col>
      <xdr:colOff>38100</xdr:colOff>
      <xdr:row>96</xdr:row>
      <xdr:rowOff>89793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106320</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22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33922</xdr:rowOff>
    </xdr:from>
    <xdr:to>
      <xdr:col>41</xdr:col>
      <xdr:colOff>50800</xdr:colOff>
      <xdr:row>97</xdr:row>
      <xdr:rowOff>49654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6664572"/>
          <a:ext cx="889000" cy="1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10874</xdr:rowOff>
    </xdr:from>
    <xdr:to>
      <xdr:col>41</xdr:col>
      <xdr:colOff>101600</xdr:colOff>
      <xdr:row>96</xdr:row>
      <xdr:rowOff>112474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129001</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24750</xdr:rowOff>
    </xdr:from>
    <xdr:to>
      <xdr:col>36</xdr:col>
      <xdr:colOff>165100</xdr:colOff>
      <xdr:row>96</xdr:row>
      <xdr:rowOff>126350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142877</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25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61052</xdr:rowOff>
    </xdr:from>
    <xdr:to>
      <xdr:col>55</xdr:col>
      <xdr:colOff>50800</xdr:colOff>
      <xdr:row>96</xdr:row>
      <xdr:rowOff>162652</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52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39479</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49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51409</xdr:rowOff>
    </xdr:from>
    <xdr:to>
      <xdr:col>50</xdr:col>
      <xdr:colOff>165100</xdr:colOff>
      <xdr:row>97</xdr:row>
      <xdr:rowOff>153009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68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144136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77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168951</xdr:rowOff>
    </xdr:from>
    <xdr:to>
      <xdr:col>46</xdr:col>
      <xdr:colOff>38100</xdr:colOff>
      <xdr:row>97</xdr:row>
      <xdr:rowOff>99101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62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90228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72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170304</xdr:rowOff>
    </xdr:from>
    <xdr:to>
      <xdr:col>41</xdr:col>
      <xdr:colOff>101600</xdr:colOff>
      <xdr:row>97</xdr:row>
      <xdr:rowOff>100454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62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91581</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72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154572</xdr:rowOff>
    </xdr:from>
    <xdr:to>
      <xdr:col>36</xdr:col>
      <xdr:colOff>165100</xdr:colOff>
      <xdr:row>97</xdr:row>
      <xdr:rowOff>84722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61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75849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70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138206</xdr:rowOff>
    </xdr:from>
    <xdr:to>
      <xdr:col>85</xdr:col>
      <xdr:colOff>126364</xdr:colOff>
      <xdr:row>38</xdr:row>
      <xdr:rowOff>59477</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110256"/>
          <a:ext cx="1269" cy="146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63304</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57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59477</xdr:rowOff>
    </xdr:from>
    <xdr:to>
      <xdr:col>86</xdr:col>
      <xdr:colOff>25400</xdr:colOff>
      <xdr:row>38</xdr:row>
      <xdr:rowOff>59477</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57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84883</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488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138206</xdr:rowOff>
    </xdr:from>
    <xdr:to>
      <xdr:col>86</xdr:col>
      <xdr:colOff>25400</xdr:colOff>
      <xdr:row>29</xdr:row>
      <xdr:rowOff>138206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11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163856</xdr:rowOff>
    </xdr:from>
    <xdr:to>
      <xdr:col>85</xdr:col>
      <xdr:colOff>127000</xdr:colOff>
      <xdr:row>36</xdr:row>
      <xdr:rowOff>117625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164606"/>
          <a:ext cx="838200" cy="12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138254</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310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159827</xdr:rowOff>
    </xdr:from>
    <xdr:to>
      <xdr:col>85</xdr:col>
      <xdr:colOff>177800</xdr:colOff>
      <xdr:row>37</xdr:row>
      <xdr:rowOff>89977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33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166987</xdr:rowOff>
    </xdr:from>
    <xdr:to>
      <xdr:col>81</xdr:col>
      <xdr:colOff>50800</xdr:colOff>
      <xdr:row>36</xdr:row>
      <xdr:rowOff>117625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592300" y="5996287"/>
          <a:ext cx="889000" cy="29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19573</xdr:rowOff>
    </xdr:from>
    <xdr:to>
      <xdr:col>81</xdr:col>
      <xdr:colOff>101600</xdr:colOff>
      <xdr:row>37</xdr:row>
      <xdr:rowOff>121173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3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112300</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45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166987</xdr:rowOff>
    </xdr:from>
    <xdr:to>
      <xdr:col>76</xdr:col>
      <xdr:colOff>114300</xdr:colOff>
      <xdr:row>36</xdr:row>
      <xdr:rowOff>35039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5996287"/>
          <a:ext cx="889000" cy="21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23520</xdr:rowOff>
    </xdr:from>
    <xdr:to>
      <xdr:col>76</xdr:col>
      <xdr:colOff>165100</xdr:colOff>
      <xdr:row>37</xdr:row>
      <xdr:rowOff>125120</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116247</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45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35039</xdr:rowOff>
    </xdr:from>
    <xdr:to>
      <xdr:col>71</xdr:col>
      <xdr:colOff>177800</xdr:colOff>
      <xdr:row>36</xdr:row>
      <xdr:rowOff>74503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207239"/>
          <a:ext cx="889000" cy="3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5499</xdr:rowOff>
    </xdr:from>
    <xdr:to>
      <xdr:col>72</xdr:col>
      <xdr:colOff>38100</xdr:colOff>
      <xdr:row>37</xdr:row>
      <xdr:rowOff>107099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34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98226</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44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158333</xdr:rowOff>
    </xdr:from>
    <xdr:to>
      <xdr:col>67</xdr:col>
      <xdr:colOff>101600</xdr:colOff>
      <xdr:row>37</xdr:row>
      <xdr:rowOff>88483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79610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42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113056</xdr:rowOff>
    </xdr:from>
    <xdr:to>
      <xdr:col>85</xdr:col>
      <xdr:colOff>177800</xdr:colOff>
      <xdr:row>36</xdr:row>
      <xdr:rowOff>43206</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11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135933</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596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66825</xdr:rowOff>
    </xdr:from>
    <xdr:to>
      <xdr:col>81</xdr:col>
      <xdr:colOff>101600</xdr:colOff>
      <xdr:row>36</xdr:row>
      <xdr:rowOff>168425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23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13502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01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116187</xdr:rowOff>
    </xdr:from>
    <xdr:to>
      <xdr:col>76</xdr:col>
      <xdr:colOff>165100</xdr:colOff>
      <xdr:row>35</xdr:row>
      <xdr:rowOff>46337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594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62864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572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155689</xdr:rowOff>
    </xdr:from>
    <xdr:to>
      <xdr:col>72</xdr:col>
      <xdr:colOff>38100</xdr:colOff>
      <xdr:row>36</xdr:row>
      <xdr:rowOff>85839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15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102366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593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23703</xdr:rowOff>
    </xdr:from>
    <xdr:to>
      <xdr:col>67</xdr:col>
      <xdr:colOff>101600</xdr:colOff>
      <xdr:row>36</xdr:row>
      <xdr:rowOff>125303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19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141830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597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74579</xdr:rowOff>
    </xdr:from>
    <xdr:to>
      <xdr:col>85</xdr:col>
      <xdr:colOff>126364</xdr:colOff>
      <xdr:row>59</xdr:row>
      <xdr:rowOff>97752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18529"/>
          <a:ext cx="1269" cy="1394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101579</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2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97752</xdr:rowOff>
    </xdr:from>
    <xdr:to>
      <xdr:col>86</xdr:col>
      <xdr:colOff>25400</xdr:colOff>
      <xdr:row>59</xdr:row>
      <xdr:rowOff>97752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21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21256</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93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74579</xdr:rowOff>
    </xdr:from>
    <xdr:to>
      <xdr:col>86</xdr:col>
      <xdr:colOff>25400</xdr:colOff>
      <xdr:row>51</xdr:row>
      <xdr:rowOff>74579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1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123324</xdr:rowOff>
    </xdr:from>
    <xdr:to>
      <xdr:col>85</xdr:col>
      <xdr:colOff>127000</xdr:colOff>
      <xdr:row>58</xdr:row>
      <xdr:rowOff>152319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10067424"/>
          <a:ext cx="838200" cy="2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154799</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84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131922</xdr:rowOff>
    </xdr:from>
    <xdr:to>
      <xdr:col>85</xdr:col>
      <xdr:colOff>177800</xdr:colOff>
      <xdr:row>57</xdr:row>
      <xdr:rowOff>62072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3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152319</xdr:rowOff>
    </xdr:from>
    <xdr:to>
      <xdr:col>81</xdr:col>
      <xdr:colOff>50800</xdr:colOff>
      <xdr:row>59</xdr:row>
      <xdr:rowOff>13657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10096419"/>
          <a:ext cx="889000" cy="3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171364</xdr:rowOff>
    </xdr:from>
    <xdr:to>
      <xdr:col>81</xdr:col>
      <xdr:colOff>101600</xdr:colOff>
      <xdr:row>57</xdr:row>
      <xdr:rowOff>101514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7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118041</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54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13657</xdr:rowOff>
    </xdr:from>
    <xdr:to>
      <xdr:col>76</xdr:col>
      <xdr:colOff>114300</xdr:colOff>
      <xdr:row>59</xdr:row>
      <xdr:rowOff>43093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10129207"/>
          <a:ext cx="889000" cy="2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150523</xdr:rowOff>
    </xdr:from>
    <xdr:to>
      <xdr:col>76</xdr:col>
      <xdr:colOff>165100</xdr:colOff>
      <xdr:row>57</xdr:row>
      <xdr:rowOff>80673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5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97200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52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155115</xdr:rowOff>
    </xdr:from>
    <xdr:to>
      <xdr:col>71</xdr:col>
      <xdr:colOff>177800</xdr:colOff>
      <xdr:row>59</xdr:row>
      <xdr:rowOff>43093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10099215"/>
          <a:ext cx="889000" cy="59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6993</xdr:rowOff>
    </xdr:from>
    <xdr:to>
      <xdr:col>72</xdr:col>
      <xdr:colOff>38100</xdr:colOff>
      <xdr:row>57</xdr:row>
      <xdr:rowOff>108593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7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125120</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55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9637</xdr:rowOff>
    </xdr:from>
    <xdr:to>
      <xdr:col>67</xdr:col>
      <xdr:colOff>101600</xdr:colOff>
      <xdr:row>57</xdr:row>
      <xdr:rowOff>111237</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8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127764</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55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72524</xdr:rowOff>
    </xdr:from>
    <xdr:to>
      <xdr:col>85</xdr:col>
      <xdr:colOff>177800</xdr:colOff>
      <xdr:row>59</xdr:row>
      <xdr:rowOff>2674</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1001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50951</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99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101519</xdr:rowOff>
    </xdr:from>
    <xdr:to>
      <xdr:col>81</xdr:col>
      <xdr:colOff>101600</xdr:colOff>
      <xdr:row>59</xdr:row>
      <xdr:rowOff>31669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1004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22796</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1013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134307</xdr:rowOff>
    </xdr:from>
    <xdr:to>
      <xdr:col>76</xdr:col>
      <xdr:colOff>165100</xdr:colOff>
      <xdr:row>59</xdr:row>
      <xdr:rowOff>64457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1007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55584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1017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163743</xdr:rowOff>
    </xdr:from>
    <xdr:to>
      <xdr:col>72</xdr:col>
      <xdr:colOff>38100</xdr:colOff>
      <xdr:row>59</xdr:row>
      <xdr:rowOff>93893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101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85020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1020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104315</xdr:rowOff>
    </xdr:from>
    <xdr:to>
      <xdr:col>67</xdr:col>
      <xdr:colOff>101600</xdr:colOff>
      <xdr:row>59</xdr:row>
      <xdr:rowOff>34465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1004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25592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1014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48567</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221517"/>
          <a:ext cx="1269" cy="1421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166694</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99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435,406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48567</xdr:rowOff>
    </xdr:from>
    <xdr:to>
      <xdr:col>86</xdr:col>
      <xdr:colOff>25400</xdr:colOff>
      <xdr:row>71</xdr:row>
      <xdr:rowOff>48567</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2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93148</xdr:rowOff>
    </xdr:from>
    <xdr:to>
      <xdr:col>85</xdr:col>
      <xdr:colOff>127000</xdr:colOff>
      <xdr:row>79</xdr:row>
      <xdr:rowOff>97684</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637698"/>
          <a:ext cx="838200" cy="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17098</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90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165671</xdr:rowOff>
    </xdr:from>
    <xdr:to>
      <xdr:col>85</xdr:col>
      <xdr:colOff>177800</xdr:colOff>
      <xdr:row>79</xdr:row>
      <xdr:rowOff>95821</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53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93148</xdr:rowOff>
    </xdr:from>
    <xdr:to>
      <xdr:col>81</xdr:col>
      <xdr:colOff>50800</xdr:colOff>
      <xdr:row>79</xdr:row>
      <xdr:rowOff>97752</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4592300" y="13637698"/>
          <a:ext cx="889000" cy="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167577</xdr:rowOff>
    </xdr:from>
    <xdr:to>
      <xdr:col>81</xdr:col>
      <xdr:colOff>101600</xdr:colOff>
      <xdr:row>79</xdr:row>
      <xdr:rowOff>97727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54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114254</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14111" y="1331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97752</xdr:rowOff>
    </xdr:from>
    <xdr:to>
      <xdr:col>76</xdr:col>
      <xdr:colOff>114300</xdr:colOff>
      <xdr:row>79</xdr:row>
      <xdr:rowOff>98352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3642302"/>
          <a:ext cx="889000" cy="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168032</xdr:rowOff>
    </xdr:from>
    <xdr:to>
      <xdr:col>76</xdr:col>
      <xdr:colOff>165100</xdr:colOff>
      <xdr:row>79</xdr:row>
      <xdr:rowOff>98182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54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114709</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31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52600</xdr:rowOff>
    </xdr:from>
    <xdr:to>
      <xdr:col>71</xdr:col>
      <xdr:colOff>177800</xdr:colOff>
      <xdr:row>79</xdr:row>
      <xdr:rowOff>98352</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597150"/>
          <a:ext cx="889000" cy="4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6817</xdr:rowOff>
    </xdr:from>
    <xdr:to>
      <xdr:col>72</xdr:col>
      <xdr:colOff>38100</xdr:colOff>
      <xdr:row>79</xdr:row>
      <xdr:rowOff>108417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55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124944</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32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12658</xdr:rowOff>
    </xdr:from>
    <xdr:to>
      <xdr:col>67</xdr:col>
      <xdr:colOff>101600</xdr:colOff>
      <xdr:row>79</xdr:row>
      <xdr:rowOff>114258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55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105385</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64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46884</xdr:rowOff>
    </xdr:from>
    <xdr:to>
      <xdr:col>85</xdr:col>
      <xdr:colOff>177800</xdr:colOff>
      <xdr:row>79</xdr:row>
      <xdr:rowOff>148484</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9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144098</xdr:rowOff>
    </xdr:from>
    <xdr:ext cx="378565"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517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42348</xdr:rowOff>
    </xdr:from>
    <xdr:to>
      <xdr:col>81</xdr:col>
      <xdr:colOff>101600</xdr:colOff>
      <xdr:row>79</xdr:row>
      <xdr:rowOff>143948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8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135075</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679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46952</xdr:rowOff>
    </xdr:from>
    <xdr:to>
      <xdr:col>76</xdr:col>
      <xdr:colOff>165100</xdr:colOff>
      <xdr:row>79</xdr:row>
      <xdr:rowOff>148552</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9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139679</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3017" y="13684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47552</xdr:rowOff>
    </xdr:from>
    <xdr:to>
      <xdr:col>72</xdr:col>
      <xdr:colOff>38100</xdr:colOff>
      <xdr:row>79</xdr:row>
      <xdr:rowOff>149152</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9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140279</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4017" y="13684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1800</xdr:rowOff>
    </xdr:from>
    <xdr:to>
      <xdr:col>67</xdr:col>
      <xdr:colOff>101600</xdr:colOff>
      <xdr:row>79</xdr:row>
      <xdr:rowOff>103400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4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119927</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47111" y="1332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9773</xdr:rowOff>
    </xdr:from>
    <xdr:to>
      <xdr:col>85</xdr:col>
      <xdr:colOff>126364</xdr:colOff>
      <xdr:row>98</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783173"/>
          <a:ext cx="1269" cy="1158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143527</xdr:rowOff>
    </xdr:from>
    <xdr:ext cx="249299"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127900</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55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9773</xdr:rowOff>
    </xdr:from>
    <xdr:to>
      <xdr:col>86</xdr:col>
      <xdr:colOff>25400</xdr:colOff>
      <xdr:row>92</xdr:row>
      <xdr:rowOff>9773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78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61359</xdr:rowOff>
    </xdr:from>
    <xdr:to>
      <xdr:col>85</xdr:col>
      <xdr:colOff>127000</xdr:colOff>
      <xdr:row>94</xdr:row>
      <xdr:rowOff>147917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6177659"/>
          <a:ext cx="838200" cy="8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72018</xdr:rowOff>
    </xdr:from>
    <xdr:ext cx="599010"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359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93591</xdr:rowOff>
    </xdr:from>
    <xdr:to>
      <xdr:col>85</xdr:col>
      <xdr:colOff>177800</xdr:colOff>
      <xdr:row>96</xdr:row>
      <xdr:rowOff>23741</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61359</xdr:rowOff>
    </xdr:from>
    <xdr:to>
      <xdr:col>81</xdr:col>
      <xdr:colOff>50800</xdr:colOff>
      <xdr:row>95</xdr:row>
      <xdr:rowOff>24047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177659"/>
          <a:ext cx="889000" cy="13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86623</xdr:rowOff>
    </xdr:from>
    <xdr:to>
      <xdr:col>81</xdr:col>
      <xdr:colOff>101600</xdr:colOff>
      <xdr:row>96</xdr:row>
      <xdr:rowOff>16773</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7900</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81795" y="16467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164357</xdr:rowOff>
    </xdr:from>
    <xdr:to>
      <xdr:col>76</xdr:col>
      <xdr:colOff>114300</xdr:colOff>
      <xdr:row>95</xdr:row>
      <xdr:rowOff>24047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3703300" y="16280657"/>
          <a:ext cx="889000" cy="3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105130</xdr:rowOff>
    </xdr:from>
    <xdr:to>
      <xdr:col>76</xdr:col>
      <xdr:colOff>165100</xdr:colOff>
      <xdr:row>96</xdr:row>
      <xdr:rowOff>35280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26407</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648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138809</xdr:rowOff>
    </xdr:from>
    <xdr:to>
      <xdr:col>71</xdr:col>
      <xdr:colOff>177800</xdr:colOff>
      <xdr:row>94</xdr:row>
      <xdr:rowOff>164357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255109"/>
          <a:ext cx="889000" cy="2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125244</xdr:rowOff>
    </xdr:from>
    <xdr:to>
      <xdr:col>72</xdr:col>
      <xdr:colOff>38100</xdr:colOff>
      <xdr:row>96</xdr:row>
      <xdr:rowOff>55394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46521</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03795" y="1650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122307</xdr:rowOff>
    </xdr:from>
    <xdr:to>
      <xdr:col>67</xdr:col>
      <xdr:colOff>101600</xdr:colOff>
      <xdr:row>96</xdr:row>
      <xdr:rowOff>52457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43584</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14795"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97117</xdr:rowOff>
    </xdr:from>
    <xdr:to>
      <xdr:col>85</xdr:col>
      <xdr:colOff>177800</xdr:colOff>
      <xdr:row>95</xdr:row>
      <xdr:rowOff>27267</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21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119994</xdr:rowOff>
    </xdr:from>
    <xdr:ext cx="599010"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06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10559</xdr:rowOff>
    </xdr:from>
    <xdr:to>
      <xdr:col>81</xdr:col>
      <xdr:colOff>101600</xdr:colOff>
      <xdr:row>94</xdr:row>
      <xdr:rowOff>112159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12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128686</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181795" y="15902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144697</xdr:rowOff>
    </xdr:from>
    <xdr:to>
      <xdr:col>76</xdr:col>
      <xdr:colOff>165100</xdr:colOff>
      <xdr:row>95</xdr:row>
      <xdr:rowOff>74847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26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91374</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292795" y="16036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113557</xdr:rowOff>
    </xdr:from>
    <xdr:to>
      <xdr:col>72</xdr:col>
      <xdr:colOff>38100</xdr:colOff>
      <xdr:row>95</xdr:row>
      <xdr:rowOff>43707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22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60234</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03795" y="1600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88009</xdr:rowOff>
    </xdr:from>
    <xdr:to>
      <xdr:col>67</xdr:col>
      <xdr:colOff>101600</xdr:colOff>
      <xdr:row>95</xdr:row>
      <xdr:rowOff>18159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20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34686</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14795" y="15979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22885</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66385"/>
          <a:ext cx="1269" cy="1488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2623</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89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141012</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4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22885</xdr:rowOff>
    </xdr:from>
    <xdr:to>
      <xdr:col>116</xdr:col>
      <xdr:colOff>152400</xdr:colOff>
      <xdr:row>30</xdr:row>
      <xdr:rowOff>22885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6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91523</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351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68646</xdr:rowOff>
    </xdr:from>
    <xdr:to>
      <xdr:col>116</xdr:col>
      <xdr:colOff>114300</xdr:colOff>
      <xdr:row>38</xdr:row>
      <xdr:rowOff>170246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83093</xdr:rowOff>
    </xdr:from>
    <xdr:to>
      <xdr:col>112</xdr:col>
      <xdr:colOff>38100</xdr:colOff>
      <xdr:row>39</xdr:row>
      <xdr:rowOff>13243</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29770</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86294</xdr:rowOff>
    </xdr:from>
    <xdr:to>
      <xdr:col>107</xdr:col>
      <xdr:colOff>101600</xdr:colOff>
      <xdr:row>39</xdr:row>
      <xdr:rowOff>16444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60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32971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376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87346</xdr:rowOff>
    </xdr:from>
    <xdr:to>
      <xdr:col>102</xdr:col>
      <xdr:colOff>165100</xdr:colOff>
      <xdr:row>39</xdr:row>
      <xdr:rowOff>17496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0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34022</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88333" y="6377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87117</xdr:rowOff>
    </xdr:from>
    <xdr:to>
      <xdr:col>98</xdr:col>
      <xdr:colOff>38100</xdr:colOff>
      <xdr:row>39</xdr:row>
      <xdr:rowOff>17267</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0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33794</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99333" y="63774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47073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62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・令和元年度の歳出総額は </a:t>
          </a:r>
          <a:r>
            <a:rPr kumimoji="1" lang="en-US" altLang="ja-JP" sz="1300">
              <a:latin typeface="ＭＳ Ｐゴシック" panose="020B0600070205080204" pitchFamily="50" charset="-128"/>
              <a:ea typeface="ＭＳ Ｐゴシック" panose="020B0600070205080204" pitchFamily="50" charset="-128"/>
            </a:rPr>
            <a:t>7,189,748</a:t>
          </a:r>
          <a:r>
            <a:rPr kumimoji="1" lang="ja-JP" altLang="en-US" sz="1300">
              <a:latin typeface="ＭＳ Ｐゴシック" panose="020B0600070205080204" pitchFamily="50" charset="-128"/>
              <a:ea typeface="ＭＳ Ｐゴシック" panose="020B0600070205080204" pitchFamily="50" charset="-128"/>
            </a:rPr>
            <a:t>千円となっており、住民一人当たりのコストは </a:t>
          </a:r>
          <a:r>
            <a:rPr kumimoji="1" lang="en-US" altLang="ja-JP" sz="1300">
              <a:latin typeface="ＭＳ Ｐゴシック" panose="020B0600070205080204" pitchFamily="50" charset="-128"/>
              <a:ea typeface="ＭＳ Ｐゴシック" panose="020B0600070205080204" pitchFamily="50" charset="-128"/>
            </a:rPr>
            <a:t>896,589</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・構成項目別に見ると、労働費、商工費、消防費、公債費において、類似団体平均より高くなっている。</a:t>
          </a:r>
        </a:p>
        <a:p>
          <a:r>
            <a:rPr kumimoji="1" lang="ja-JP" altLang="en-US" sz="1300">
              <a:latin typeface="ＭＳ Ｐゴシック" panose="020B0600070205080204" pitchFamily="50" charset="-128"/>
              <a:ea typeface="ＭＳ Ｐゴシック" panose="020B0600070205080204" pitchFamily="50" charset="-128"/>
            </a:rPr>
            <a:t>・消防費の住民一人当たりコストは </a:t>
          </a:r>
          <a:r>
            <a:rPr kumimoji="1" lang="en-US" altLang="ja-JP" sz="1300">
              <a:latin typeface="ＭＳ Ｐゴシック" panose="020B0600070205080204" pitchFamily="50" charset="-128"/>
              <a:ea typeface="ＭＳ Ｐゴシック" panose="020B0600070205080204" pitchFamily="50" charset="-128"/>
            </a:rPr>
            <a:t>74,330</a:t>
          </a:r>
          <a:r>
            <a:rPr kumimoji="1" lang="ja-JP" altLang="en-US" sz="1300">
              <a:latin typeface="ＭＳ Ｐゴシック" panose="020B0600070205080204" pitchFamily="50" charset="-128"/>
              <a:ea typeface="ＭＳ Ｐゴシック" panose="020B0600070205080204" pitchFamily="50" charset="-128"/>
            </a:rPr>
            <a:t>円（構成比 </a:t>
          </a:r>
          <a:r>
            <a:rPr kumimoji="1" lang="en-US" altLang="ja-JP" sz="1300">
              <a:latin typeface="ＭＳ Ｐゴシック" panose="020B0600070205080204" pitchFamily="50" charset="-128"/>
              <a:ea typeface="ＭＳ Ｐゴシック" panose="020B0600070205080204" pitchFamily="50" charset="-128"/>
            </a:rPr>
            <a:t>8.3</a:t>
          </a:r>
          <a:r>
            <a:rPr kumimoji="1" lang="ja-JP" altLang="en-US" sz="1300">
              <a:latin typeface="ＭＳ Ｐゴシック" panose="020B0600070205080204" pitchFamily="50" charset="-128"/>
              <a:ea typeface="ＭＳ Ｐゴシック" panose="020B0600070205080204" pitchFamily="50" charset="-128"/>
            </a:rPr>
            <a:t>％）となっており、鰺ヶ沢地区消防事務組合負担金や防災施設整備費が多額であることが要因となり、類似団体と比較して</a:t>
          </a:r>
          <a:r>
            <a:rPr kumimoji="1" lang="en-US" altLang="ja-JP" sz="1300">
              <a:latin typeface="ＭＳ Ｐゴシック" panose="020B0600070205080204" pitchFamily="50" charset="-128"/>
              <a:ea typeface="ＭＳ Ｐゴシック" panose="020B0600070205080204" pitchFamily="50" charset="-128"/>
            </a:rPr>
            <a:t>28,638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62.7</a:t>
          </a:r>
          <a:r>
            <a:rPr kumimoji="1" lang="ja-JP" altLang="en-US" sz="1300">
              <a:latin typeface="ＭＳ Ｐゴシック" panose="020B0600070205080204" pitchFamily="50" charset="-128"/>
              <a:ea typeface="ＭＳ Ｐゴシック" panose="020B0600070205080204" pitchFamily="50" charset="-128"/>
            </a:rPr>
            <a:t>％）高い状況となっている。平成２７年度青森県地震・津波被害想定調査の結果を踏まえ、ソフト・ハード両面において、地震・津波災害に係る防災・減災対策を積極的に行っていく方針であることから、当面はコスト高のまま推移することが見込まれる。</a:t>
          </a:r>
        </a:p>
        <a:p>
          <a:r>
            <a:rPr kumimoji="1" lang="ja-JP" altLang="en-US" sz="1300">
              <a:latin typeface="ＭＳ Ｐゴシック" panose="020B0600070205080204" pitchFamily="50" charset="-128"/>
              <a:ea typeface="ＭＳ Ｐゴシック" panose="020B0600070205080204" pitchFamily="50" charset="-128"/>
            </a:rPr>
            <a:t>・商工費の住民一人当たりコストは </a:t>
          </a:r>
          <a:r>
            <a:rPr kumimoji="1" lang="en-US" altLang="ja-JP" sz="1300">
              <a:latin typeface="ＭＳ Ｐゴシック" panose="020B0600070205080204" pitchFamily="50" charset="-128"/>
              <a:ea typeface="ＭＳ Ｐゴシック" panose="020B0600070205080204" pitchFamily="50" charset="-128"/>
            </a:rPr>
            <a:t>36,808</a:t>
          </a:r>
          <a:r>
            <a:rPr kumimoji="1" lang="ja-JP" altLang="en-US" sz="1300">
              <a:latin typeface="ＭＳ Ｐゴシック" panose="020B0600070205080204" pitchFamily="50" charset="-128"/>
              <a:ea typeface="ＭＳ Ｐゴシック" panose="020B0600070205080204" pitchFamily="50" charset="-128"/>
            </a:rPr>
            <a:t>円（構成比 </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％）となっており、観光施設整備事業費が多額であることが要因となり、類似団体と比較して </a:t>
          </a:r>
          <a:r>
            <a:rPr kumimoji="1" lang="en-US" altLang="ja-JP" sz="1300">
              <a:latin typeface="ＭＳ Ｐゴシック" panose="020B0600070205080204" pitchFamily="50" charset="-128"/>
              <a:ea typeface="ＭＳ Ｐゴシック" panose="020B0600070205080204" pitchFamily="50" charset="-128"/>
            </a:rPr>
            <a:t>8,750</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31.1</a:t>
          </a:r>
          <a:r>
            <a:rPr kumimoji="1" lang="ja-JP" altLang="en-US" sz="1300">
              <a:latin typeface="ＭＳ Ｐゴシック" panose="020B0600070205080204" pitchFamily="50" charset="-128"/>
              <a:ea typeface="ＭＳ Ｐゴシック" panose="020B0600070205080204" pitchFamily="50" charset="-128"/>
            </a:rPr>
            <a:t>％）高い状況となっている。</a:t>
          </a:r>
        </a:p>
        <a:p>
          <a:r>
            <a:rPr kumimoji="1" lang="ja-JP" altLang="en-US" sz="1300">
              <a:latin typeface="ＭＳ Ｐゴシック" panose="020B0600070205080204" pitchFamily="50" charset="-128"/>
              <a:ea typeface="ＭＳ Ｐゴシック" panose="020B0600070205080204" pitchFamily="50" charset="-128"/>
            </a:rPr>
            <a:t>・公債費については、性質別歳出決算分析表の分析欄と同様である。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青森県深浦町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令和元年度決算においては、地方交付税における合併算定替の段階的縮減等に伴う財源不足を財政調整基金の取崩しにより補てんしたことにより、実質収支は</a:t>
          </a:r>
          <a:r>
            <a:rPr kumimoji="1" lang="en-US" altLang="ja-JP" sz="1300">
              <a:latin typeface="ＭＳ ゴシック" pitchFamily="49" charset="-128"/>
              <a:ea typeface="ＭＳ ゴシック" pitchFamily="49" charset="-128"/>
            </a:rPr>
            <a:t>105</a:t>
          </a:r>
          <a:r>
            <a:rPr kumimoji="1" lang="ja-JP" altLang="en-US" sz="1300">
              <a:latin typeface="ＭＳ ゴシック" pitchFamily="49" charset="-128"/>
              <a:ea typeface="ＭＳ ゴシック" pitchFamily="49" charset="-128"/>
            </a:rPr>
            <a:t>百万円の黒字となった。</a:t>
          </a:r>
        </a:p>
        <a:p>
          <a:r>
            <a:rPr kumimoji="1" lang="ja-JP" altLang="en-US" sz="1300">
              <a:latin typeface="ＭＳ ゴシック" pitchFamily="49" charset="-128"/>
              <a:ea typeface="ＭＳ ゴシック" pitchFamily="49" charset="-128"/>
            </a:rPr>
            <a:t>　基金に依存しない財政運営を行うことが当面の課題となっており、そのためには、コンパクトで身の丈に合った歳出構造を構築し、限られた財源で最大の効果を上げる体制づくりを行っていくとともに、臨時的な財政需要に対応できるよう、基金残高の安定的な確保に努め、健全な財政運営を行っていくことが重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青森県深浦町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令和元年度決算において連結実質赤字は発生しておらず、すべての会計において黒字を達成している。一般会計及び特別会計総額では実質収支</a:t>
          </a:r>
          <a:r>
            <a:rPr kumimoji="1" lang="en-US" altLang="ja-JP" sz="1300">
              <a:latin typeface="ＭＳ ゴシック" pitchFamily="49" charset="-128"/>
              <a:ea typeface="ＭＳ ゴシック" pitchFamily="49" charset="-128"/>
            </a:rPr>
            <a:t>199</a:t>
          </a:r>
          <a:r>
            <a:rPr kumimoji="1" lang="ja-JP" altLang="en-US" sz="1300">
              <a:latin typeface="ＭＳ ゴシック" pitchFamily="49" charset="-128"/>
              <a:ea typeface="ＭＳ ゴシック" pitchFamily="49" charset="-128"/>
            </a:rPr>
            <a:t>百万円の黒字決算となり、水道事業会計では資金剰余</a:t>
          </a:r>
          <a:r>
            <a:rPr kumimoji="1" lang="en-US" altLang="ja-JP" sz="1300">
              <a:latin typeface="ＭＳ ゴシック" pitchFamily="49" charset="-128"/>
              <a:ea typeface="ＭＳ ゴシック" pitchFamily="49" charset="-128"/>
            </a:rPr>
            <a:t>105</a:t>
          </a:r>
          <a:r>
            <a:rPr kumimoji="1" lang="ja-JP" altLang="en-US" sz="1300">
              <a:latin typeface="ＭＳ ゴシック" pitchFamily="49" charset="-128"/>
              <a:ea typeface="ＭＳ ゴシック" pitchFamily="49" charset="-128"/>
            </a:rPr>
            <a:t>百万円を計上している。</a:t>
          </a:r>
        </a:p>
        <a:p>
          <a:r>
            <a:rPr kumimoji="1" lang="ja-JP" altLang="en-US" sz="1300">
              <a:latin typeface="ＭＳ ゴシック" pitchFamily="49" charset="-128"/>
              <a:ea typeface="ＭＳ ゴシック" pitchFamily="49" charset="-128"/>
            </a:rPr>
            <a:t>　連結実質収支全体の主な割合を占める一般会計等では、平成</a:t>
          </a:r>
          <a:r>
            <a:rPr kumimoji="1" lang="en-US" altLang="ja-JP" sz="1300">
              <a:latin typeface="ＭＳ ゴシック" pitchFamily="49" charset="-128"/>
              <a:ea typeface="ＭＳ ゴシック" pitchFamily="49" charset="-128"/>
            </a:rPr>
            <a:t>19</a:t>
          </a:r>
          <a:r>
            <a:rPr kumimoji="1" lang="ja-JP" altLang="en-US" sz="1300">
              <a:latin typeface="ＭＳ ゴシック" pitchFamily="49" charset="-128"/>
              <a:ea typeface="ＭＳ ゴシック" pitchFamily="49" charset="-128"/>
            </a:rPr>
            <a:t>年度以降赤字は発生しておらず、毎年着実に一定の黒字を維持している。</a:t>
          </a:r>
        </a:p>
        <a:p>
          <a:r>
            <a:rPr kumimoji="1" lang="ja-JP" altLang="en-US" sz="1300">
              <a:latin typeface="ＭＳ ゴシック" pitchFamily="49" charset="-128"/>
              <a:ea typeface="ＭＳ ゴシック" pitchFamily="49" charset="-128"/>
            </a:rPr>
            <a:t>　国民健康保険事業特別会計（事業勘定・直診勘定）、後期高齢者医療特別会計、介護保険特別会計、訪問看護ステーション特別会計においては、給付費の増加を見据え、保険料の適正化と併せて、一般会計からの適切な繰出しを行ってきた結果、現在まで赤字は発生していない。</a:t>
          </a:r>
        </a:p>
        <a:p>
          <a:r>
            <a:rPr kumimoji="1" lang="ja-JP" altLang="en-US" sz="1300">
              <a:latin typeface="ＭＳ ゴシック" pitchFamily="49" charset="-128"/>
              <a:ea typeface="ＭＳ ゴシック" pitchFamily="49" charset="-128"/>
            </a:rPr>
            <a:t>　下水道事業特別会計においては、繰出基準に基づく繰出金のほか、料金収入で賄えない汚水維持管理費の補てんを目的とした基準外繰出しを実施してきた結果、毎年わずかな黒字を計上している。</a:t>
          </a:r>
        </a:p>
        <a:p>
          <a:r>
            <a:rPr kumimoji="1" lang="ja-JP" altLang="en-US" sz="1300">
              <a:latin typeface="ＭＳ ゴシック" pitchFamily="49" charset="-128"/>
              <a:ea typeface="ＭＳ ゴシック" pitchFamily="49" charset="-128"/>
            </a:rPr>
            <a:t>　企業会計である水道事業会計において資金不足は生じておらず、平成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年度をピークに現金が減少しているものの、毎年度、一定額の資金剰余が生じている。</a:t>
          </a:r>
        </a:p>
        <a:p>
          <a:r>
            <a:rPr kumimoji="1" lang="ja-JP" altLang="en-US" sz="1300">
              <a:latin typeface="ＭＳ ゴシック" pitchFamily="49" charset="-128"/>
              <a:ea typeface="ＭＳ ゴシック" pitchFamily="49" charset="-128"/>
            </a:rPr>
            <a:t>　以上のとおり、全会計ともに黒字となっており、今後も各会計の黒字を堅持するため、従来からの行財政改革と併せて、公営事業では料金の適正化と一般会計からの適切な繰出しを継続し、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青森県深浦町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50">
              <a:latin typeface="ＭＳ ゴシック" pitchFamily="49" charset="-128"/>
              <a:ea typeface="ＭＳ ゴシック" pitchFamily="49" charset="-128"/>
            </a:rPr>
            <a:t>　令和元年度決算における実質公債費比率は</a:t>
          </a:r>
          <a:r>
            <a:rPr kumimoji="1" lang="en-US" altLang="ja-JP" sz="1150">
              <a:latin typeface="ＭＳ ゴシック" pitchFamily="49" charset="-128"/>
              <a:ea typeface="ＭＳ ゴシック" pitchFamily="49" charset="-128"/>
            </a:rPr>
            <a:t>11.9</a:t>
          </a:r>
          <a:r>
            <a:rPr kumimoji="1" lang="ja-JP" altLang="en-US" sz="1150">
              <a:latin typeface="ＭＳ ゴシック" pitchFamily="49" charset="-128"/>
              <a:ea typeface="ＭＳ ゴシック" pitchFamily="49" charset="-128"/>
            </a:rPr>
            <a:t>％となり、平成</a:t>
          </a:r>
          <a:r>
            <a:rPr kumimoji="1" lang="en-US" altLang="ja-JP" sz="1150">
              <a:latin typeface="ＭＳ ゴシック" pitchFamily="49" charset="-128"/>
              <a:ea typeface="ＭＳ ゴシック" pitchFamily="49" charset="-128"/>
            </a:rPr>
            <a:t>19</a:t>
          </a:r>
          <a:r>
            <a:rPr kumimoji="1" lang="ja-JP" altLang="en-US" sz="1150">
              <a:latin typeface="ＭＳ ゴシック" pitchFamily="49" charset="-128"/>
              <a:ea typeface="ＭＳ ゴシック" pitchFamily="49" charset="-128"/>
            </a:rPr>
            <a:t>年度の算定開始以来年々減少している。</a:t>
          </a:r>
        </a:p>
        <a:p>
          <a:r>
            <a:rPr kumimoji="1" lang="ja-JP" altLang="en-US" sz="1150">
              <a:latin typeface="ＭＳ ゴシック" pitchFamily="49" charset="-128"/>
              <a:ea typeface="ＭＳ ゴシック" pitchFamily="49" charset="-128"/>
            </a:rPr>
            <a:t>　分子の主要素である元利償還金は、町債の新規発行抑制や繰上償還などの公債費対策により、年々に減少している。また、元利償還金の減少に伴い、算入公債費等も緩やかに減少しているが、分子全体としての公債費負担は年々着実に軽減されている。</a:t>
          </a:r>
        </a:p>
        <a:p>
          <a:r>
            <a:rPr kumimoji="1" lang="ja-JP" altLang="en-US" sz="1150">
              <a:latin typeface="ＭＳ ゴシック" pitchFamily="49" charset="-128"/>
              <a:ea typeface="ＭＳ ゴシック" pitchFamily="49" charset="-128"/>
            </a:rPr>
            <a:t>　公営企業債の元利償還金に対する繰入金は、下水道事業の建設事業が令和元年度で終了する一方で、水道事業会計の建設事業が予定されていることから、今後増加することが見込まれる。</a:t>
          </a:r>
        </a:p>
        <a:p>
          <a:r>
            <a:rPr kumimoji="1" lang="ja-JP" altLang="en-US" sz="1150">
              <a:latin typeface="ＭＳ ゴシック" pitchFamily="49" charset="-128"/>
              <a:ea typeface="ＭＳ ゴシック" pitchFamily="49" charset="-128"/>
            </a:rPr>
            <a:t>　組合等の元利償還金に対する負担金等は、当面の間は微減で推移していくが、今後予定している清掃施設の大規模改修以降は大幅に増加する見込みである。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青森県深浦町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50">
              <a:latin typeface="ＭＳ ゴシック" pitchFamily="49" charset="-128"/>
              <a:ea typeface="ＭＳ ゴシック" pitchFamily="49" charset="-128"/>
            </a:rPr>
            <a:t>　令和元年度決算における将来負担比率は</a:t>
          </a:r>
          <a:r>
            <a:rPr kumimoji="1" lang="en-US" altLang="ja-JP" sz="1150">
              <a:latin typeface="ＭＳ ゴシック" pitchFamily="49" charset="-128"/>
              <a:ea typeface="ＭＳ ゴシック" pitchFamily="49" charset="-128"/>
            </a:rPr>
            <a:t>53.2</a:t>
          </a:r>
          <a:r>
            <a:rPr kumimoji="1" lang="ja-JP" altLang="en-US" sz="1150">
              <a:latin typeface="ＭＳ ゴシック" pitchFamily="49" charset="-128"/>
              <a:ea typeface="ＭＳ ゴシック" pitchFamily="49" charset="-128"/>
            </a:rPr>
            <a:t>％となり、算定分母である標準財政規模の減が主な要因となり、平成</a:t>
          </a:r>
          <a:r>
            <a:rPr kumimoji="1" lang="en-US" altLang="ja-JP" sz="1150">
              <a:latin typeface="ＭＳ ゴシック" pitchFamily="49" charset="-128"/>
              <a:ea typeface="ＭＳ ゴシック" pitchFamily="49" charset="-128"/>
            </a:rPr>
            <a:t>30</a:t>
          </a:r>
          <a:r>
            <a:rPr kumimoji="1" lang="ja-JP" altLang="en-US" sz="1150">
              <a:latin typeface="ＭＳ ゴシック" pitchFamily="49" charset="-128"/>
              <a:ea typeface="ＭＳ ゴシック" pitchFamily="49" charset="-128"/>
            </a:rPr>
            <a:t>年度と比較して</a:t>
          </a:r>
          <a:r>
            <a:rPr kumimoji="1" lang="en-US" altLang="ja-JP" sz="1150">
              <a:latin typeface="ＭＳ ゴシック" pitchFamily="49" charset="-128"/>
              <a:ea typeface="ＭＳ ゴシック" pitchFamily="49" charset="-128"/>
            </a:rPr>
            <a:t>0.7</a:t>
          </a:r>
          <a:r>
            <a:rPr kumimoji="1" lang="ja-JP" altLang="en-US" sz="1150">
              <a:latin typeface="ＭＳ ゴシック" pitchFamily="49" charset="-128"/>
              <a:ea typeface="ＭＳ ゴシック" pitchFamily="49" charset="-128"/>
            </a:rPr>
            <a:t>％増加している。</a:t>
          </a:r>
        </a:p>
        <a:p>
          <a:r>
            <a:rPr kumimoji="1" lang="ja-JP" altLang="en-US" sz="1150">
              <a:latin typeface="ＭＳ ゴシック" pitchFamily="49" charset="-128"/>
              <a:ea typeface="ＭＳ ゴシック" pitchFamily="49" charset="-128"/>
            </a:rPr>
            <a:t>　分子の主要素である一般会計等の地方債現在高は、町債の新規発行抑制や繰上償還などの公債費対策により年々減少している。地方債残高の減少に伴い、充当可能財源の基準財政需要額算入見込額も減少傾向にあるが、全体的な将来負担（比率の分子部分）は年々着実に軽減されている。</a:t>
          </a:r>
        </a:p>
        <a:p>
          <a:r>
            <a:rPr kumimoji="1" lang="ja-JP" altLang="en-US" sz="1150">
              <a:latin typeface="ＭＳ ゴシック" pitchFamily="49" charset="-128"/>
              <a:ea typeface="ＭＳ ゴシック" pitchFamily="49" charset="-128"/>
            </a:rPr>
            <a:t>　その他の将来負担見込みについては、当面の間、緩やかな減少を見込んでいるが、今後、起債を伴う水道事業会計の建設事業や、一部事務組合が実施する大規模改修事業を予定しており、事業実施後は公営企業及び組合に係る将来負担の増が見込まれている。</a:t>
          </a:r>
        </a:p>
        <a:p>
          <a:r>
            <a:rPr kumimoji="1" lang="ja-JP" altLang="en-US" sz="1150">
              <a:latin typeface="ＭＳ ゴシック" pitchFamily="49" charset="-128"/>
              <a:ea typeface="ＭＳ ゴシック" pitchFamily="49" charset="-128"/>
            </a:rPr>
            <a:t>　充当可能財源である充当可能基金については、普通交付税算定における合併算定替の段階的縮小に伴い生じた財源不足を財政調整基金の取崩しにより確保していることなどから年々減少しており、基金残高を安定的に確保していくことが重要である。</a:t>
          </a:r>
        </a:p>
        <a:p>
          <a:r>
            <a:rPr kumimoji="1" lang="ja-JP" altLang="en-US" sz="1150">
              <a:latin typeface="ＭＳ ゴシック" pitchFamily="49" charset="-128"/>
              <a:ea typeface="ＭＳ ゴシック" pitchFamily="49" charset="-128"/>
            </a:rPr>
            <a:t>　今後においても将来負担を軽減するため、起債の着実な償還と併せて、行財政改革を推進し、健全な財政運営を行っていく。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青森県深浦町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百万円の積立てを行った一方、普通交付税の減等に伴う財政調整基金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百万円の取崩しと、合併振興事業の財源として合併振興基金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百万円の取崩しを行ったこと、繰上償還を実施したため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百万円の取崩しを行ったこと等により、基金全体として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・財政調整基金については、積極的な歳出改革による取崩しの抑制を行うことが必要である。また、将来的には、災害等の備えとして、　一定規模以上の基金残高を維持できるよう努めることとしている。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・合併振興基金：合併に伴う地域の進行及び住民の一体感醸成を推進する事業の財源に充てる。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・公共施設等総合管理基金：公共施設等を総合的に管理するために要する経費（整備、維持補修、解体処分等）の財源に充てる。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・合併振興基金：合併振興事業の財源として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・公共施設等総合管理基金：施設の老朽化に伴う維持補修費等の財源として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百万円の取崩しを行ったことによる減。</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・合併振興基金：合併振興事業の財源として、毎年度継続して取崩しを行っていく予定である。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・公共施設等総合管理基金：公共施設の維持補修費等の内容に応じて、取崩しを行う予定である。また、決算状況を踏まえ、必要に応じて、積立てを行う予定である。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・普通交付税の合併算定替による特例措置の段階的縮減や公共施設の老朽化対策等への対応のため、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百万円の取崩しを行ったことによる減。</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年度の町村合併以降は、決算状況を踏まえ、災害や合併算定替の適用期限終了への備えとして、可能な範囲で財政調整基金の積立てを行ってきたが、平成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年度以降は、普通交付税額の減少を主な要因とした取り崩しを実施しており、当面は継続する予定である。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・繰上償還の実施に伴う、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百万円の取崩しを行ったことによる減。</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・令和元年度決算における実質公債費比率は早期健全化基準を下回る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％となっているが、経常収支比率においては、公債費分が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％となっており、類似団体の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％と比較すると高い水準である。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決算状況を踏まえ、必要に応じて、積立てを行う予定である。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0756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516100" y="190500"/>
          <a:ext cx="33591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4512925" y="215900"/>
          <a:ext cx="33432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4538325" y="241300"/>
          <a:ext cx="328612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青森県深浦町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2122150"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2147550"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2172950" y="241300"/>
          <a:ext cx="2178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2545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55245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68592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8,019
7,994
488.90
7,298,510
7,189,748
104,887
4,412,315
8,324,684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281940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11480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583247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696595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11480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589597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9445625"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9658350"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9658350" y="1219200"/>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9658350" y="1562100"/>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955357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955357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959802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9518650" y="1562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959802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9518650" y="1943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098550" y="4254500"/>
          <a:ext cx="36131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719439" y="4624642"/>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284214" y="4607971"/>
          <a:ext cx="71184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46609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46609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59563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59563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73787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73787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098550" y="4953000"/>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4949825"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4949825"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49974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令和元年度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有形固定資産減価償却率は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65.1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％であり、類似団体内平均値</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よりやや高いものの全国平均及び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青森県内平均値と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ともに概ね同水準と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なっている。それぞれの公共施設等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係る個別施設計画を策定済みであり、今後当該計画に基づいた施設の適切な維持管理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に努めて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いく。</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0795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098550" y="7112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10086"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098550" y="6752167"/>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710086"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098550" y="6392333"/>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75185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098550" y="60325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75185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098550" y="5672667"/>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75185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098550" y="5312833"/>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75185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098550" y="4953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7841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098550" y="4953000"/>
          <a:ext cx="36131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101071</xdr:rowOff>
    </xdr:from>
    <xdr:to>
      <xdr:col>23</xdr:col>
      <xdr:colOff>85090</xdr:colOff>
      <xdr:row>33</xdr:row>
      <xdr:rowOff>78105</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074795" y="5501746"/>
          <a:ext cx="1270" cy="100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81932</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1275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78105</xdr:rowOff>
    </xdr:from>
    <xdr:to>
      <xdr:col>23</xdr:col>
      <xdr:colOff>174625</xdr:colOff>
      <xdr:row>33</xdr:row>
      <xdr:rowOff>78105</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3987800" y="650748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47748</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127500" y="527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101071</xdr:rowOff>
    </xdr:from>
    <xdr:to>
      <xdr:col>23</xdr:col>
      <xdr:colOff>174625</xdr:colOff>
      <xdr:row>27</xdr:row>
      <xdr:rowOff>101071</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3987800" y="550174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87753</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127500" y="583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64876</xdr:rowOff>
    </xdr:from>
    <xdr:to>
      <xdr:col>23</xdr:col>
      <xdr:colOff>136525</xdr:colOff>
      <xdr:row>30</xdr:row>
      <xdr:rowOff>166476</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025900" y="59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70273</xdr:rowOff>
    </xdr:from>
    <xdr:to>
      <xdr:col>19</xdr:col>
      <xdr:colOff>187325</xdr:colOff>
      <xdr:row>31</xdr:row>
      <xdr:rowOff>423</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3429000" y="598529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36089</xdr:rowOff>
    </xdr:from>
    <xdr:to>
      <xdr:col>15</xdr:col>
      <xdr:colOff>187325</xdr:colOff>
      <xdr:row>30</xdr:row>
      <xdr:rowOff>137689</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2781300" y="595111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xdr:rowOff>
    </xdr:from>
    <xdr:to>
      <xdr:col>11</xdr:col>
      <xdr:colOff>187325</xdr:colOff>
      <xdr:row>30</xdr:row>
      <xdr:rowOff>101706</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133600" y="591513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153564</xdr:rowOff>
    </xdr:from>
    <xdr:to>
      <xdr:col>7</xdr:col>
      <xdr:colOff>187325</xdr:colOff>
      <xdr:row>30</xdr:row>
      <xdr:rowOff>83714</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1485900" y="589713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392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3305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26828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0351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38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158433</xdr:rowOff>
    </xdr:from>
    <xdr:to>
      <xdr:col>23</xdr:col>
      <xdr:colOff>136525</xdr:colOff>
      <xdr:row>31</xdr:row>
      <xdr:rowOff>88583</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025900" y="607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136860</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127500" y="6051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136842</xdr:rowOff>
    </xdr:from>
    <xdr:to>
      <xdr:col>19</xdr:col>
      <xdr:colOff>187325</xdr:colOff>
      <xdr:row>31</xdr:row>
      <xdr:rowOff>66992</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3429000" y="605186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16192</xdr:rowOff>
    </xdr:from>
    <xdr:to>
      <xdr:col>23</xdr:col>
      <xdr:colOff>85725</xdr:colOff>
      <xdr:row>31</xdr:row>
      <xdr:rowOff>37783</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3479800" y="6102667"/>
          <a:ext cx="5969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109855</xdr:rowOff>
    </xdr:from>
    <xdr:to>
      <xdr:col>15</xdr:col>
      <xdr:colOff>187325</xdr:colOff>
      <xdr:row>31</xdr:row>
      <xdr:rowOff>40005</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2781300" y="60248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160655</xdr:rowOff>
    </xdr:from>
    <xdr:to>
      <xdr:col>19</xdr:col>
      <xdr:colOff>136525</xdr:colOff>
      <xdr:row>31</xdr:row>
      <xdr:rowOff>16192</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2832100" y="6075680"/>
          <a:ext cx="6477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48683</xdr:rowOff>
    </xdr:from>
    <xdr:to>
      <xdr:col>11</xdr:col>
      <xdr:colOff>187325</xdr:colOff>
      <xdr:row>30</xdr:row>
      <xdr:rowOff>150283</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133600" y="596370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99483</xdr:rowOff>
    </xdr:from>
    <xdr:to>
      <xdr:col>15</xdr:col>
      <xdr:colOff>136525</xdr:colOff>
      <xdr:row>30</xdr:row>
      <xdr:rowOff>160655</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2184400" y="6014508"/>
          <a:ext cx="6477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16298</xdr:rowOff>
    </xdr:from>
    <xdr:to>
      <xdr:col>7</xdr:col>
      <xdr:colOff>187325</xdr:colOff>
      <xdr:row>30</xdr:row>
      <xdr:rowOff>117898</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1485900" y="593132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67098</xdr:rowOff>
    </xdr:from>
    <xdr:to>
      <xdr:col>11</xdr:col>
      <xdr:colOff>136525</xdr:colOff>
      <xdr:row>30</xdr:row>
      <xdr:rowOff>99483</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1536700" y="5982123"/>
          <a:ext cx="6477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16950</xdr:rowOff>
    </xdr:from>
    <xdr:ext cx="405111" cy="259045"/>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293119" y="5760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154216</xdr:rowOff>
    </xdr:from>
    <xdr:ext cx="405111" cy="259045"/>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2658119" y="5726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118233</xdr:rowOff>
    </xdr:from>
    <xdr:ext cx="405111" cy="259045"/>
    <xdr:sp macro="" textlink="">
      <xdr:nvSpPr>
        <xdr:cNvPr id="93" name="n_3aveValue有形固定資産減価償却率">
          <a:extLst>
            <a:ext uri="{FF2B5EF4-FFF2-40B4-BE49-F238E27FC236}">
              <a16:creationId xmlns:a16="http://schemas.microsoft.com/office/drawing/2014/main" id="{00000000-0008-0000-0D00-00005D000000}"/>
            </a:ext>
          </a:extLst>
        </xdr:cNvPr>
        <xdr:cNvSpPr txBox="1"/>
      </xdr:nvSpPr>
      <xdr:spPr>
        <a:xfrm>
          <a:off x="2010419" y="5690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100241</xdr:rowOff>
    </xdr:from>
    <xdr:ext cx="405111" cy="259045"/>
    <xdr:sp macro="" textlink="">
      <xdr:nvSpPr>
        <xdr:cNvPr id="94" name="n_4aveValue有形固定資産減価償却率">
          <a:extLst>
            <a:ext uri="{FF2B5EF4-FFF2-40B4-BE49-F238E27FC236}">
              <a16:creationId xmlns:a16="http://schemas.microsoft.com/office/drawing/2014/main" id="{00000000-0008-0000-0D00-00005E000000}"/>
            </a:ext>
          </a:extLst>
        </xdr:cNvPr>
        <xdr:cNvSpPr txBox="1"/>
      </xdr:nvSpPr>
      <xdr:spPr>
        <a:xfrm>
          <a:off x="1362719" y="567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58119</xdr:rowOff>
    </xdr:from>
    <xdr:ext cx="405111" cy="259045"/>
    <xdr:sp macro="" textlink="">
      <xdr:nvSpPr>
        <xdr:cNvPr id="95" name="n_1mainValue有形固定資産減価償却率">
          <a:extLst>
            <a:ext uri="{FF2B5EF4-FFF2-40B4-BE49-F238E27FC236}">
              <a16:creationId xmlns:a16="http://schemas.microsoft.com/office/drawing/2014/main" id="{00000000-0008-0000-0D00-00005F000000}"/>
            </a:ext>
          </a:extLst>
        </xdr:cNvPr>
        <xdr:cNvSpPr txBox="1"/>
      </xdr:nvSpPr>
      <xdr:spPr>
        <a:xfrm>
          <a:off x="3293119" y="6144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31132</xdr:rowOff>
    </xdr:from>
    <xdr:ext cx="405111" cy="259045"/>
    <xdr:sp macro="" textlink="">
      <xdr:nvSpPr>
        <xdr:cNvPr id="96" name="n_2mainValue有形固定資産減価償却率">
          <a:extLst>
            <a:ext uri="{FF2B5EF4-FFF2-40B4-BE49-F238E27FC236}">
              <a16:creationId xmlns:a16="http://schemas.microsoft.com/office/drawing/2014/main" id="{00000000-0008-0000-0D00-000060000000}"/>
            </a:ext>
          </a:extLst>
        </xdr:cNvPr>
        <xdr:cNvSpPr txBox="1"/>
      </xdr:nvSpPr>
      <xdr:spPr>
        <a:xfrm>
          <a:off x="2658119"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141410</xdr:rowOff>
    </xdr:from>
    <xdr:ext cx="405111" cy="259045"/>
    <xdr:sp macro="" textlink="">
      <xdr:nvSpPr>
        <xdr:cNvPr id="97" name="n_3mainValue有形固定資産減価償却率">
          <a:extLst>
            <a:ext uri="{FF2B5EF4-FFF2-40B4-BE49-F238E27FC236}">
              <a16:creationId xmlns:a16="http://schemas.microsoft.com/office/drawing/2014/main" id="{00000000-0008-0000-0D00-000061000000}"/>
            </a:ext>
          </a:extLst>
        </xdr:cNvPr>
        <xdr:cNvSpPr txBox="1"/>
      </xdr:nvSpPr>
      <xdr:spPr>
        <a:xfrm>
          <a:off x="2010419" y="6056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109025</xdr:rowOff>
    </xdr:from>
    <xdr:ext cx="405111" cy="259045"/>
    <xdr:sp macro="" textlink="">
      <xdr:nvSpPr>
        <xdr:cNvPr id="98" name="n_4mainValue有形固定資産減価償却率">
          <a:extLst>
            <a:ext uri="{FF2B5EF4-FFF2-40B4-BE49-F238E27FC236}">
              <a16:creationId xmlns:a16="http://schemas.microsoft.com/office/drawing/2014/main" id="{00000000-0008-0000-0D00-000062000000}"/>
            </a:ext>
          </a:extLst>
        </xdr:cNvPr>
        <xdr:cNvSpPr txBox="1"/>
      </xdr:nvSpPr>
      <xdr:spPr>
        <a:xfrm>
          <a:off x="1362719" y="6024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9645650" y="4254500"/>
          <a:ext cx="35845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0544443" y="4624642"/>
          <a:ext cx="891639"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1760740" y="4607971"/>
          <a:ext cx="81489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[ 810.8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32080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32080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45034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45034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5897225"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897225"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9645650" y="4953000"/>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3468350"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3468350"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35445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　令和元年度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債務償還比率は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810.8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であり、類似団体内平均値と比較して高い水準にある。地方債の新規発行抑制等の効果により、将来負担は減少傾向にあるものの、依然として比較的高い水準にあるのは、充当可能財源である基金が減少していることや人件費や物件費支出といった業務支出が比較的多いことが主な要因である。今後、地方債の新規発行抑制を継続するとともに、行財政改革による業務支出の削減に取組んで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960755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9645650" y="7112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917552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9645650" y="6803572"/>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917552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9645650" y="649514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92286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9645650" y="6186714"/>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92286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9645650" y="5878286"/>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92286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9645650" y="556985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92286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9645650" y="5261428"/>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93312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9645650" y="4953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D00-000080000000}"/>
            </a:ext>
          </a:extLst>
        </xdr:cNvPr>
        <xdr:cNvSpPr/>
      </xdr:nvSpPr>
      <xdr:spPr>
        <a:xfrm>
          <a:off x="9645650" y="4953000"/>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80609</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flipV="1">
          <a:off x="12593320" y="5261428"/>
          <a:ext cx="1269" cy="1420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84436</xdr:rowOff>
    </xdr:from>
    <xdr:ext cx="469744" cy="259045"/>
    <xdr:sp macro="" textlink="">
      <xdr:nvSpPr>
        <xdr:cNvPr id="130" name="債務償還比率最小値テキスト">
          <a:extLst>
            <a:ext uri="{FF2B5EF4-FFF2-40B4-BE49-F238E27FC236}">
              <a16:creationId xmlns:a16="http://schemas.microsoft.com/office/drawing/2014/main" id="{00000000-0008-0000-0D00-000082000000}"/>
            </a:ext>
          </a:extLst>
        </xdr:cNvPr>
        <xdr:cNvSpPr txBox="1"/>
      </xdr:nvSpPr>
      <xdr:spPr>
        <a:xfrm>
          <a:off x="12646025" y="668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80609</xdr:rowOff>
    </xdr:from>
    <xdr:to>
      <xdr:col>76</xdr:col>
      <xdr:colOff>111125</xdr:colOff>
      <xdr:row>34</xdr:row>
      <xdr:rowOff>80609</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2534900" y="668143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00000000-0008-0000-0D00-000084000000}"/>
            </a:ext>
          </a:extLst>
        </xdr:cNvPr>
        <xdr:cNvSpPr txBox="1"/>
      </xdr:nvSpPr>
      <xdr:spPr>
        <a:xfrm>
          <a:off x="12646025"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2534900" y="52614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116041</xdr:rowOff>
    </xdr:from>
    <xdr:ext cx="469744" cy="259045"/>
    <xdr:sp macro="" textlink="">
      <xdr:nvSpPr>
        <xdr:cNvPr id="134" name="債務償還比率平均値テキスト">
          <a:extLst>
            <a:ext uri="{FF2B5EF4-FFF2-40B4-BE49-F238E27FC236}">
              <a16:creationId xmlns:a16="http://schemas.microsoft.com/office/drawing/2014/main" id="{00000000-0008-0000-0D00-000086000000}"/>
            </a:ext>
          </a:extLst>
        </xdr:cNvPr>
        <xdr:cNvSpPr txBox="1"/>
      </xdr:nvSpPr>
      <xdr:spPr>
        <a:xfrm>
          <a:off x="12646025" y="5688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93164</xdr:rowOff>
    </xdr:from>
    <xdr:to>
      <xdr:col>76</xdr:col>
      <xdr:colOff>73025</xdr:colOff>
      <xdr:row>30</xdr:row>
      <xdr:rowOff>23314</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2573000" y="583673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110281</xdr:rowOff>
    </xdr:from>
    <xdr:to>
      <xdr:col>72</xdr:col>
      <xdr:colOff>123825</xdr:colOff>
      <xdr:row>30</xdr:row>
      <xdr:rowOff>40431</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1947525"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98407</xdr:rowOff>
    </xdr:from>
    <xdr:to>
      <xdr:col>68</xdr:col>
      <xdr:colOff>123825</xdr:colOff>
      <xdr:row>30</xdr:row>
      <xdr:rowOff>28557</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1299825" y="584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70340</xdr:rowOff>
    </xdr:from>
    <xdr:to>
      <xdr:col>64</xdr:col>
      <xdr:colOff>123825</xdr:colOff>
      <xdr:row>30</xdr:row>
      <xdr:rowOff>490</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0652125" y="581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36413</xdr:rowOff>
    </xdr:from>
    <xdr:to>
      <xdr:col>60</xdr:col>
      <xdr:colOff>123825</xdr:colOff>
      <xdr:row>29</xdr:row>
      <xdr:rowOff>138013</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0004425" y="5779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244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18491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12014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0553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990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31623</xdr:rowOff>
    </xdr:from>
    <xdr:to>
      <xdr:col>76</xdr:col>
      <xdr:colOff>73025</xdr:colOff>
      <xdr:row>33</xdr:row>
      <xdr:rowOff>133223</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2573000" y="646099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10050</xdr:rowOff>
    </xdr:from>
    <xdr:ext cx="469744" cy="259045"/>
    <xdr:sp macro="" textlink="">
      <xdr:nvSpPr>
        <xdr:cNvPr id="146" name="債務償還比率該当値テキスト">
          <a:extLst>
            <a:ext uri="{FF2B5EF4-FFF2-40B4-BE49-F238E27FC236}">
              <a16:creationId xmlns:a16="http://schemas.microsoft.com/office/drawing/2014/main" id="{00000000-0008-0000-0D00-000092000000}"/>
            </a:ext>
          </a:extLst>
        </xdr:cNvPr>
        <xdr:cNvSpPr txBox="1"/>
      </xdr:nvSpPr>
      <xdr:spPr>
        <a:xfrm>
          <a:off x="12646025" y="6439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126120</xdr:rowOff>
    </xdr:from>
    <xdr:to>
      <xdr:col>72</xdr:col>
      <xdr:colOff>123825</xdr:colOff>
      <xdr:row>33</xdr:row>
      <xdr:rowOff>56270</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1947525" y="638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5470</xdr:rowOff>
    </xdr:from>
    <xdr:to>
      <xdr:col>76</xdr:col>
      <xdr:colOff>22225</xdr:colOff>
      <xdr:row>33</xdr:row>
      <xdr:rowOff>82423</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a:off x="11998325" y="6434845"/>
          <a:ext cx="596900" cy="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20946</xdr:rowOff>
    </xdr:from>
    <xdr:to>
      <xdr:col>68</xdr:col>
      <xdr:colOff>123825</xdr:colOff>
      <xdr:row>32</xdr:row>
      <xdr:rowOff>122546</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1299825" y="627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71746</xdr:rowOff>
    </xdr:from>
    <xdr:to>
      <xdr:col>72</xdr:col>
      <xdr:colOff>73025</xdr:colOff>
      <xdr:row>33</xdr:row>
      <xdr:rowOff>5470</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a:off x="11350625" y="6329671"/>
          <a:ext cx="647700" cy="10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124387</xdr:rowOff>
    </xdr:from>
    <xdr:to>
      <xdr:col>64</xdr:col>
      <xdr:colOff>123825</xdr:colOff>
      <xdr:row>32</xdr:row>
      <xdr:rowOff>54537</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0652125" y="621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3737</xdr:rowOff>
    </xdr:from>
    <xdr:to>
      <xdr:col>68</xdr:col>
      <xdr:colOff>73025</xdr:colOff>
      <xdr:row>32</xdr:row>
      <xdr:rowOff>71746</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a:off x="10702925" y="6261662"/>
          <a:ext cx="647700" cy="6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92311</xdr:rowOff>
    </xdr:from>
    <xdr:to>
      <xdr:col>60</xdr:col>
      <xdr:colOff>123825</xdr:colOff>
      <xdr:row>32</xdr:row>
      <xdr:rowOff>22461</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0004425" y="617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143111</xdr:rowOff>
    </xdr:from>
    <xdr:to>
      <xdr:col>64</xdr:col>
      <xdr:colOff>73025</xdr:colOff>
      <xdr:row>32</xdr:row>
      <xdr:rowOff>3737</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a:off x="10055225" y="6229586"/>
          <a:ext cx="647700" cy="3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56958</xdr:rowOff>
    </xdr:from>
    <xdr:ext cx="469744" cy="259045"/>
    <xdr:sp macro="" textlink="">
      <xdr:nvSpPr>
        <xdr:cNvPr id="155" name="n_1aveValue債務償還比率">
          <a:extLst>
            <a:ext uri="{FF2B5EF4-FFF2-40B4-BE49-F238E27FC236}">
              <a16:creationId xmlns:a16="http://schemas.microsoft.com/office/drawing/2014/main" id="{00000000-0008-0000-0D00-00009B000000}"/>
            </a:ext>
          </a:extLst>
        </xdr:cNvPr>
        <xdr:cNvSpPr txBox="1"/>
      </xdr:nvSpPr>
      <xdr:spPr>
        <a:xfrm>
          <a:off x="11779327" y="562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45084</xdr:rowOff>
    </xdr:from>
    <xdr:ext cx="469744" cy="259045"/>
    <xdr:sp macro="" textlink="">
      <xdr:nvSpPr>
        <xdr:cNvPr id="156" name="n_2aveValue債務償還比率">
          <a:extLst>
            <a:ext uri="{FF2B5EF4-FFF2-40B4-BE49-F238E27FC236}">
              <a16:creationId xmlns:a16="http://schemas.microsoft.com/office/drawing/2014/main" id="{00000000-0008-0000-0D00-00009C000000}"/>
            </a:ext>
          </a:extLst>
        </xdr:cNvPr>
        <xdr:cNvSpPr txBox="1"/>
      </xdr:nvSpPr>
      <xdr:spPr>
        <a:xfrm>
          <a:off x="11144327" y="561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17017</xdr:rowOff>
    </xdr:from>
    <xdr:ext cx="469744" cy="259045"/>
    <xdr:sp macro="" textlink="">
      <xdr:nvSpPr>
        <xdr:cNvPr id="157" name="n_3aveValue債務償還比率">
          <a:extLst>
            <a:ext uri="{FF2B5EF4-FFF2-40B4-BE49-F238E27FC236}">
              <a16:creationId xmlns:a16="http://schemas.microsoft.com/office/drawing/2014/main" id="{00000000-0008-0000-0D00-00009D000000}"/>
            </a:ext>
          </a:extLst>
        </xdr:cNvPr>
        <xdr:cNvSpPr txBox="1"/>
      </xdr:nvSpPr>
      <xdr:spPr>
        <a:xfrm>
          <a:off x="10496627" y="5589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154540</xdr:rowOff>
    </xdr:from>
    <xdr:ext cx="469744" cy="259045"/>
    <xdr:sp macro="" textlink="">
      <xdr:nvSpPr>
        <xdr:cNvPr id="158" name="n_4aveValue債務償還比率">
          <a:extLst>
            <a:ext uri="{FF2B5EF4-FFF2-40B4-BE49-F238E27FC236}">
              <a16:creationId xmlns:a16="http://schemas.microsoft.com/office/drawing/2014/main" id="{00000000-0008-0000-0D00-00009E000000}"/>
            </a:ext>
          </a:extLst>
        </xdr:cNvPr>
        <xdr:cNvSpPr txBox="1"/>
      </xdr:nvSpPr>
      <xdr:spPr>
        <a:xfrm>
          <a:off x="9848927" y="555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47397</xdr:rowOff>
    </xdr:from>
    <xdr:ext cx="469744" cy="259045"/>
    <xdr:sp macro="" textlink="">
      <xdr:nvSpPr>
        <xdr:cNvPr id="159" name="n_1mainValue債務償還比率">
          <a:extLst>
            <a:ext uri="{FF2B5EF4-FFF2-40B4-BE49-F238E27FC236}">
              <a16:creationId xmlns:a16="http://schemas.microsoft.com/office/drawing/2014/main" id="{00000000-0008-0000-0D00-00009F000000}"/>
            </a:ext>
          </a:extLst>
        </xdr:cNvPr>
        <xdr:cNvSpPr txBox="1"/>
      </xdr:nvSpPr>
      <xdr:spPr>
        <a:xfrm>
          <a:off x="11779327" y="6476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113673</xdr:rowOff>
    </xdr:from>
    <xdr:ext cx="469744" cy="259045"/>
    <xdr:sp macro="" textlink="">
      <xdr:nvSpPr>
        <xdr:cNvPr id="160" name="n_2mainValue債務償還比率">
          <a:extLst>
            <a:ext uri="{FF2B5EF4-FFF2-40B4-BE49-F238E27FC236}">
              <a16:creationId xmlns:a16="http://schemas.microsoft.com/office/drawing/2014/main" id="{00000000-0008-0000-0D00-0000A0000000}"/>
            </a:ext>
          </a:extLst>
        </xdr:cNvPr>
        <xdr:cNvSpPr txBox="1"/>
      </xdr:nvSpPr>
      <xdr:spPr>
        <a:xfrm>
          <a:off x="11144327" y="637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45664</xdr:rowOff>
    </xdr:from>
    <xdr:ext cx="469744" cy="259045"/>
    <xdr:sp macro="" textlink="">
      <xdr:nvSpPr>
        <xdr:cNvPr id="161" name="n_3mainValue債務償還比率">
          <a:extLst>
            <a:ext uri="{FF2B5EF4-FFF2-40B4-BE49-F238E27FC236}">
              <a16:creationId xmlns:a16="http://schemas.microsoft.com/office/drawing/2014/main" id="{00000000-0008-0000-0D00-0000A1000000}"/>
            </a:ext>
          </a:extLst>
        </xdr:cNvPr>
        <xdr:cNvSpPr txBox="1"/>
      </xdr:nvSpPr>
      <xdr:spPr>
        <a:xfrm>
          <a:off x="10496627" y="6303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13588</xdr:rowOff>
    </xdr:from>
    <xdr:ext cx="469744" cy="259045"/>
    <xdr:sp macro="" textlink="">
      <xdr:nvSpPr>
        <xdr:cNvPr id="162" name="n_4mainValue債務償還比率">
          <a:extLst>
            <a:ext uri="{FF2B5EF4-FFF2-40B4-BE49-F238E27FC236}">
              <a16:creationId xmlns:a16="http://schemas.microsoft.com/office/drawing/2014/main" id="{00000000-0008-0000-0D00-0000A2000000}"/>
            </a:ext>
          </a:extLst>
        </xdr:cNvPr>
        <xdr:cNvSpPr txBox="1"/>
      </xdr:nvSpPr>
      <xdr:spPr>
        <a:xfrm>
          <a:off x="9848927" y="627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D00-0000A3000000}"/>
            </a:ext>
          </a:extLst>
        </xdr:cNvPr>
        <xdr:cNvSpPr/>
      </xdr:nvSpPr>
      <xdr:spPr>
        <a:xfrm>
          <a:off x="1098550" y="800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D00-0000A4000000}"/>
            </a:ext>
          </a:extLst>
        </xdr:cNvPr>
        <xdr:cNvSpPr/>
      </xdr:nvSpPr>
      <xdr:spPr>
        <a:xfrm>
          <a:off x="1098550" y="1181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8001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59563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8001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59563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青森県深浦町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8,019
7,994
488.90
7,298,510
7,189,748
104,887
4,412,315
8,324,684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1277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662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6477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662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6477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208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6477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208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6477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208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6477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208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6477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36591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E00-000039000000}"/>
            </a:ext>
          </a:extLst>
        </xdr:cNvPr>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40277</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flipV="1">
          <a:off x="3949065" y="5693228"/>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44104</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E00-00003B000000}"/>
            </a:ext>
          </a:extLst>
        </xdr:cNvPr>
        <xdr:cNvSpPr txBox="1"/>
      </xdr:nvSpPr>
      <xdr:spPr>
        <a:xfrm>
          <a:off x="39878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40277</xdr:rowOff>
    </xdr:from>
    <xdr:to>
      <xdr:col>24</xdr:col>
      <xdr:colOff>152400</xdr:colOff>
      <xdr:row>42</xdr:row>
      <xdr:rowOff>40277</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3889375" y="724117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E00-00003D000000}"/>
            </a:ext>
          </a:extLst>
        </xdr:cNvPr>
        <xdr:cNvSpPr txBox="1"/>
      </xdr:nvSpPr>
      <xdr:spPr>
        <a:xfrm>
          <a:off x="39878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3889375" y="56932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111596</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E00-00003F000000}"/>
            </a:ext>
          </a:extLst>
        </xdr:cNvPr>
        <xdr:cNvSpPr txBox="1"/>
      </xdr:nvSpPr>
      <xdr:spPr>
        <a:xfrm>
          <a:off x="39878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8989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102144</xdr:rowOff>
    </xdr:from>
    <xdr:to>
      <xdr:col>20</xdr:col>
      <xdr:colOff>38100</xdr:colOff>
      <xdr:row>39</xdr:row>
      <xdr:rowOff>32294</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3203575" y="661724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48260</xdr:rowOff>
    </xdr:from>
    <xdr:to>
      <xdr:col>15</xdr:col>
      <xdr:colOff>101600</xdr:colOff>
      <xdr:row>38</xdr:row>
      <xdr:rowOff>149860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2428875"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25400</xdr:rowOff>
    </xdr:from>
    <xdr:to>
      <xdr:col>10</xdr:col>
      <xdr:colOff>165100</xdr:colOff>
      <xdr:row>38</xdr:row>
      <xdr:rowOff>127000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68275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9072</xdr:rowOff>
    </xdr:from>
    <xdr:to>
      <xdr:col>6</xdr:col>
      <xdr:colOff>38100</xdr:colOff>
      <xdr:row>38</xdr:row>
      <xdr:rowOff>110672</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936625" y="652417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82550</xdr:rowOff>
    </xdr:from>
    <xdr:to>
      <xdr:col>24</xdr:col>
      <xdr:colOff>114300</xdr:colOff>
      <xdr:row>39</xdr:row>
      <xdr:rowOff>12700</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38989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105427</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E00-00004B000000}"/>
            </a:ext>
          </a:extLst>
        </xdr:cNvPr>
        <xdr:cNvSpPr txBox="1"/>
      </xdr:nvSpPr>
      <xdr:spPr>
        <a:xfrm>
          <a:off x="3987800" y="644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56424</xdr:rowOff>
    </xdr:from>
    <xdr:to>
      <xdr:col>20</xdr:col>
      <xdr:colOff>38100</xdr:colOff>
      <xdr:row>38</xdr:row>
      <xdr:rowOff>158024</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3203575" y="657152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107224</xdr:rowOff>
    </xdr:from>
    <xdr:to>
      <xdr:col>24</xdr:col>
      <xdr:colOff>63500</xdr:colOff>
      <xdr:row>38</xdr:row>
      <xdr:rowOff>133350</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3235325" y="6622324"/>
          <a:ext cx="714375"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25400</xdr:rowOff>
    </xdr:from>
    <xdr:to>
      <xdr:col>15</xdr:col>
      <xdr:colOff>101600</xdr:colOff>
      <xdr:row>38</xdr:row>
      <xdr:rowOff>127000</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2428875"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76200</xdr:rowOff>
    </xdr:from>
    <xdr:to>
      <xdr:col>19</xdr:col>
      <xdr:colOff>177800</xdr:colOff>
      <xdr:row>38</xdr:row>
      <xdr:rowOff>107224</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a:off x="2479675" y="6591300"/>
          <a:ext cx="75565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169091</xdr:rowOff>
    </xdr:from>
    <xdr:to>
      <xdr:col>10</xdr:col>
      <xdr:colOff>165100</xdr:colOff>
      <xdr:row>38</xdr:row>
      <xdr:rowOff>99241</xdr:rowOff>
    </xdr:to>
    <xdr:sp macro="" textlink="">
      <xdr:nvSpPr>
        <xdr:cNvPr id="80" name="楕円 79">
          <a:extLst>
            <a:ext uri="{FF2B5EF4-FFF2-40B4-BE49-F238E27FC236}">
              <a16:creationId xmlns:a16="http://schemas.microsoft.com/office/drawing/2014/main" id="{00000000-0008-0000-0E00-000050000000}"/>
            </a:ext>
          </a:extLst>
        </xdr:cNvPr>
        <xdr:cNvSpPr/>
      </xdr:nvSpPr>
      <xdr:spPr>
        <a:xfrm>
          <a:off x="1682750" y="651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48441</xdr:rowOff>
    </xdr:from>
    <xdr:to>
      <xdr:col>15</xdr:col>
      <xdr:colOff>50800</xdr:colOff>
      <xdr:row>38</xdr:row>
      <xdr:rowOff>76200</xdr:rowOff>
    </xdr:to>
    <xdr:cxnSp macro="">
      <xdr:nvCxnSpPr>
        <xdr:cNvPr id="81" name="直線コネクタ 80">
          <a:extLst>
            <a:ext uri="{FF2B5EF4-FFF2-40B4-BE49-F238E27FC236}">
              <a16:creationId xmlns:a16="http://schemas.microsoft.com/office/drawing/2014/main" id="{00000000-0008-0000-0E00-000051000000}"/>
            </a:ext>
          </a:extLst>
        </xdr:cNvPr>
        <xdr:cNvCxnSpPr/>
      </xdr:nvCxnSpPr>
      <xdr:spPr>
        <a:xfrm>
          <a:off x="1733550" y="6563541"/>
          <a:ext cx="746125"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138067</xdr:rowOff>
    </xdr:from>
    <xdr:to>
      <xdr:col>6</xdr:col>
      <xdr:colOff>38100</xdr:colOff>
      <xdr:row>38</xdr:row>
      <xdr:rowOff>68218</xdr:rowOff>
    </xdr:to>
    <xdr:sp macro="" textlink="">
      <xdr:nvSpPr>
        <xdr:cNvPr id="82" name="楕円 81">
          <a:extLst>
            <a:ext uri="{FF2B5EF4-FFF2-40B4-BE49-F238E27FC236}">
              <a16:creationId xmlns:a16="http://schemas.microsoft.com/office/drawing/2014/main" id="{00000000-0008-0000-0E00-000052000000}"/>
            </a:ext>
          </a:extLst>
        </xdr:cNvPr>
        <xdr:cNvSpPr/>
      </xdr:nvSpPr>
      <xdr:spPr>
        <a:xfrm>
          <a:off x="936625" y="6481717"/>
          <a:ext cx="73025"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17417</xdr:rowOff>
    </xdr:from>
    <xdr:to>
      <xdr:col>10</xdr:col>
      <xdr:colOff>114300</xdr:colOff>
      <xdr:row>38</xdr:row>
      <xdr:rowOff>48441</xdr:rowOff>
    </xdr:to>
    <xdr:cxnSp macro="">
      <xdr:nvCxnSpPr>
        <xdr:cNvPr id="83" name="直線コネクタ 82">
          <a:extLst>
            <a:ext uri="{FF2B5EF4-FFF2-40B4-BE49-F238E27FC236}">
              <a16:creationId xmlns:a16="http://schemas.microsoft.com/office/drawing/2014/main" id="{00000000-0008-0000-0E00-000053000000}"/>
            </a:ext>
          </a:extLst>
        </xdr:cNvPr>
        <xdr:cNvCxnSpPr/>
      </xdr:nvCxnSpPr>
      <xdr:spPr>
        <a:xfrm>
          <a:off x="968375" y="6532517"/>
          <a:ext cx="765175"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23421</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E00-000054000000}"/>
            </a:ext>
          </a:extLst>
        </xdr:cNvPr>
        <xdr:cNvSpPr txBox="1"/>
      </xdr:nvSpPr>
      <xdr:spPr>
        <a:xfrm>
          <a:off x="306769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140987</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E00-000055000000}"/>
            </a:ext>
          </a:extLst>
        </xdr:cNvPr>
        <xdr:cNvSpPr txBox="1"/>
      </xdr:nvSpPr>
      <xdr:spPr>
        <a:xfrm>
          <a:off x="230569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118127</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E00-000056000000}"/>
            </a:ext>
          </a:extLst>
        </xdr:cNvPr>
        <xdr:cNvSpPr txBox="1"/>
      </xdr:nvSpPr>
      <xdr:spPr>
        <a:xfrm>
          <a:off x="1559569"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101799</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E00-000057000000}"/>
            </a:ext>
          </a:extLst>
        </xdr:cNvPr>
        <xdr:cNvSpPr txBox="1"/>
      </xdr:nvSpPr>
      <xdr:spPr>
        <a:xfrm>
          <a:off x="8134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3101</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E00-000058000000}"/>
            </a:ext>
          </a:extLst>
        </xdr:cNvPr>
        <xdr:cNvSpPr txBox="1"/>
      </xdr:nvSpPr>
      <xdr:spPr>
        <a:xfrm>
          <a:off x="3067694"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143527</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E00-000059000000}"/>
            </a:ext>
          </a:extLst>
        </xdr:cNvPr>
        <xdr:cNvSpPr txBox="1"/>
      </xdr:nvSpPr>
      <xdr:spPr>
        <a:xfrm>
          <a:off x="230569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115769</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E00-00005A000000}"/>
            </a:ext>
          </a:extLst>
        </xdr:cNvPr>
        <xdr:cNvSpPr txBox="1"/>
      </xdr:nvSpPr>
      <xdr:spPr>
        <a:xfrm>
          <a:off x="1559569"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84744</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E00-00005B000000}"/>
            </a:ext>
          </a:extLst>
        </xdr:cNvPr>
        <xdr:cNvSpPr txBox="1"/>
      </xdr:nvSpPr>
      <xdr:spPr>
        <a:xfrm>
          <a:off x="8134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55943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52224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5122756"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5122756"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5122756"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5122756"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5122756"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E00-000072000000}"/>
            </a:ext>
          </a:extLst>
        </xdr:cNvPr>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70051</xdr:rowOff>
    </xdr:from>
    <xdr:to>
      <xdr:col>54</xdr:col>
      <xdr:colOff>189865</xdr:colOff>
      <xdr:row>42</xdr:row>
      <xdr:rowOff>26956</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flipV="1">
          <a:off x="8905240" y="5727901"/>
          <a:ext cx="0" cy="149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30783</xdr:rowOff>
    </xdr:from>
    <xdr:ext cx="469744" cy="259045"/>
    <xdr:sp macro="" textlink="">
      <xdr:nvSpPr>
        <xdr:cNvPr id="116" name="【道路】&#10;一人当たり延長最小値テキスト">
          <a:extLst>
            <a:ext uri="{FF2B5EF4-FFF2-40B4-BE49-F238E27FC236}">
              <a16:creationId xmlns:a16="http://schemas.microsoft.com/office/drawing/2014/main" id="{00000000-0008-0000-0E00-000074000000}"/>
            </a:ext>
          </a:extLst>
        </xdr:cNvPr>
        <xdr:cNvSpPr txBox="1"/>
      </xdr:nvSpPr>
      <xdr:spPr>
        <a:xfrm>
          <a:off x="8943975" y="723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26956</xdr:rowOff>
    </xdr:from>
    <xdr:to>
      <xdr:col>55</xdr:col>
      <xdr:colOff>88900</xdr:colOff>
      <xdr:row>42</xdr:row>
      <xdr:rowOff>26956</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8845550" y="722785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16728</xdr:rowOff>
    </xdr:from>
    <xdr:ext cx="599010" cy="259045"/>
    <xdr:sp macro="" textlink="">
      <xdr:nvSpPr>
        <xdr:cNvPr id="118" name="【道路】&#10;一人当たり延長最大値テキスト">
          <a:extLst>
            <a:ext uri="{FF2B5EF4-FFF2-40B4-BE49-F238E27FC236}">
              <a16:creationId xmlns:a16="http://schemas.microsoft.com/office/drawing/2014/main" id="{00000000-0008-0000-0E00-000076000000}"/>
            </a:ext>
          </a:extLst>
        </xdr:cNvPr>
        <xdr:cNvSpPr txBox="1"/>
      </xdr:nvSpPr>
      <xdr:spPr>
        <a:xfrm>
          <a:off x="8943975" y="550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70051</xdr:rowOff>
    </xdr:from>
    <xdr:to>
      <xdr:col>55</xdr:col>
      <xdr:colOff>88900</xdr:colOff>
      <xdr:row>33</xdr:row>
      <xdr:rowOff>70051</xdr:rowOff>
    </xdr:to>
    <xdr:cxnSp macro="">
      <xdr:nvCxnSpPr>
        <xdr:cNvPr id="119" name="直線コネクタ 118">
          <a:extLst>
            <a:ext uri="{FF2B5EF4-FFF2-40B4-BE49-F238E27FC236}">
              <a16:creationId xmlns:a16="http://schemas.microsoft.com/office/drawing/2014/main" id="{00000000-0008-0000-0E00-000077000000}"/>
            </a:ext>
          </a:extLst>
        </xdr:cNvPr>
        <xdr:cNvCxnSpPr/>
      </xdr:nvCxnSpPr>
      <xdr:spPr>
        <a:xfrm>
          <a:off x="8845550" y="572790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117954</xdr:rowOff>
    </xdr:from>
    <xdr:ext cx="534377" cy="259045"/>
    <xdr:sp macro="" textlink="">
      <xdr:nvSpPr>
        <xdr:cNvPr id="120" name="【道路】&#10;一人当たり延長平均値テキスト">
          <a:extLst>
            <a:ext uri="{FF2B5EF4-FFF2-40B4-BE49-F238E27FC236}">
              <a16:creationId xmlns:a16="http://schemas.microsoft.com/office/drawing/2014/main" id="{00000000-0008-0000-0E00-000078000000}"/>
            </a:ext>
          </a:extLst>
        </xdr:cNvPr>
        <xdr:cNvSpPr txBox="1"/>
      </xdr:nvSpPr>
      <xdr:spPr>
        <a:xfrm>
          <a:off x="8943975" y="6804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95077</xdr:rowOff>
    </xdr:from>
    <xdr:to>
      <xdr:col>55</xdr:col>
      <xdr:colOff>50800</xdr:colOff>
      <xdr:row>41</xdr:row>
      <xdr:rowOff>25227</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8883650" y="695307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56635</xdr:rowOff>
    </xdr:from>
    <xdr:to>
      <xdr:col>50</xdr:col>
      <xdr:colOff>165100</xdr:colOff>
      <xdr:row>40</xdr:row>
      <xdr:rowOff>158235</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159750" y="691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111323</xdr:rowOff>
    </xdr:from>
    <xdr:to>
      <xdr:col>46</xdr:col>
      <xdr:colOff>38100</xdr:colOff>
      <xdr:row>41</xdr:row>
      <xdr:rowOff>41473</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413625" y="696932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104972</xdr:rowOff>
    </xdr:from>
    <xdr:to>
      <xdr:col>41</xdr:col>
      <xdr:colOff>101600</xdr:colOff>
      <xdr:row>41</xdr:row>
      <xdr:rowOff>35122</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638925"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121016</xdr:rowOff>
    </xdr:from>
    <xdr:to>
      <xdr:col>36</xdr:col>
      <xdr:colOff>165100</xdr:colOff>
      <xdr:row>41</xdr:row>
      <xdr:rowOff>51166</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58928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168412</xdr:rowOff>
    </xdr:from>
    <xdr:to>
      <xdr:col>55</xdr:col>
      <xdr:colOff>50800</xdr:colOff>
      <xdr:row>41</xdr:row>
      <xdr:rowOff>98562</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8883650" y="702641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146839</xdr:rowOff>
    </xdr:from>
    <xdr:ext cx="534377" cy="259045"/>
    <xdr:sp macro="" textlink="">
      <xdr:nvSpPr>
        <xdr:cNvPr id="132" name="【道路】&#10;一人当たり延長該当値テキスト">
          <a:extLst>
            <a:ext uri="{FF2B5EF4-FFF2-40B4-BE49-F238E27FC236}">
              <a16:creationId xmlns:a16="http://schemas.microsoft.com/office/drawing/2014/main" id="{00000000-0008-0000-0E00-000084000000}"/>
            </a:ext>
          </a:extLst>
        </xdr:cNvPr>
        <xdr:cNvSpPr txBox="1"/>
      </xdr:nvSpPr>
      <xdr:spPr>
        <a:xfrm>
          <a:off x="8943975" y="70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1305</xdr:rowOff>
    </xdr:from>
    <xdr:to>
      <xdr:col>50</xdr:col>
      <xdr:colOff>165100</xdr:colOff>
      <xdr:row>41</xdr:row>
      <xdr:rowOff>102905</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8159750" y="703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47762</xdr:rowOff>
    </xdr:from>
    <xdr:to>
      <xdr:col>55</xdr:col>
      <xdr:colOff>0</xdr:colOff>
      <xdr:row>41</xdr:row>
      <xdr:rowOff>52105</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flipV="1">
          <a:off x="8210550" y="7077212"/>
          <a:ext cx="695325"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6091</xdr:rowOff>
    </xdr:from>
    <xdr:to>
      <xdr:col>46</xdr:col>
      <xdr:colOff>38100</xdr:colOff>
      <xdr:row>41</xdr:row>
      <xdr:rowOff>107691</xdr:rowOff>
    </xdr:to>
    <xdr:sp macro="" textlink="">
      <xdr:nvSpPr>
        <xdr:cNvPr id="135" name="楕円 134">
          <a:extLst>
            <a:ext uri="{FF2B5EF4-FFF2-40B4-BE49-F238E27FC236}">
              <a16:creationId xmlns:a16="http://schemas.microsoft.com/office/drawing/2014/main" id="{00000000-0008-0000-0E00-000087000000}"/>
            </a:ext>
          </a:extLst>
        </xdr:cNvPr>
        <xdr:cNvSpPr/>
      </xdr:nvSpPr>
      <xdr:spPr>
        <a:xfrm>
          <a:off x="7413625" y="703554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52105</xdr:rowOff>
    </xdr:from>
    <xdr:to>
      <xdr:col>50</xdr:col>
      <xdr:colOff>114300</xdr:colOff>
      <xdr:row>41</xdr:row>
      <xdr:rowOff>56891</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flipV="1">
          <a:off x="7445375" y="7081555"/>
          <a:ext cx="765175" cy="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10781</xdr:rowOff>
    </xdr:from>
    <xdr:to>
      <xdr:col>41</xdr:col>
      <xdr:colOff>101600</xdr:colOff>
      <xdr:row>41</xdr:row>
      <xdr:rowOff>112381</xdr:rowOff>
    </xdr:to>
    <xdr:sp macro="" textlink="">
      <xdr:nvSpPr>
        <xdr:cNvPr id="137" name="楕円 136">
          <a:extLst>
            <a:ext uri="{FF2B5EF4-FFF2-40B4-BE49-F238E27FC236}">
              <a16:creationId xmlns:a16="http://schemas.microsoft.com/office/drawing/2014/main" id="{00000000-0008-0000-0E00-000089000000}"/>
            </a:ext>
          </a:extLst>
        </xdr:cNvPr>
        <xdr:cNvSpPr/>
      </xdr:nvSpPr>
      <xdr:spPr>
        <a:xfrm>
          <a:off x="6638925" y="704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56891</xdr:rowOff>
    </xdr:from>
    <xdr:to>
      <xdr:col>45</xdr:col>
      <xdr:colOff>177800</xdr:colOff>
      <xdr:row>41</xdr:row>
      <xdr:rowOff>61581</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flipV="1">
          <a:off x="6689725" y="7086341"/>
          <a:ext cx="755650" cy="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12979</xdr:rowOff>
    </xdr:from>
    <xdr:to>
      <xdr:col>36</xdr:col>
      <xdr:colOff>165100</xdr:colOff>
      <xdr:row>41</xdr:row>
      <xdr:rowOff>114579</xdr:rowOff>
    </xdr:to>
    <xdr:sp macro="" textlink="">
      <xdr:nvSpPr>
        <xdr:cNvPr id="139" name="楕円 138">
          <a:extLst>
            <a:ext uri="{FF2B5EF4-FFF2-40B4-BE49-F238E27FC236}">
              <a16:creationId xmlns:a16="http://schemas.microsoft.com/office/drawing/2014/main" id="{00000000-0008-0000-0E00-00008B000000}"/>
            </a:ext>
          </a:extLst>
        </xdr:cNvPr>
        <xdr:cNvSpPr/>
      </xdr:nvSpPr>
      <xdr:spPr>
        <a:xfrm>
          <a:off x="5892800" y="704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61581</xdr:rowOff>
    </xdr:from>
    <xdr:to>
      <xdr:col>41</xdr:col>
      <xdr:colOff>50800</xdr:colOff>
      <xdr:row>41</xdr:row>
      <xdr:rowOff>63779</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flipV="1">
          <a:off x="5943600" y="7091031"/>
          <a:ext cx="746125" cy="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3312</xdr:rowOff>
    </xdr:from>
    <xdr:ext cx="534377" cy="259045"/>
    <xdr:sp macro="" textlink="">
      <xdr:nvSpPr>
        <xdr:cNvPr id="141" name="n_1aveValue【道路】&#10;一人当たり延長">
          <a:extLst>
            <a:ext uri="{FF2B5EF4-FFF2-40B4-BE49-F238E27FC236}">
              <a16:creationId xmlns:a16="http://schemas.microsoft.com/office/drawing/2014/main" id="{00000000-0008-0000-0E00-00008D000000}"/>
            </a:ext>
          </a:extLst>
        </xdr:cNvPr>
        <xdr:cNvSpPr txBox="1"/>
      </xdr:nvSpPr>
      <xdr:spPr>
        <a:xfrm>
          <a:off x="7959236" y="668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58000</xdr:rowOff>
    </xdr:from>
    <xdr:ext cx="534377" cy="259045"/>
    <xdr:sp macro="" textlink="">
      <xdr:nvSpPr>
        <xdr:cNvPr id="142" name="n_2aveValue【道路】&#10;一人当たり延長">
          <a:extLst>
            <a:ext uri="{FF2B5EF4-FFF2-40B4-BE49-F238E27FC236}">
              <a16:creationId xmlns:a16="http://schemas.microsoft.com/office/drawing/2014/main" id="{00000000-0008-0000-0E00-00008E000000}"/>
            </a:ext>
          </a:extLst>
        </xdr:cNvPr>
        <xdr:cNvSpPr txBox="1"/>
      </xdr:nvSpPr>
      <xdr:spPr>
        <a:xfrm>
          <a:off x="7225811" y="674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51649</xdr:rowOff>
    </xdr:from>
    <xdr:ext cx="534377" cy="259045"/>
    <xdr:sp macro="" textlink="">
      <xdr:nvSpPr>
        <xdr:cNvPr id="143" name="n_3aveValue【道路】&#10;一人当たり延長">
          <a:extLst>
            <a:ext uri="{FF2B5EF4-FFF2-40B4-BE49-F238E27FC236}">
              <a16:creationId xmlns:a16="http://schemas.microsoft.com/office/drawing/2014/main" id="{00000000-0008-0000-0E00-00008F000000}"/>
            </a:ext>
          </a:extLst>
        </xdr:cNvPr>
        <xdr:cNvSpPr txBox="1"/>
      </xdr:nvSpPr>
      <xdr:spPr>
        <a:xfrm>
          <a:off x="6479686" y="67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67693</xdr:rowOff>
    </xdr:from>
    <xdr:ext cx="534377" cy="259045"/>
    <xdr:sp macro="" textlink="">
      <xdr:nvSpPr>
        <xdr:cNvPr id="144" name="n_4aveValue【道路】&#10;一人当たり延長">
          <a:extLst>
            <a:ext uri="{FF2B5EF4-FFF2-40B4-BE49-F238E27FC236}">
              <a16:creationId xmlns:a16="http://schemas.microsoft.com/office/drawing/2014/main" id="{00000000-0008-0000-0E00-000090000000}"/>
            </a:ext>
          </a:extLst>
        </xdr:cNvPr>
        <xdr:cNvSpPr txBox="1"/>
      </xdr:nvSpPr>
      <xdr:spPr>
        <a:xfrm>
          <a:off x="5704986" y="675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94032</xdr:rowOff>
    </xdr:from>
    <xdr:ext cx="534377" cy="259045"/>
    <xdr:sp macro="" textlink="">
      <xdr:nvSpPr>
        <xdr:cNvPr id="145" name="n_1mainValue【道路】&#10;一人当たり延長">
          <a:extLst>
            <a:ext uri="{FF2B5EF4-FFF2-40B4-BE49-F238E27FC236}">
              <a16:creationId xmlns:a16="http://schemas.microsoft.com/office/drawing/2014/main" id="{00000000-0008-0000-0E00-000091000000}"/>
            </a:ext>
          </a:extLst>
        </xdr:cNvPr>
        <xdr:cNvSpPr txBox="1"/>
      </xdr:nvSpPr>
      <xdr:spPr>
        <a:xfrm>
          <a:off x="7959236" y="712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98818</xdr:rowOff>
    </xdr:from>
    <xdr:ext cx="534377" cy="259045"/>
    <xdr:sp macro="" textlink="">
      <xdr:nvSpPr>
        <xdr:cNvPr id="146" name="n_2mainValue【道路】&#10;一人当たり延長">
          <a:extLst>
            <a:ext uri="{FF2B5EF4-FFF2-40B4-BE49-F238E27FC236}">
              <a16:creationId xmlns:a16="http://schemas.microsoft.com/office/drawing/2014/main" id="{00000000-0008-0000-0E00-000092000000}"/>
            </a:ext>
          </a:extLst>
        </xdr:cNvPr>
        <xdr:cNvSpPr txBox="1"/>
      </xdr:nvSpPr>
      <xdr:spPr>
        <a:xfrm>
          <a:off x="7225811" y="712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103508</xdr:rowOff>
    </xdr:from>
    <xdr:ext cx="534377" cy="259045"/>
    <xdr:sp macro="" textlink="">
      <xdr:nvSpPr>
        <xdr:cNvPr id="147" name="n_3mainValue【道路】&#10;一人当たり延長">
          <a:extLst>
            <a:ext uri="{FF2B5EF4-FFF2-40B4-BE49-F238E27FC236}">
              <a16:creationId xmlns:a16="http://schemas.microsoft.com/office/drawing/2014/main" id="{00000000-0008-0000-0E00-000093000000}"/>
            </a:ext>
          </a:extLst>
        </xdr:cNvPr>
        <xdr:cNvSpPr txBox="1"/>
      </xdr:nvSpPr>
      <xdr:spPr>
        <a:xfrm>
          <a:off x="6479686" y="713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105706</xdr:rowOff>
    </xdr:from>
    <xdr:ext cx="534377" cy="259045"/>
    <xdr:sp macro="" textlink="">
      <xdr:nvSpPr>
        <xdr:cNvPr id="148" name="n_4mainValue【道路】&#10;一人当たり延長">
          <a:extLst>
            <a:ext uri="{FF2B5EF4-FFF2-40B4-BE49-F238E27FC236}">
              <a16:creationId xmlns:a16="http://schemas.microsoft.com/office/drawing/2014/main" id="{00000000-0008-0000-0E00-000094000000}"/>
            </a:ext>
          </a:extLst>
        </xdr:cNvPr>
        <xdr:cNvSpPr txBox="1"/>
      </xdr:nvSpPr>
      <xdr:spPr>
        <a:xfrm>
          <a:off x="5704986" y="713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2662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6477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2662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6477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208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6477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3208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6477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3208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6477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3208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6477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36591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E00-0000AD000000}"/>
            </a:ext>
          </a:extLst>
        </xdr:cNvPr>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71846</xdr:rowOff>
    </xdr:from>
    <xdr:to>
      <xdr:col>24</xdr:col>
      <xdr:colOff>62865</xdr:colOff>
      <xdr:row>64</xdr:row>
      <xdr:rowOff>48985</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flipV="1">
          <a:off x="3949065" y="9501596"/>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E00-0000AF000000}"/>
            </a:ext>
          </a:extLst>
        </xdr:cNvPr>
        <xdr:cNvSpPr txBox="1"/>
      </xdr:nvSpPr>
      <xdr:spPr>
        <a:xfrm>
          <a:off x="3987800" y="1102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3889375" y="110217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18523</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00000000-0008-0000-0E00-0000B1000000}"/>
            </a:ext>
          </a:extLst>
        </xdr:cNvPr>
        <xdr:cNvSpPr txBox="1"/>
      </xdr:nvSpPr>
      <xdr:spPr>
        <a:xfrm>
          <a:off x="3987800" y="927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71846</xdr:rowOff>
    </xdr:from>
    <xdr:to>
      <xdr:col>24</xdr:col>
      <xdr:colOff>152400</xdr:colOff>
      <xdr:row>55</xdr:row>
      <xdr:rowOff>71846</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a:off x="3889375" y="950159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96174</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E00-0000B3000000}"/>
            </a:ext>
          </a:extLst>
        </xdr:cNvPr>
        <xdr:cNvSpPr txBox="1"/>
      </xdr:nvSpPr>
      <xdr:spPr>
        <a:xfrm>
          <a:off x="3987800" y="10211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73297</xdr:rowOff>
    </xdr:from>
    <xdr:to>
      <xdr:col>24</xdr:col>
      <xdr:colOff>114300</xdr:colOff>
      <xdr:row>61</xdr:row>
      <xdr:rowOff>3447</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8989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37374</xdr:rowOff>
    </xdr:from>
    <xdr:to>
      <xdr:col>20</xdr:col>
      <xdr:colOff>38100</xdr:colOff>
      <xdr:row>60</xdr:row>
      <xdr:rowOff>138974</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3203575" y="1032437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22678</xdr:rowOff>
    </xdr:from>
    <xdr:to>
      <xdr:col>15</xdr:col>
      <xdr:colOff>101600</xdr:colOff>
      <xdr:row>60</xdr:row>
      <xdr:rowOff>124278</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2428875"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68275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84" name="フローチャート: 判断 183">
          <a:extLst>
            <a:ext uri="{FF2B5EF4-FFF2-40B4-BE49-F238E27FC236}">
              <a16:creationId xmlns:a16="http://schemas.microsoft.com/office/drawing/2014/main" id="{00000000-0008-0000-0E00-0000B8000000}"/>
            </a:ext>
          </a:extLst>
        </xdr:cNvPr>
        <xdr:cNvSpPr/>
      </xdr:nvSpPr>
      <xdr:spPr>
        <a:xfrm>
          <a:off x="936625" y="102362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119017</xdr:rowOff>
    </xdr:from>
    <xdr:to>
      <xdr:col>24</xdr:col>
      <xdr:colOff>114300</xdr:colOff>
      <xdr:row>62</xdr:row>
      <xdr:rowOff>49167</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3898900" y="1057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97444</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E00-0000BF000000}"/>
            </a:ext>
          </a:extLst>
        </xdr:cNvPr>
        <xdr:cNvSpPr txBox="1"/>
      </xdr:nvSpPr>
      <xdr:spPr>
        <a:xfrm>
          <a:off x="3987800" y="1055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99423</xdr:rowOff>
    </xdr:from>
    <xdr:to>
      <xdr:col>20</xdr:col>
      <xdr:colOff>38100</xdr:colOff>
      <xdr:row>62</xdr:row>
      <xdr:rowOff>29573</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3203575" y="1055787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150223</xdr:rowOff>
    </xdr:from>
    <xdr:to>
      <xdr:col>24</xdr:col>
      <xdr:colOff>63500</xdr:colOff>
      <xdr:row>61</xdr:row>
      <xdr:rowOff>169817</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3235325" y="10608673"/>
          <a:ext cx="714375"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76563</xdr:rowOff>
    </xdr:from>
    <xdr:to>
      <xdr:col>15</xdr:col>
      <xdr:colOff>101600</xdr:colOff>
      <xdr:row>62</xdr:row>
      <xdr:rowOff>6713</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2428875" y="105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127363</xdr:rowOff>
    </xdr:from>
    <xdr:to>
      <xdr:col>19</xdr:col>
      <xdr:colOff>177800</xdr:colOff>
      <xdr:row>61</xdr:row>
      <xdr:rowOff>150223</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2479675" y="10585813"/>
          <a:ext cx="7556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55335</xdr:rowOff>
    </xdr:from>
    <xdr:to>
      <xdr:col>10</xdr:col>
      <xdr:colOff>165100</xdr:colOff>
      <xdr:row>61</xdr:row>
      <xdr:rowOff>156935</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682750" y="105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106135</xdr:rowOff>
    </xdr:from>
    <xdr:to>
      <xdr:col>15</xdr:col>
      <xdr:colOff>50800</xdr:colOff>
      <xdr:row>61</xdr:row>
      <xdr:rowOff>127363</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1733550" y="10564585"/>
          <a:ext cx="746125"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60234</xdr:rowOff>
    </xdr:from>
    <xdr:to>
      <xdr:col>6</xdr:col>
      <xdr:colOff>38100</xdr:colOff>
      <xdr:row>61</xdr:row>
      <xdr:rowOff>161834</xdr:rowOff>
    </xdr:to>
    <xdr:sp macro="" textlink="">
      <xdr:nvSpPr>
        <xdr:cNvPr id="198" name="楕円 197">
          <a:extLst>
            <a:ext uri="{FF2B5EF4-FFF2-40B4-BE49-F238E27FC236}">
              <a16:creationId xmlns:a16="http://schemas.microsoft.com/office/drawing/2014/main" id="{00000000-0008-0000-0E00-0000C6000000}"/>
            </a:ext>
          </a:extLst>
        </xdr:cNvPr>
        <xdr:cNvSpPr/>
      </xdr:nvSpPr>
      <xdr:spPr>
        <a:xfrm>
          <a:off x="936625" y="1051868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106135</xdr:rowOff>
    </xdr:from>
    <xdr:to>
      <xdr:col>10</xdr:col>
      <xdr:colOff>114300</xdr:colOff>
      <xdr:row>61</xdr:row>
      <xdr:rowOff>111034</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flipV="1">
          <a:off x="968375" y="10564585"/>
          <a:ext cx="765175"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155501</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306769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140805</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230569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99984</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1559569"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67327</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8134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20700</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3067694" y="1065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169290</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2305694" y="1062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148062</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1559569" y="1060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152961</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0000000-0008-0000-0E00-0000CF000000}"/>
            </a:ext>
          </a:extLst>
        </xdr:cNvPr>
        <xdr:cNvSpPr txBox="1"/>
      </xdr:nvSpPr>
      <xdr:spPr>
        <a:xfrm>
          <a:off x="813444" y="1061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5412239"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5032603"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5032603"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5032603"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5032603"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a:extLst>
            <a:ext uri="{FF2B5EF4-FFF2-40B4-BE49-F238E27FC236}">
              <a16:creationId xmlns:a16="http://schemas.microsoft.com/office/drawing/2014/main" id="{00000000-0008-0000-0E00-0000E5000000}"/>
            </a:ext>
          </a:extLst>
        </xdr:cNvPr>
        <xdr:cNvSpPr txBox="1"/>
      </xdr:nvSpPr>
      <xdr:spPr>
        <a:xfrm>
          <a:off x="499705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00000000-0008-0000-0E00-0000E6000000}"/>
            </a:ext>
          </a:extLst>
        </xdr:cNvPr>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39687</xdr:rowOff>
    </xdr:from>
    <xdr:to>
      <xdr:col>54</xdr:col>
      <xdr:colOff>189865</xdr:colOff>
      <xdr:row>64</xdr:row>
      <xdr:rowOff>71765</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flipV="1">
          <a:off x="8905240" y="9469437"/>
          <a:ext cx="0" cy="1575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75592</xdr:rowOff>
    </xdr:from>
    <xdr:ext cx="534377" cy="259045"/>
    <xdr:sp macro="" textlink="">
      <xdr:nvSpPr>
        <xdr:cNvPr id="232" name="【橋りょう・トンネル】&#10;一人当たり有形固定資産（償却資産）額最小値テキスト">
          <a:extLst>
            <a:ext uri="{FF2B5EF4-FFF2-40B4-BE49-F238E27FC236}">
              <a16:creationId xmlns:a16="http://schemas.microsoft.com/office/drawing/2014/main" id="{00000000-0008-0000-0E00-0000E8000000}"/>
            </a:ext>
          </a:extLst>
        </xdr:cNvPr>
        <xdr:cNvSpPr txBox="1"/>
      </xdr:nvSpPr>
      <xdr:spPr>
        <a:xfrm>
          <a:off x="8943975" y="1104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71765</xdr:rowOff>
    </xdr:from>
    <xdr:to>
      <xdr:col>55</xdr:col>
      <xdr:colOff>88900</xdr:colOff>
      <xdr:row>64</xdr:row>
      <xdr:rowOff>71765</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8845550" y="1104456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157814</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00000000-0008-0000-0E00-0000EA000000}"/>
            </a:ext>
          </a:extLst>
        </xdr:cNvPr>
        <xdr:cNvSpPr txBox="1"/>
      </xdr:nvSpPr>
      <xdr:spPr>
        <a:xfrm>
          <a:off x="8943975" y="9244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39687</xdr:rowOff>
    </xdr:from>
    <xdr:to>
      <xdr:col>55</xdr:col>
      <xdr:colOff>88900</xdr:colOff>
      <xdr:row>55</xdr:row>
      <xdr:rowOff>39687</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a:off x="8845550" y="946943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35958</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00000000-0008-0000-0E00-0000EC000000}"/>
            </a:ext>
          </a:extLst>
        </xdr:cNvPr>
        <xdr:cNvSpPr txBox="1"/>
      </xdr:nvSpPr>
      <xdr:spPr>
        <a:xfrm>
          <a:off x="8943975" y="106658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13081</xdr:rowOff>
    </xdr:from>
    <xdr:to>
      <xdr:col>55</xdr:col>
      <xdr:colOff>50800</xdr:colOff>
      <xdr:row>63</xdr:row>
      <xdr:rowOff>114681</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8883650" y="1081443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21130</xdr:rowOff>
    </xdr:from>
    <xdr:to>
      <xdr:col>50</xdr:col>
      <xdr:colOff>165100</xdr:colOff>
      <xdr:row>63</xdr:row>
      <xdr:rowOff>122730</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8159750" y="1082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55116</xdr:rowOff>
    </xdr:from>
    <xdr:to>
      <xdr:col>46</xdr:col>
      <xdr:colOff>38100</xdr:colOff>
      <xdr:row>63</xdr:row>
      <xdr:rowOff>156716</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7413625" y="1085646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58620</xdr:rowOff>
    </xdr:from>
    <xdr:to>
      <xdr:col>41</xdr:col>
      <xdr:colOff>101600</xdr:colOff>
      <xdr:row>63</xdr:row>
      <xdr:rowOff>160220</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6638925" y="1085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63802</xdr:rowOff>
    </xdr:from>
    <xdr:to>
      <xdr:col>36</xdr:col>
      <xdr:colOff>165100</xdr:colOff>
      <xdr:row>63</xdr:row>
      <xdr:rowOff>165402</xdr:rowOff>
    </xdr:to>
    <xdr:sp macro="" textlink="">
      <xdr:nvSpPr>
        <xdr:cNvPr id="241" name="フローチャート: 判断 240">
          <a:extLst>
            <a:ext uri="{FF2B5EF4-FFF2-40B4-BE49-F238E27FC236}">
              <a16:creationId xmlns:a16="http://schemas.microsoft.com/office/drawing/2014/main" id="{00000000-0008-0000-0E00-0000F1000000}"/>
            </a:ext>
          </a:extLst>
        </xdr:cNvPr>
        <xdr:cNvSpPr/>
      </xdr:nvSpPr>
      <xdr:spPr>
        <a:xfrm>
          <a:off x="5892800" y="1086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144609</xdr:rowOff>
    </xdr:from>
    <xdr:to>
      <xdr:col>55</xdr:col>
      <xdr:colOff>50800</xdr:colOff>
      <xdr:row>64</xdr:row>
      <xdr:rowOff>74759</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8883650" y="1094595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59536</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00000000-0008-0000-0E00-0000F8000000}"/>
            </a:ext>
          </a:extLst>
        </xdr:cNvPr>
        <xdr:cNvSpPr txBox="1"/>
      </xdr:nvSpPr>
      <xdr:spPr>
        <a:xfrm>
          <a:off x="8943975" y="10860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145936</xdr:rowOff>
    </xdr:from>
    <xdr:to>
      <xdr:col>50</xdr:col>
      <xdr:colOff>165100</xdr:colOff>
      <xdr:row>64</xdr:row>
      <xdr:rowOff>76086</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8159750" y="1094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23959</xdr:rowOff>
    </xdr:from>
    <xdr:to>
      <xdr:col>55</xdr:col>
      <xdr:colOff>0</xdr:colOff>
      <xdr:row>64</xdr:row>
      <xdr:rowOff>25286</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8210550" y="10996759"/>
          <a:ext cx="695325" cy="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147350</xdr:rowOff>
    </xdr:from>
    <xdr:to>
      <xdr:col>46</xdr:col>
      <xdr:colOff>38100</xdr:colOff>
      <xdr:row>64</xdr:row>
      <xdr:rowOff>77500</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7413625" y="109487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25286</xdr:rowOff>
    </xdr:from>
    <xdr:to>
      <xdr:col>50</xdr:col>
      <xdr:colOff>114300</xdr:colOff>
      <xdr:row>64</xdr:row>
      <xdr:rowOff>26700</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7445375" y="10998086"/>
          <a:ext cx="765175" cy="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148830</xdr:rowOff>
    </xdr:from>
    <xdr:to>
      <xdr:col>41</xdr:col>
      <xdr:colOff>101600</xdr:colOff>
      <xdr:row>64</xdr:row>
      <xdr:rowOff>78980</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6638925" y="1095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26700</xdr:rowOff>
    </xdr:from>
    <xdr:to>
      <xdr:col>45</xdr:col>
      <xdr:colOff>177800</xdr:colOff>
      <xdr:row>64</xdr:row>
      <xdr:rowOff>28180</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flipV="1">
          <a:off x="6689725" y="10999500"/>
          <a:ext cx="755650" cy="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151193</xdr:rowOff>
    </xdr:from>
    <xdr:to>
      <xdr:col>36</xdr:col>
      <xdr:colOff>165100</xdr:colOff>
      <xdr:row>64</xdr:row>
      <xdr:rowOff>81343</xdr:rowOff>
    </xdr:to>
    <xdr:sp macro="" textlink="">
      <xdr:nvSpPr>
        <xdr:cNvPr id="255" name="楕円 254">
          <a:extLst>
            <a:ext uri="{FF2B5EF4-FFF2-40B4-BE49-F238E27FC236}">
              <a16:creationId xmlns:a16="http://schemas.microsoft.com/office/drawing/2014/main" id="{00000000-0008-0000-0E00-0000FF000000}"/>
            </a:ext>
          </a:extLst>
        </xdr:cNvPr>
        <xdr:cNvSpPr/>
      </xdr:nvSpPr>
      <xdr:spPr>
        <a:xfrm>
          <a:off x="5892800" y="1095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28180</xdr:rowOff>
    </xdr:from>
    <xdr:to>
      <xdr:col>41</xdr:col>
      <xdr:colOff>50800</xdr:colOff>
      <xdr:row>64</xdr:row>
      <xdr:rowOff>30543</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flipV="1">
          <a:off x="5943600" y="11000980"/>
          <a:ext cx="746125"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139257</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7936445" y="1059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1793</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7193495" y="10631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5297</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6447370" y="10635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10479</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5672670" y="10640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67213</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7936445" y="11040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68627</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7193495" y="11041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70107</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6447370" y="11042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72470</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00000000-0008-0000-0E00-000008010000}"/>
            </a:ext>
          </a:extLst>
        </xdr:cNvPr>
        <xdr:cNvSpPr txBox="1"/>
      </xdr:nvSpPr>
      <xdr:spPr>
        <a:xfrm>
          <a:off x="5672670" y="1104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2662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2662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162577</xdr:rowOff>
    </xdr:from>
    <xdr:ext cx="33893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36591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E00-00001F010000}"/>
            </a:ext>
          </a:extLst>
        </xdr:cNvPr>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63500</xdr:rowOff>
    </xdr:from>
    <xdr:to>
      <xdr:col>24</xdr:col>
      <xdr:colOff>62865</xdr:colOff>
      <xdr:row>85</xdr:row>
      <xdr:rowOff>31750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flipV="1">
          <a:off x="3949065" y="13436600"/>
          <a:ext cx="0" cy="1168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35577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E00-000021010000}"/>
            </a:ext>
          </a:extLst>
        </xdr:cNvPr>
        <xdr:cNvSpPr txBox="1"/>
      </xdr:nvSpPr>
      <xdr:spPr>
        <a:xfrm>
          <a:off x="39878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31750</xdr:rowOff>
    </xdr:from>
    <xdr:to>
      <xdr:col>24</xdr:col>
      <xdr:colOff>152400</xdr:colOff>
      <xdr:row>85</xdr:row>
      <xdr:rowOff>31750</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3889375" y="1460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10177</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00000000-0008-0000-0E00-000023010000}"/>
            </a:ext>
          </a:extLst>
        </xdr:cNvPr>
        <xdr:cNvSpPr txBox="1"/>
      </xdr:nvSpPr>
      <xdr:spPr>
        <a:xfrm>
          <a:off x="3987800" y="13211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63500</xdr:rowOff>
    </xdr:from>
    <xdr:to>
      <xdr:col>24</xdr:col>
      <xdr:colOff>152400</xdr:colOff>
      <xdr:row>78</xdr:row>
      <xdr:rowOff>63500</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3889375" y="134366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22877</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E00-000025010000}"/>
            </a:ext>
          </a:extLst>
        </xdr:cNvPr>
        <xdr:cNvSpPr txBox="1"/>
      </xdr:nvSpPr>
      <xdr:spPr>
        <a:xfrm>
          <a:off x="3987800" y="1408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44450</xdr:rowOff>
    </xdr:from>
    <xdr:to>
      <xdr:col>24</xdr:col>
      <xdr:colOff>114300</xdr:colOff>
      <xdr:row>82</xdr:row>
      <xdr:rowOff>146050</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38989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33020</xdr:rowOff>
    </xdr:from>
    <xdr:to>
      <xdr:col>20</xdr:col>
      <xdr:colOff>38100</xdr:colOff>
      <xdr:row>82</xdr:row>
      <xdr:rowOff>134620</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3203575" y="140919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26670</xdr:rowOff>
    </xdr:from>
    <xdr:to>
      <xdr:col>15</xdr:col>
      <xdr:colOff>101600</xdr:colOff>
      <xdr:row>82</xdr:row>
      <xdr:rowOff>128270</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2428875" y="1408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20320</xdr:rowOff>
    </xdr:from>
    <xdr:to>
      <xdr:col>10</xdr:col>
      <xdr:colOff>165100</xdr:colOff>
      <xdr:row>82</xdr:row>
      <xdr:rowOff>121920</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1682750" y="1407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165100</xdr:rowOff>
    </xdr:from>
    <xdr:to>
      <xdr:col>6</xdr:col>
      <xdr:colOff>38100</xdr:colOff>
      <xdr:row>82</xdr:row>
      <xdr:rowOff>95250</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936625" y="1405255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15239</xdr:rowOff>
    </xdr:from>
    <xdr:to>
      <xdr:col>24</xdr:col>
      <xdr:colOff>114300</xdr:colOff>
      <xdr:row>78</xdr:row>
      <xdr:rowOff>116839</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38989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137176</xdr:rowOff>
    </xdr:from>
    <xdr:ext cx="340478" cy="259045"/>
    <xdr:sp macro="" textlink="">
      <xdr:nvSpPr>
        <xdr:cNvPr id="305" name="【公営住宅】&#10;有形固定資産減価償却率該当値テキスト">
          <a:extLst>
            <a:ext uri="{FF2B5EF4-FFF2-40B4-BE49-F238E27FC236}">
              <a16:creationId xmlns:a16="http://schemas.microsoft.com/office/drawing/2014/main" id="{00000000-0008-0000-0E00-000031010000}"/>
            </a:ext>
          </a:extLst>
        </xdr:cNvPr>
        <xdr:cNvSpPr txBox="1"/>
      </xdr:nvSpPr>
      <xdr:spPr>
        <a:xfrm>
          <a:off x="3987800" y="133388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167639</xdr:rowOff>
    </xdr:from>
    <xdr:to>
      <xdr:col>20</xdr:col>
      <xdr:colOff>38100</xdr:colOff>
      <xdr:row>78</xdr:row>
      <xdr:rowOff>97789</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3203575" y="1336928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46989</xdr:rowOff>
    </xdr:from>
    <xdr:to>
      <xdr:col>24</xdr:col>
      <xdr:colOff>63500</xdr:colOff>
      <xdr:row>78</xdr:row>
      <xdr:rowOff>66039</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3235325" y="13420089"/>
          <a:ext cx="7143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109220</xdr:rowOff>
    </xdr:from>
    <xdr:to>
      <xdr:col>15</xdr:col>
      <xdr:colOff>101600</xdr:colOff>
      <xdr:row>78</xdr:row>
      <xdr:rowOff>39370</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2428875" y="1331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160020</xdr:rowOff>
    </xdr:from>
    <xdr:to>
      <xdr:col>19</xdr:col>
      <xdr:colOff>177800</xdr:colOff>
      <xdr:row>78</xdr:row>
      <xdr:rowOff>46989</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2479675" y="13361670"/>
          <a:ext cx="755650" cy="5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82550</xdr:rowOff>
    </xdr:from>
    <xdr:to>
      <xdr:col>10</xdr:col>
      <xdr:colOff>165100</xdr:colOff>
      <xdr:row>78</xdr:row>
      <xdr:rowOff>12700</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68275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133350</xdr:rowOff>
    </xdr:from>
    <xdr:to>
      <xdr:col>15</xdr:col>
      <xdr:colOff>50800</xdr:colOff>
      <xdr:row>77</xdr:row>
      <xdr:rowOff>160020</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1733550" y="13335000"/>
          <a:ext cx="746125"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125747</xdr:rowOff>
    </xdr:from>
    <xdr:ext cx="405111" cy="259045"/>
    <xdr:sp macro="" textlink="">
      <xdr:nvSpPr>
        <xdr:cNvPr id="312" name="n_1aveValue【公営住宅】&#10;有形固定資産減価償却率">
          <a:extLst>
            <a:ext uri="{FF2B5EF4-FFF2-40B4-BE49-F238E27FC236}">
              <a16:creationId xmlns:a16="http://schemas.microsoft.com/office/drawing/2014/main" id="{00000000-0008-0000-0E00-000038010000}"/>
            </a:ext>
          </a:extLst>
        </xdr:cNvPr>
        <xdr:cNvSpPr txBox="1"/>
      </xdr:nvSpPr>
      <xdr:spPr>
        <a:xfrm>
          <a:off x="306769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119397</xdr:rowOff>
    </xdr:from>
    <xdr:ext cx="405111" cy="259045"/>
    <xdr:sp macro="" textlink="">
      <xdr:nvSpPr>
        <xdr:cNvPr id="313" name="n_2aveValue【公営住宅】&#10;有形固定資産減価償却率">
          <a:extLst>
            <a:ext uri="{FF2B5EF4-FFF2-40B4-BE49-F238E27FC236}">
              <a16:creationId xmlns:a16="http://schemas.microsoft.com/office/drawing/2014/main" id="{00000000-0008-0000-0E00-000039010000}"/>
            </a:ext>
          </a:extLst>
        </xdr:cNvPr>
        <xdr:cNvSpPr txBox="1"/>
      </xdr:nvSpPr>
      <xdr:spPr>
        <a:xfrm>
          <a:off x="2305694" y="14178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113047</xdr:rowOff>
    </xdr:from>
    <xdr:ext cx="405111" cy="259045"/>
    <xdr:sp macro="" textlink="">
      <xdr:nvSpPr>
        <xdr:cNvPr id="314" name="n_3aveValue【公営住宅】&#10;有形固定資産減価償却率">
          <a:extLst>
            <a:ext uri="{FF2B5EF4-FFF2-40B4-BE49-F238E27FC236}">
              <a16:creationId xmlns:a16="http://schemas.microsoft.com/office/drawing/2014/main" id="{00000000-0008-0000-0E00-00003A010000}"/>
            </a:ext>
          </a:extLst>
        </xdr:cNvPr>
        <xdr:cNvSpPr txBox="1"/>
      </xdr:nvSpPr>
      <xdr:spPr>
        <a:xfrm>
          <a:off x="1559569" y="1417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111777</xdr:rowOff>
    </xdr:from>
    <xdr:ext cx="405111" cy="259045"/>
    <xdr:sp macro="" textlink="">
      <xdr:nvSpPr>
        <xdr:cNvPr id="315" name="n_4aveValue【公営住宅】&#10;有形固定資産減価償却率">
          <a:extLst>
            <a:ext uri="{FF2B5EF4-FFF2-40B4-BE49-F238E27FC236}">
              <a16:creationId xmlns:a16="http://schemas.microsoft.com/office/drawing/2014/main" id="{00000000-0008-0000-0E00-00003B010000}"/>
            </a:ext>
          </a:extLst>
        </xdr:cNvPr>
        <xdr:cNvSpPr txBox="1"/>
      </xdr:nvSpPr>
      <xdr:spPr>
        <a:xfrm>
          <a:off x="813444" y="1382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76</xdr:row>
      <xdr:rowOff>114316</xdr:rowOff>
    </xdr:from>
    <xdr:ext cx="340478" cy="259045"/>
    <xdr:sp macro="" textlink="">
      <xdr:nvSpPr>
        <xdr:cNvPr id="316" name="n_1mainValue【公営住宅】&#10;有形固定資産減価償却率">
          <a:extLst>
            <a:ext uri="{FF2B5EF4-FFF2-40B4-BE49-F238E27FC236}">
              <a16:creationId xmlns:a16="http://schemas.microsoft.com/office/drawing/2014/main" id="{00000000-0008-0000-0E00-00003C010000}"/>
            </a:ext>
          </a:extLst>
        </xdr:cNvPr>
        <xdr:cNvSpPr txBox="1"/>
      </xdr:nvSpPr>
      <xdr:spPr>
        <a:xfrm>
          <a:off x="3080961" y="131445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76</xdr:row>
      <xdr:rowOff>55897</xdr:rowOff>
    </xdr:from>
    <xdr:ext cx="340478" cy="259045"/>
    <xdr:sp macro="" textlink="">
      <xdr:nvSpPr>
        <xdr:cNvPr id="317" name="n_2mainValue【公営住宅】&#10;有形固定資産減価償却率">
          <a:extLst>
            <a:ext uri="{FF2B5EF4-FFF2-40B4-BE49-F238E27FC236}">
              <a16:creationId xmlns:a16="http://schemas.microsoft.com/office/drawing/2014/main" id="{00000000-0008-0000-0E00-00003D010000}"/>
            </a:ext>
          </a:extLst>
        </xdr:cNvPr>
        <xdr:cNvSpPr txBox="1"/>
      </xdr:nvSpPr>
      <xdr:spPr>
        <a:xfrm>
          <a:off x="2338011" y="130860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76</xdr:row>
      <xdr:rowOff>29227</xdr:rowOff>
    </xdr:from>
    <xdr:ext cx="340478" cy="259045"/>
    <xdr:sp macro="" textlink="">
      <xdr:nvSpPr>
        <xdr:cNvPr id="318" name="n_3mainValue【公営住宅】&#10;有形固定資産減価償却率">
          <a:extLst>
            <a:ext uri="{FF2B5EF4-FFF2-40B4-BE49-F238E27FC236}">
              <a16:creationId xmlns:a16="http://schemas.microsoft.com/office/drawing/2014/main" id="{00000000-0008-0000-0E00-00003E010000}"/>
            </a:ext>
          </a:extLst>
        </xdr:cNvPr>
        <xdr:cNvSpPr txBox="1"/>
      </xdr:nvSpPr>
      <xdr:spPr>
        <a:xfrm>
          <a:off x="1591886" y="1305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a:extLst>
            <a:ext uri="{FF2B5EF4-FFF2-40B4-BE49-F238E27FC236}">
              <a16:creationId xmlns:a16="http://schemas.microsoft.com/office/drawing/2014/main" id="{00000000-0008-0000-0E00-00003F010000}"/>
            </a:ext>
          </a:extLst>
        </xdr:cNvPr>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a:extLst>
            <a:ext uri="{FF2B5EF4-FFF2-40B4-BE49-F238E27FC236}">
              <a16:creationId xmlns:a16="http://schemas.microsoft.com/office/drawing/2014/main" id="{00000000-0008-0000-0E00-000047010000}"/>
            </a:ext>
          </a:extLst>
        </xdr:cNvPr>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a:extLst>
            <a:ext uri="{FF2B5EF4-FFF2-40B4-BE49-F238E27FC236}">
              <a16:creationId xmlns:a16="http://schemas.microsoft.com/office/drawing/2014/main" id="{00000000-0008-0000-0E00-000048010000}"/>
            </a:ext>
          </a:extLst>
        </xdr:cNvPr>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5632450" y="1485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52224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5632450" y="1447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52224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5632450" y="1409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517735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5632450" y="1371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517735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5632450" y="1333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517735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517735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00000000-0008-0000-0E00-000055010000}"/>
            </a:ext>
          </a:extLst>
        </xdr:cNvPr>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152857</xdr:rowOff>
    </xdr:from>
    <xdr:to>
      <xdr:col>54</xdr:col>
      <xdr:colOff>189865</xdr:colOff>
      <xdr:row>86</xdr:row>
      <xdr:rowOff>107290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flipV="1">
          <a:off x="8905240" y="13525957"/>
          <a:ext cx="0" cy="1326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111117</xdr:rowOff>
    </xdr:from>
    <xdr:ext cx="469744" cy="259045"/>
    <xdr:sp macro="" textlink="">
      <xdr:nvSpPr>
        <xdr:cNvPr id="343" name="【公営住宅】&#10;一人当たり面積最小値テキスト">
          <a:extLst>
            <a:ext uri="{FF2B5EF4-FFF2-40B4-BE49-F238E27FC236}">
              <a16:creationId xmlns:a16="http://schemas.microsoft.com/office/drawing/2014/main" id="{00000000-0008-0000-0E00-000057010000}"/>
            </a:ext>
          </a:extLst>
        </xdr:cNvPr>
        <xdr:cNvSpPr txBox="1"/>
      </xdr:nvSpPr>
      <xdr:spPr>
        <a:xfrm>
          <a:off x="8943975" y="1485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107290</xdr:rowOff>
    </xdr:from>
    <xdr:to>
      <xdr:col>55</xdr:col>
      <xdr:colOff>88900</xdr:colOff>
      <xdr:row>86</xdr:row>
      <xdr:rowOff>107290</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8845550" y="1485199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99534</xdr:rowOff>
    </xdr:from>
    <xdr:ext cx="534377" cy="259045"/>
    <xdr:sp macro="" textlink="">
      <xdr:nvSpPr>
        <xdr:cNvPr id="345" name="【公営住宅】&#10;一人当たり面積最大値テキスト">
          <a:extLst>
            <a:ext uri="{FF2B5EF4-FFF2-40B4-BE49-F238E27FC236}">
              <a16:creationId xmlns:a16="http://schemas.microsoft.com/office/drawing/2014/main" id="{00000000-0008-0000-0E00-000059010000}"/>
            </a:ext>
          </a:extLst>
        </xdr:cNvPr>
        <xdr:cNvSpPr txBox="1"/>
      </xdr:nvSpPr>
      <xdr:spPr>
        <a:xfrm>
          <a:off x="8943975" y="1330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152857</xdr:rowOff>
    </xdr:from>
    <xdr:to>
      <xdr:col>55</xdr:col>
      <xdr:colOff>88900</xdr:colOff>
      <xdr:row>78</xdr:row>
      <xdr:rowOff>152857</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8845550" y="1352595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38371</xdr:rowOff>
    </xdr:from>
    <xdr:ext cx="469744" cy="259045"/>
    <xdr:sp macro="" textlink="">
      <xdr:nvSpPr>
        <xdr:cNvPr id="347" name="【公営住宅】&#10;一人当たり面積平均値テキスト">
          <a:extLst>
            <a:ext uri="{FF2B5EF4-FFF2-40B4-BE49-F238E27FC236}">
              <a16:creationId xmlns:a16="http://schemas.microsoft.com/office/drawing/2014/main" id="{00000000-0008-0000-0E00-00005B010000}"/>
            </a:ext>
          </a:extLst>
        </xdr:cNvPr>
        <xdr:cNvSpPr txBox="1"/>
      </xdr:nvSpPr>
      <xdr:spPr>
        <a:xfrm>
          <a:off x="8943975" y="144401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15494</xdr:rowOff>
    </xdr:from>
    <xdr:to>
      <xdr:col>55</xdr:col>
      <xdr:colOff>50800</xdr:colOff>
      <xdr:row>85</xdr:row>
      <xdr:rowOff>117094</xdr:rowOff>
    </xdr:to>
    <xdr:sp macro="" textlink="">
      <xdr:nvSpPr>
        <xdr:cNvPr id="348" name="フローチャート: 判断 347">
          <a:extLst>
            <a:ext uri="{FF2B5EF4-FFF2-40B4-BE49-F238E27FC236}">
              <a16:creationId xmlns:a16="http://schemas.microsoft.com/office/drawing/2014/main" id="{00000000-0008-0000-0E00-00005C010000}"/>
            </a:ext>
          </a:extLst>
        </xdr:cNvPr>
        <xdr:cNvSpPr/>
      </xdr:nvSpPr>
      <xdr:spPr>
        <a:xfrm>
          <a:off x="8883650" y="1458874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9931</xdr:rowOff>
    </xdr:from>
    <xdr:to>
      <xdr:col>50</xdr:col>
      <xdr:colOff>165100</xdr:colOff>
      <xdr:row>85</xdr:row>
      <xdr:rowOff>111531</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8159750" y="1458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24104</xdr:rowOff>
    </xdr:from>
    <xdr:to>
      <xdr:col>46</xdr:col>
      <xdr:colOff>38100</xdr:colOff>
      <xdr:row>85</xdr:row>
      <xdr:rowOff>125704</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7413625" y="1459735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46507</xdr:rowOff>
    </xdr:from>
    <xdr:to>
      <xdr:col>41</xdr:col>
      <xdr:colOff>101600</xdr:colOff>
      <xdr:row>85</xdr:row>
      <xdr:rowOff>148107</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6638925" y="1461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36297</xdr:rowOff>
    </xdr:from>
    <xdr:to>
      <xdr:col>36</xdr:col>
      <xdr:colOff>165100</xdr:colOff>
      <xdr:row>85</xdr:row>
      <xdr:rowOff>137897</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5892800" y="1460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54738</xdr:rowOff>
    </xdr:from>
    <xdr:to>
      <xdr:col>55</xdr:col>
      <xdr:colOff>50800</xdr:colOff>
      <xdr:row>86</xdr:row>
      <xdr:rowOff>156338</xdr:rowOff>
    </xdr:to>
    <xdr:sp macro="" textlink="">
      <xdr:nvSpPr>
        <xdr:cNvPr id="358" name="楕円 357">
          <a:extLst>
            <a:ext uri="{FF2B5EF4-FFF2-40B4-BE49-F238E27FC236}">
              <a16:creationId xmlns:a16="http://schemas.microsoft.com/office/drawing/2014/main" id="{00000000-0008-0000-0E00-000066010000}"/>
            </a:ext>
          </a:extLst>
        </xdr:cNvPr>
        <xdr:cNvSpPr/>
      </xdr:nvSpPr>
      <xdr:spPr>
        <a:xfrm>
          <a:off x="8883650" y="1479943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141115</xdr:rowOff>
    </xdr:from>
    <xdr:ext cx="469744" cy="259045"/>
    <xdr:sp macro="" textlink="">
      <xdr:nvSpPr>
        <xdr:cNvPr id="359" name="【公営住宅】&#10;一人当たり面積該当値テキスト">
          <a:extLst>
            <a:ext uri="{FF2B5EF4-FFF2-40B4-BE49-F238E27FC236}">
              <a16:creationId xmlns:a16="http://schemas.microsoft.com/office/drawing/2014/main" id="{00000000-0008-0000-0E00-000067010000}"/>
            </a:ext>
          </a:extLst>
        </xdr:cNvPr>
        <xdr:cNvSpPr txBox="1"/>
      </xdr:nvSpPr>
      <xdr:spPr>
        <a:xfrm>
          <a:off x="8943975" y="14714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56642</xdr:rowOff>
    </xdr:from>
    <xdr:to>
      <xdr:col>50</xdr:col>
      <xdr:colOff>165100</xdr:colOff>
      <xdr:row>86</xdr:row>
      <xdr:rowOff>158242</xdr:rowOff>
    </xdr:to>
    <xdr:sp macro="" textlink="">
      <xdr:nvSpPr>
        <xdr:cNvPr id="360" name="楕円 359">
          <a:extLst>
            <a:ext uri="{FF2B5EF4-FFF2-40B4-BE49-F238E27FC236}">
              <a16:creationId xmlns:a16="http://schemas.microsoft.com/office/drawing/2014/main" id="{00000000-0008-0000-0E00-000068010000}"/>
            </a:ext>
          </a:extLst>
        </xdr:cNvPr>
        <xdr:cNvSpPr/>
      </xdr:nvSpPr>
      <xdr:spPr>
        <a:xfrm>
          <a:off x="8159750" y="1480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105538</xdr:rowOff>
    </xdr:from>
    <xdr:to>
      <xdr:col>55</xdr:col>
      <xdr:colOff>0</xdr:colOff>
      <xdr:row>86</xdr:row>
      <xdr:rowOff>107442</xdr:rowOff>
    </xdr:to>
    <xdr:cxnSp macro="">
      <xdr:nvCxnSpPr>
        <xdr:cNvPr id="361" name="直線コネクタ 360">
          <a:extLst>
            <a:ext uri="{FF2B5EF4-FFF2-40B4-BE49-F238E27FC236}">
              <a16:creationId xmlns:a16="http://schemas.microsoft.com/office/drawing/2014/main" id="{00000000-0008-0000-0E00-000069010000}"/>
            </a:ext>
          </a:extLst>
        </xdr:cNvPr>
        <xdr:cNvCxnSpPr/>
      </xdr:nvCxnSpPr>
      <xdr:spPr>
        <a:xfrm flipV="1">
          <a:off x="8210550" y="14850238"/>
          <a:ext cx="695325"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56795</xdr:rowOff>
    </xdr:from>
    <xdr:to>
      <xdr:col>46</xdr:col>
      <xdr:colOff>38100</xdr:colOff>
      <xdr:row>86</xdr:row>
      <xdr:rowOff>158395</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7413625" y="1480149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107442</xdr:rowOff>
    </xdr:from>
    <xdr:to>
      <xdr:col>50</xdr:col>
      <xdr:colOff>114300</xdr:colOff>
      <xdr:row>86</xdr:row>
      <xdr:rowOff>107595</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flipV="1">
          <a:off x="7445375" y="14852142"/>
          <a:ext cx="765175"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59843</xdr:rowOff>
    </xdr:from>
    <xdr:to>
      <xdr:col>41</xdr:col>
      <xdr:colOff>101600</xdr:colOff>
      <xdr:row>86</xdr:row>
      <xdr:rowOff>161443</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6638925" y="1480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107595</xdr:rowOff>
    </xdr:from>
    <xdr:to>
      <xdr:col>45</xdr:col>
      <xdr:colOff>177800</xdr:colOff>
      <xdr:row>86</xdr:row>
      <xdr:rowOff>110643</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flipV="1">
          <a:off x="6689725" y="14852295"/>
          <a:ext cx="75565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128058</xdr:rowOff>
    </xdr:from>
    <xdr:ext cx="469744" cy="259045"/>
    <xdr:sp macro="" textlink="">
      <xdr:nvSpPr>
        <xdr:cNvPr id="366" name="n_1aveValue【公営住宅】&#10;一人当たり面積">
          <a:extLst>
            <a:ext uri="{FF2B5EF4-FFF2-40B4-BE49-F238E27FC236}">
              <a16:creationId xmlns:a16="http://schemas.microsoft.com/office/drawing/2014/main" id="{00000000-0008-0000-0E00-00006E010000}"/>
            </a:ext>
          </a:extLst>
        </xdr:cNvPr>
        <xdr:cNvSpPr txBox="1"/>
      </xdr:nvSpPr>
      <xdr:spPr>
        <a:xfrm>
          <a:off x="7991552" y="1435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142231</xdr:rowOff>
    </xdr:from>
    <xdr:ext cx="469744" cy="259045"/>
    <xdr:sp macro="" textlink="">
      <xdr:nvSpPr>
        <xdr:cNvPr id="367" name="n_2aveValue【公営住宅】&#10;一人当たり面積">
          <a:extLst>
            <a:ext uri="{FF2B5EF4-FFF2-40B4-BE49-F238E27FC236}">
              <a16:creationId xmlns:a16="http://schemas.microsoft.com/office/drawing/2014/main" id="{00000000-0008-0000-0E00-00006F010000}"/>
            </a:ext>
          </a:extLst>
        </xdr:cNvPr>
        <xdr:cNvSpPr txBox="1"/>
      </xdr:nvSpPr>
      <xdr:spPr>
        <a:xfrm>
          <a:off x="7258127" y="1437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164634</xdr:rowOff>
    </xdr:from>
    <xdr:ext cx="469744" cy="259045"/>
    <xdr:sp macro="" textlink="">
      <xdr:nvSpPr>
        <xdr:cNvPr id="368" name="n_3aveValue【公営住宅】&#10;一人当たり面積">
          <a:extLst>
            <a:ext uri="{FF2B5EF4-FFF2-40B4-BE49-F238E27FC236}">
              <a16:creationId xmlns:a16="http://schemas.microsoft.com/office/drawing/2014/main" id="{00000000-0008-0000-0E00-000070010000}"/>
            </a:ext>
          </a:extLst>
        </xdr:cNvPr>
        <xdr:cNvSpPr txBox="1"/>
      </xdr:nvSpPr>
      <xdr:spPr>
        <a:xfrm>
          <a:off x="6483427" y="143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154424</xdr:rowOff>
    </xdr:from>
    <xdr:ext cx="469744" cy="259045"/>
    <xdr:sp macro="" textlink="">
      <xdr:nvSpPr>
        <xdr:cNvPr id="369" name="n_4aveValue【公営住宅】&#10;一人当たり面積">
          <a:extLst>
            <a:ext uri="{FF2B5EF4-FFF2-40B4-BE49-F238E27FC236}">
              <a16:creationId xmlns:a16="http://schemas.microsoft.com/office/drawing/2014/main" id="{00000000-0008-0000-0E00-000071010000}"/>
            </a:ext>
          </a:extLst>
        </xdr:cNvPr>
        <xdr:cNvSpPr txBox="1"/>
      </xdr:nvSpPr>
      <xdr:spPr>
        <a:xfrm>
          <a:off x="5737302" y="1438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149369</xdr:rowOff>
    </xdr:from>
    <xdr:ext cx="469744" cy="259045"/>
    <xdr:sp macro="" textlink="">
      <xdr:nvSpPr>
        <xdr:cNvPr id="370" name="n_1mainValue【公営住宅】&#10;一人当たり面積">
          <a:extLst>
            <a:ext uri="{FF2B5EF4-FFF2-40B4-BE49-F238E27FC236}">
              <a16:creationId xmlns:a16="http://schemas.microsoft.com/office/drawing/2014/main" id="{00000000-0008-0000-0E00-000072010000}"/>
            </a:ext>
          </a:extLst>
        </xdr:cNvPr>
        <xdr:cNvSpPr txBox="1"/>
      </xdr:nvSpPr>
      <xdr:spPr>
        <a:xfrm>
          <a:off x="7991552" y="1489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149522</xdr:rowOff>
    </xdr:from>
    <xdr:ext cx="469744" cy="259045"/>
    <xdr:sp macro="" textlink="">
      <xdr:nvSpPr>
        <xdr:cNvPr id="371" name="n_2mainValue【公営住宅】&#10;一人当たり面積">
          <a:extLst>
            <a:ext uri="{FF2B5EF4-FFF2-40B4-BE49-F238E27FC236}">
              <a16:creationId xmlns:a16="http://schemas.microsoft.com/office/drawing/2014/main" id="{00000000-0008-0000-0E00-000073010000}"/>
            </a:ext>
          </a:extLst>
        </xdr:cNvPr>
        <xdr:cNvSpPr txBox="1"/>
      </xdr:nvSpPr>
      <xdr:spPr>
        <a:xfrm>
          <a:off x="7258127" y="1489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152570</xdr:rowOff>
    </xdr:from>
    <xdr:ext cx="469744" cy="259045"/>
    <xdr:sp macro="" textlink="">
      <xdr:nvSpPr>
        <xdr:cNvPr id="372" name="n_3mainValue【公営住宅】&#10;一人当たり面積">
          <a:extLst>
            <a:ext uri="{FF2B5EF4-FFF2-40B4-BE49-F238E27FC236}">
              <a16:creationId xmlns:a16="http://schemas.microsoft.com/office/drawing/2014/main" id="{00000000-0008-0000-0E00-000074010000}"/>
            </a:ext>
          </a:extLst>
        </xdr:cNvPr>
        <xdr:cNvSpPr txBox="1"/>
      </xdr:nvSpPr>
      <xdr:spPr>
        <a:xfrm>
          <a:off x="6483427" y="1489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00000000-0008-0000-0E00-000075010000}"/>
            </a:ext>
          </a:extLst>
        </xdr:cNvPr>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00000000-0008-0000-0E00-000076010000}"/>
            </a:ext>
          </a:extLst>
        </xdr:cNvPr>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6477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1" name="テキスト ボックス 380">
          <a:extLst>
            <a:ext uri="{FF2B5EF4-FFF2-40B4-BE49-F238E27FC236}">
              <a16:creationId xmlns:a16="http://schemas.microsoft.com/office/drawing/2014/main" id="{00000000-0008-0000-0E00-00007D010000}"/>
            </a:ext>
          </a:extLst>
        </xdr:cNvPr>
        <xdr:cNvSpPr txBox="1"/>
      </xdr:nvSpPr>
      <xdr:spPr>
        <a:xfrm>
          <a:off x="6381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2" name="直線コネクタ 381">
          <a:extLst>
            <a:ext uri="{FF2B5EF4-FFF2-40B4-BE49-F238E27FC236}">
              <a16:creationId xmlns:a16="http://schemas.microsoft.com/office/drawing/2014/main" id="{00000000-0008-0000-0E00-00007E010000}"/>
            </a:ext>
          </a:extLst>
        </xdr:cNvPr>
        <xdr:cNvCxnSpPr/>
      </xdr:nvCxnSpPr>
      <xdr:spPr>
        <a:xfrm>
          <a:off x="6477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3" name="テキスト ボックス 382">
          <a:extLst>
            <a:ext uri="{FF2B5EF4-FFF2-40B4-BE49-F238E27FC236}">
              <a16:creationId xmlns:a16="http://schemas.microsoft.com/office/drawing/2014/main" id="{00000000-0008-0000-0E00-00007F010000}"/>
            </a:ext>
          </a:extLst>
        </xdr:cNvPr>
        <xdr:cNvSpPr txBox="1"/>
      </xdr:nvSpPr>
      <xdr:spPr>
        <a:xfrm>
          <a:off x="2662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4" name="直線コネクタ 383">
          <a:extLst>
            <a:ext uri="{FF2B5EF4-FFF2-40B4-BE49-F238E27FC236}">
              <a16:creationId xmlns:a16="http://schemas.microsoft.com/office/drawing/2014/main" id="{00000000-0008-0000-0E00-000080010000}"/>
            </a:ext>
          </a:extLst>
        </xdr:cNvPr>
        <xdr:cNvCxnSpPr/>
      </xdr:nvCxnSpPr>
      <xdr:spPr>
        <a:xfrm>
          <a:off x="6477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5" name="テキスト ボックス 384">
          <a:extLst>
            <a:ext uri="{FF2B5EF4-FFF2-40B4-BE49-F238E27FC236}">
              <a16:creationId xmlns:a16="http://schemas.microsoft.com/office/drawing/2014/main" id="{00000000-0008-0000-0E00-000081010000}"/>
            </a:ext>
          </a:extLst>
        </xdr:cNvPr>
        <xdr:cNvSpPr txBox="1"/>
      </xdr:nvSpPr>
      <xdr:spPr>
        <a:xfrm>
          <a:off x="2662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6" name="直線コネクタ 385">
          <a:extLst>
            <a:ext uri="{FF2B5EF4-FFF2-40B4-BE49-F238E27FC236}">
              <a16:creationId xmlns:a16="http://schemas.microsoft.com/office/drawing/2014/main" id="{00000000-0008-0000-0E00-000082010000}"/>
            </a:ext>
          </a:extLst>
        </xdr:cNvPr>
        <xdr:cNvCxnSpPr/>
      </xdr:nvCxnSpPr>
      <xdr:spPr>
        <a:xfrm>
          <a:off x="6477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3208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a:off x="6477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3208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6477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3208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6477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3208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6477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36591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6477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港湾・漁港】&#10;有形固定資産減価償却率グラフ枠">
          <a:extLst>
            <a:ext uri="{FF2B5EF4-FFF2-40B4-BE49-F238E27FC236}">
              <a16:creationId xmlns:a16="http://schemas.microsoft.com/office/drawing/2014/main" id="{00000000-0008-0000-0E00-00008D010000}"/>
            </a:ext>
          </a:extLst>
        </xdr:cNvPr>
        <xdr:cNvSpPr/>
      </xdr:nvSpPr>
      <xdr:spPr>
        <a:xfrm>
          <a:off x="6477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30480</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flipV="1">
          <a:off x="3949065" y="17123229"/>
          <a:ext cx="0" cy="1595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405111" cy="259045"/>
    <xdr:sp macro="" textlink="">
      <xdr:nvSpPr>
        <xdr:cNvPr id="399" name="【港湾・漁港】&#10;有形固定資産減価償却率最小値テキスト">
          <a:extLst>
            <a:ext uri="{FF2B5EF4-FFF2-40B4-BE49-F238E27FC236}">
              <a16:creationId xmlns:a16="http://schemas.microsoft.com/office/drawing/2014/main" id="{00000000-0008-0000-0E00-00008F010000}"/>
            </a:ext>
          </a:extLst>
        </xdr:cNvPr>
        <xdr:cNvSpPr txBox="1"/>
      </xdr:nvSpPr>
      <xdr:spPr>
        <a:xfrm>
          <a:off x="39878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3889375" y="187185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401" name="【港湾・漁港】&#10;有形固定資産減価償却率最大値テキスト">
          <a:extLst>
            <a:ext uri="{FF2B5EF4-FFF2-40B4-BE49-F238E27FC236}">
              <a16:creationId xmlns:a16="http://schemas.microsoft.com/office/drawing/2014/main" id="{00000000-0008-0000-0E00-000091010000}"/>
            </a:ext>
          </a:extLst>
        </xdr:cNvPr>
        <xdr:cNvSpPr txBox="1"/>
      </xdr:nvSpPr>
      <xdr:spPr>
        <a:xfrm>
          <a:off x="39878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3889375" y="171232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134456</xdr:rowOff>
    </xdr:from>
    <xdr:ext cx="405111" cy="259045"/>
    <xdr:sp macro="" textlink="">
      <xdr:nvSpPr>
        <xdr:cNvPr id="403" name="【港湾・漁港】&#10;有形固定資産減価償却率平均値テキスト">
          <a:extLst>
            <a:ext uri="{FF2B5EF4-FFF2-40B4-BE49-F238E27FC236}">
              <a16:creationId xmlns:a16="http://schemas.microsoft.com/office/drawing/2014/main" id="{00000000-0008-0000-0E00-000093010000}"/>
            </a:ext>
          </a:extLst>
        </xdr:cNvPr>
        <xdr:cNvSpPr txBox="1"/>
      </xdr:nvSpPr>
      <xdr:spPr>
        <a:xfrm>
          <a:off x="3987800" y="181367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156029</xdr:rowOff>
    </xdr:from>
    <xdr:to>
      <xdr:col>24</xdr:col>
      <xdr:colOff>114300</xdr:colOff>
      <xdr:row>106</xdr:row>
      <xdr:rowOff>86179</xdr:rowOff>
    </xdr:to>
    <xdr:sp macro="" textlink="">
      <xdr:nvSpPr>
        <xdr:cNvPr id="404" name="フローチャート: 判断 403">
          <a:extLst>
            <a:ext uri="{FF2B5EF4-FFF2-40B4-BE49-F238E27FC236}">
              <a16:creationId xmlns:a16="http://schemas.microsoft.com/office/drawing/2014/main" id="{00000000-0008-0000-0E00-000094010000}"/>
            </a:ext>
          </a:extLst>
        </xdr:cNvPr>
        <xdr:cNvSpPr/>
      </xdr:nvSpPr>
      <xdr:spPr>
        <a:xfrm>
          <a:off x="3898900" y="1815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105411</xdr:rowOff>
    </xdr:from>
    <xdr:to>
      <xdr:col>20</xdr:col>
      <xdr:colOff>38100</xdr:colOff>
      <xdr:row>106</xdr:row>
      <xdr:rowOff>35561</xdr:rowOff>
    </xdr:to>
    <xdr:sp macro="" textlink="">
      <xdr:nvSpPr>
        <xdr:cNvPr id="405" name="フローチャート: 判断 404">
          <a:extLst>
            <a:ext uri="{FF2B5EF4-FFF2-40B4-BE49-F238E27FC236}">
              <a16:creationId xmlns:a16="http://schemas.microsoft.com/office/drawing/2014/main" id="{00000000-0008-0000-0E00-000095010000}"/>
            </a:ext>
          </a:extLst>
        </xdr:cNvPr>
        <xdr:cNvSpPr/>
      </xdr:nvSpPr>
      <xdr:spPr>
        <a:xfrm>
          <a:off x="3203575" y="1810766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82550</xdr:rowOff>
    </xdr:from>
    <xdr:to>
      <xdr:col>15</xdr:col>
      <xdr:colOff>101600</xdr:colOff>
      <xdr:row>106</xdr:row>
      <xdr:rowOff>12700</xdr:rowOff>
    </xdr:to>
    <xdr:sp macro="" textlink="">
      <xdr:nvSpPr>
        <xdr:cNvPr id="406" name="フローチャート: 判断 405">
          <a:extLst>
            <a:ext uri="{FF2B5EF4-FFF2-40B4-BE49-F238E27FC236}">
              <a16:creationId xmlns:a16="http://schemas.microsoft.com/office/drawing/2014/main" id="{00000000-0008-0000-0E00-000096010000}"/>
            </a:ext>
          </a:extLst>
        </xdr:cNvPr>
        <xdr:cNvSpPr/>
      </xdr:nvSpPr>
      <xdr:spPr>
        <a:xfrm>
          <a:off x="2428875"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17236</xdr:rowOff>
    </xdr:from>
    <xdr:to>
      <xdr:col>10</xdr:col>
      <xdr:colOff>165100</xdr:colOff>
      <xdr:row>105</xdr:row>
      <xdr:rowOff>118836</xdr:rowOff>
    </xdr:to>
    <xdr:sp macro="" textlink="">
      <xdr:nvSpPr>
        <xdr:cNvPr id="407" name="フローチャート: 判断 406">
          <a:extLst>
            <a:ext uri="{FF2B5EF4-FFF2-40B4-BE49-F238E27FC236}">
              <a16:creationId xmlns:a16="http://schemas.microsoft.com/office/drawing/2014/main" id="{00000000-0008-0000-0E00-000097010000}"/>
            </a:ext>
          </a:extLst>
        </xdr:cNvPr>
        <xdr:cNvSpPr/>
      </xdr:nvSpPr>
      <xdr:spPr>
        <a:xfrm>
          <a:off x="1682750" y="180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126637</xdr:rowOff>
    </xdr:from>
    <xdr:to>
      <xdr:col>6</xdr:col>
      <xdr:colOff>38100</xdr:colOff>
      <xdr:row>103</xdr:row>
      <xdr:rowOff>56787</xdr:rowOff>
    </xdr:to>
    <xdr:sp macro="" textlink="">
      <xdr:nvSpPr>
        <xdr:cNvPr id="408" name="フローチャート: 判断 407">
          <a:extLst>
            <a:ext uri="{FF2B5EF4-FFF2-40B4-BE49-F238E27FC236}">
              <a16:creationId xmlns:a16="http://schemas.microsoft.com/office/drawing/2014/main" id="{00000000-0008-0000-0E00-000098010000}"/>
            </a:ext>
          </a:extLst>
        </xdr:cNvPr>
        <xdr:cNvSpPr/>
      </xdr:nvSpPr>
      <xdr:spPr>
        <a:xfrm>
          <a:off x="936625" y="1761453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3787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3073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2317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571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806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142966</xdr:rowOff>
    </xdr:from>
    <xdr:to>
      <xdr:col>24</xdr:col>
      <xdr:colOff>114300</xdr:colOff>
      <xdr:row>104</xdr:row>
      <xdr:rowOff>73116</xdr:rowOff>
    </xdr:to>
    <xdr:sp macro="" textlink="">
      <xdr:nvSpPr>
        <xdr:cNvPr id="414" name="楕円 413">
          <a:extLst>
            <a:ext uri="{FF2B5EF4-FFF2-40B4-BE49-F238E27FC236}">
              <a16:creationId xmlns:a16="http://schemas.microsoft.com/office/drawing/2014/main" id="{00000000-0008-0000-0E00-00009E010000}"/>
            </a:ext>
          </a:extLst>
        </xdr:cNvPr>
        <xdr:cNvSpPr/>
      </xdr:nvSpPr>
      <xdr:spPr>
        <a:xfrm>
          <a:off x="3898900" y="1780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165843</xdr:rowOff>
    </xdr:from>
    <xdr:ext cx="405111" cy="259045"/>
    <xdr:sp macro="" textlink="">
      <xdr:nvSpPr>
        <xdr:cNvPr id="415" name="【港湾・漁港】&#10;有形固定資産減価償却率該当値テキスト">
          <a:extLst>
            <a:ext uri="{FF2B5EF4-FFF2-40B4-BE49-F238E27FC236}">
              <a16:creationId xmlns:a16="http://schemas.microsoft.com/office/drawing/2014/main" id="{00000000-0008-0000-0E00-00009F010000}"/>
            </a:ext>
          </a:extLst>
        </xdr:cNvPr>
        <xdr:cNvSpPr txBox="1"/>
      </xdr:nvSpPr>
      <xdr:spPr>
        <a:xfrm>
          <a:off x="3987800" y="17653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121738</xdr:rowOff>
    </xdr:from>
    <xdr:to>
      <xdr:col>20</xdr:col>
      <xdr:colOff>38100</xdr:colOff>
      <xdr:row>104</xdr:row>
      <xdr:rowOff>51888</xdr:rowOff>
    </xdr:to>
    <xdr:sp macro="" textlink="">
      <xdr:nvSpPr>
        <xdr:cNvPr id="416" name="楕円 415">
          <a:extLst>
            <a:ext uri="{FF2B5EF4-FFF2-40B4-BE49-F238E27FC236}">
              <a16:creationId xmlns:a16="http://schemas.microsoft.com/office/drawing/2014/main" id="{00000000-0008-0000-0E00-0000A0010000}"/>
            </a:ext>
          </a:extLst>
        </xdr:cNvPr>
        <xdr:cNvSpPr/>
      </xdr:nvSpPr>
      <xdr:spPr>
        <a:xfrm>
          <a:off x="3203575" y="1778108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1088</xdr:rowOff>
    </xdr:from>
    <xdr:to>
      <xdr:col>24</xdr:col>
      <xdr:colOff>63500</xdr:colOff>
      <xdr:row>104</xdr:row>
      <xdr:rowOff>22316</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a:off x="3235325" y="17831888"/>
          <a:ext cx="714375"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89081</xdr:rowOff>
    </xdr:from>
    <xdr:to>
      <xdr:col>15</xdr:col>
      <xdr:colOff>101600</xdr:colOff>
      <xdr:row>104</xdr:row>
      <xdr:rowOff>19231</xdr:rowOff>
    </xdr:to>
    <xdr:sp macro="" textlink="">
      <xdr:nvSpPr>
        <xdr:cNvPr id="418" name="楕円 417">
          <a:extLst>
            <a:ext uri="{FF2B5EF4-FFF2-40B4-BE49-F238E27FC236}">
              <a16:creationId xmlns:a16="http://schemas.microsoft.com/office/drawing/2014/main" id="{00000000-0008-0000-0E00-0000A2010000}"/>
            </a:ext>
          </a:extLst>
        </xdr:cNvPr>
        <xdr:cNvSpPr/>
      </xdr:nvSpPr>
      <xdr:spPr>
        <a:xfrm>
          <a:off x="2428875" y="1774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139881</xdr:rowOff>
    </xdr:from>
    <xdr:to>
      <xdr:col>19</xdr:col>
      <xdr:colOff>177800</xdr:colOff>
      <xdr:row>104</xdr:row>
      <xdr:rowOff>1088</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2479675" y="17799231"/>
          <a:ext cx="7556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56424</xdr:rowOff>
    </xdr:from>
    <xdr:to>
      <xdr:col>10</xdr:col>
      <xdr:colOff>165100</xdr:colOff>
      <xdr:row>103</xdr:row>
      <xdr:rowOff>158024</xdr:rowOff>
    </xdr:to>
    <xdr:sp macro="" textlink="">
      <xdr:nvSpPr>
        <xdr:cNvPr id="420" name="楕円 419">
          <a:extLst>
            <a:ext uri="{FF2B5EF4-FFF2-40B4-BE49-F238E27FC236}">
              <a16:creationId xmlns:a16="http://schemas.microsoft.com/office/drawing/2014/main" id="{00000000-0008-0000-0E00-0000A4010000}"/>
            </a:ext>
          </a:extLst>
        </xdr:cNvPr>
        <xdr:cNvSpPr/>
      </xdr:nvSpPr>
      <xdr:spPr>
        <a:xfrm>
          <a:off x="1682750" y="1771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107224</xdr:rowOff>
    </xdr:from>
    <xdr:to>
      <xdr:col>15</xdr:col>
      <xdr:colOff>50800</xdr:colOff>
      <xdr:row>103</xdr:row>
      <xdr:rowOff>139881</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733550" y="17766574"/>
          <a:ext cx="74612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23768</xdr:rowOff>
    </xdr:from>
    <xdr:to>
      <xdr:col>6</xdr:col>
      <xdr:colOff>38100</xdr:colOff>
      <xdr:row>103</xdr:row>
      <xdr:rowOff>125368</xdr:rowOff>
    </xdr:to>
    <xdr:sp macro="" textlink="">
      <xdr:nvSpPr>
        <xdr:cNvPr id="422" name="楕円 421">
          <a:extLst>
            <a:ext uri="{FF2B5EF4-FFF2-40B4-BE49-F238E27FC236}">
              <a16:creationId xmlns:a16="http://schemas.microsoft.com/office/drawing/2014/main" id="{00000000-0008-0000-0E00-0000A6010000}"/>
            </a:ext>
          </a:extLst>
        </xdr:cNvPr>
        <xdr:cNvSpPr/>
      </xdr:nvSpPr>
      <xdr:spPr>
        <a:xfrm>
          <a:off x="936625" y="1768311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74568</xdr:rowOff>
    </xdr:from>
    <xdr:to>
      <xdr:col>10</xdr:col>
      <xdr:colOff>114300</xdr:colOff>
      <xdr:row>103</xdr:row>
      <xdr:rowOff>107224</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968375" y="17733918"/>
          <a:ext cx="765175"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26688</xdr:rowOff>
    </xdr:from>
    <xdr:ext cx="405111" cy="259045"/>
    <xdr:sp macro="" textlink="">
      <xdr:nvSpPr>
        <xdr:cNvPr id="424" name="n_1aveValue【港湾・漁港】&#10;有形固定資産減価償却率">
          <a:extLst>
            <a:ext uri="{FF2B5EF4-FFF2-40B4-BE49-F238E27FC236}">
              <a16:creationId xmlns:a16="http://schemas.microsoft.com/office/drawing/2014/main" id="{00000000-0008-0000-0E00-0000A8010000}"/>
            </a:ext>
          </a:extLst>
        </xdr:cNvPr>
        <xdr:cNvSpPr txBox="1"/>
      </xdr:nvSpPr>
      <xdr:spPr>
        <a:xfrm>
          <a:off x="306769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3827</xdr:rowOff>
    </xdr:from>
    <xdr:ext cx="405111" cy="259045"/>
    <xdr:sp macro="" textlink="">
      <xdr:nvSpPr>
        <xdr:cNvPr id="425" name="n_2aveValue【港湾・漁港】&#10;有形固定資産減価償却率">
          <a:extLst>
            <a:ext uri="{FF2B5EF4-FFF2-40B4-BE49-F238E27FC236}">
              <a16:creationId xmlns:a16="http://schemas.microsoft.com/office/drawing/2014/main" id="{00000000-0008-0000-0E00-0000A9010000}"/>
            </a:ext>
          </a:extLst>
        </xdr:cNvPr>
        <xdr:cNvSpPr txBox="1"/>
      </xdr:nvSpPr>
      <xdr:spPr>
        <a:xfrm>
          <a:off x="230569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109963</xdr:rowOff>
    </xdr:from>
    <xdr:ext cx="405111" cy="259045"/>
    <xdr:sp macro="" textlink="">
      <xdr:nvSpPr>
        <xdr:cNvPr id="426" name="n_3aveValue【港湾・漁港】&#10;有形固定資産減価償却率">
          <a:extLst>
            <a:ext uri="{FF2B5EF4-FFF2-40B4-BE49-F238E27FC236}">
              <a16:creationId xmlns:a16="http://schemas.microsoft.com/office/drawing/2014/main" id="{00000000-0008-0000-0E00-0000AA010000}"/>
            </a:ext>
          </a:extLst>
        </xdr:cNvPr>
        <xdr:cNvSpPr txBox="1"/>
      </xdr:nvSpPr>
      <xdr:spPr>
        <a:xfrm>
          <a:off x="1559569" y="1811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73314</xdr:rowOff>
    </xdr:from>
    <xdr:ext cx="405111" cy="259045"/>
    <xdr:sp macro="" textlink="">
      <xdr:nvSpPr>
        <xdr:cNvPr id="427" name="n_4aveValue【港湾・漁港】&#10;有形固定資産減価償却率">
          <a:extLst>
            <a:ext uri="{FF2B5EF4-FFF2-40B4-BE49-F238E27FC236}">
              <a16:creationId xmlns:a16="http://schemas.microsoft.com/office/drawing/2014/main" id="{00000000-0008-0000-0E00-0000AB010000}"/>
            </a:ext>
          </a:extLst>
        </xdr:cNvPr>
        <xdr:cNvSpPr txBox="1"/>
      </xdr:nvSpPr>
      <xdr:spPr>
        <a:xfrm>
          <a:off x="813444" y="1738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68415</xdr:rowOff>
    </xdr:from>
    <xdr:ext cx="405111" cy="259045"/>
    <xdr:sp macro="" textlink="">
      <xdr:nvSpPr>
        <xdr:cNvPr id="428" name="n_1mainValue【港湾・漁港】&#10;有形固定資産減価償却率">
          <a:extLst>
            <a:ext uri="{FF2B5EF4-FFF2-40B4-BE49-F238E27FC236}">
              <a16:creationId xmlns:a16="http://schemas.microsoft.com/office/drawing/2014/main" id="{00000000-0008-0000-0E00-0000AC010000}"/>
            </a:ext>
          </a:extLst>
        </xdr:cNvPr>
        <xdr:cNvSpPr txBox="1"/>
      </xdr:nvSpPr>
      <xdr:spPr>
        <a:xfrm>
          <a:off x="3067694"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35758</xdr:rowOff>
    </xdr:from>
    <xdr:ext cx="405111" cy="259045"/>
    <xdr:sp macro="" textlink="">
      <xdr:nvSpPr>
        <xdr:cNvPr id="429" name="n_2mainValue【港湾・漁港】&#10;有形固定資産減価償却率">
          <a:extLst>
            <a:ext uri="{FF2B5EF4-FFF2-40B4-BE49-F238E27FC236}">
              <a16:creationId xmlns:a16="http://schemas.microsoft.com/office/drawing/2014/main" id="{00000000-0008-0000-0E00-0000AD010000}"/>
            </a:ext>
          </a:extLst>
        </xdr:cNvPr>
        <xdr:cNvSpPr txBox="1"/>
      </xdr:nvSpPr>
      <xdr:spPr>
        <a:xfrm>
          <a:off x="2305694" y="1752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3101</xdr:rowOff>
    </xdr:from>
    <xdr:ext cx="405111" cy="259045"/>
    <xdr:sp macro="" textlink="">
      <xdr:nvSpPr>
        <xdr:cNvPr id="430" name="n_3mainValue【港湾・漁港】&#10;有形固定資産減価償却率">
          <a:extLst>
            <a:ext uri="{FF2B5EF4-FFF2-40B4-BE49-F238E27FC236}">
              <a16:creationId xmlns:a16="http://schemas.microsoft.com/office/drawing/2014/main" id="{00000000-0008-0000-0E00-0000AE010000}"/>
            </a:ext>
          </a:extLst>
        </xdr:cNvPr>
        <xdr:cNvSpPr txBox="1"/>
      </xdr:nvSpPr>
      <xdr:spPr>
        <a:xfrm>
          <a:off x="1559569"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116495</xdr:rowOff>
    </xdr:from>
    <xdr:ext cx="405111" cy="259045"/>
    <xdr:sp macro="" textlink="">
      <xdr:nvSpPr>
        <xdr:cNvPr id="431" name="n_4mainValue【港湾・漁港】&#10;有形固定資産減価償却率">
          <a:extLst>
            <a:ext uri="{FF2B5EF4-FFF2-40B4-BE49-F238E27FC236}">
              <a16:creationId xmlns:a16="http://schemas.microsoft.com/office/drawing/2014/main" id="{00000000-0008-0000-0E00-0000AF010000}"/>
            </a:ext>
          </a:extLst>
        </xdr:cNvPr>
        <xdr:cNvSpPr txBox="1"/>
      </xdr:nvSpPr>
      <xdr:spPr>
        <a:xfrm>
          <a:off x="813444" y="17775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00000000-0008-0000-0E00-0000B0010000}"/>
            </a:ext>
          </a:extLst>
        </xdr:cNvPr>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00000000-0008-0000-0E00-0000B1010000}"/>
            </a:ext>
          </a:extLst>
        </xdr:cNvPr>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00000000-0008-0000-0E00-0000B2010000}"/>
            </a:ext>
          </a:extLst>
        </xdr:cNvPr>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00000000-0008-0000-0E00-0000B3010000}"/>
            </a:ext>
          </a:extLst>
        </xdr:cNvPr>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00000000-0008-0000-0E00-0000B4010000}"/>
            </a:ext>
          </a:extLst>
        </xdr:cNvPr>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00000000-0008-0000-0E00-0000B6010000}"/>
            </a:ext>
          </a:extLst>
        </xdr:cNvPr>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5632450"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00000000-0008-0000-0E00-0000B8010000}"/>
            </a:ext>
          </a:extLst>
        </xdr:cNvPr>
        <xdr:cNvSpPr txBox="1"/>
      </xdr:nvSpPr>
      <xdr:spPr>
        <a:xfrm>
          <a:off x="55943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5632450" y="190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5632450" y="1859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3" name="テキスト ボックス 442">
          <a:extLst>
            <a:ext uri="{FF2B5EF4-FFF2-40B4-BE49-F238E27FC236}">
              <a16:creationId xmlns:a16="http://schemas.microsoft.com/office/drawing/2014/main" id="{00000000-0008-0000-0E00-0000BB010000}"/>
            </a:ext>
          </a:extLst>
        </xdr:cNvPr>
        <xdr:cNvSpPr txBox="1"/>
      </xdr:nvSpPr>
      <xdr:spPr>
        <a:xfrm>
          <a:off x="5412239"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5632450" y="1813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5032603"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5632450" y="1767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5032603"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5632450" y="1722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5032603"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5632450" y="1676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5032603"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港湾・漁港】&#10;一人当たり有形固定資産（償却資産）額グラフ枠">
          <a:extLst>
            <a:ext uri="{FF2B5EF4-FFF2-40B4-BE49-F238E27FC236}">
              <a16:creationId xmlns:a16="http://schemas.microsoft.com/office/drawing/2014/main" id="{00000000-0008-0000-0E00-0000C4010000}"/>
            </a:ext>
          </a:extLst>
        </xdr:cNvPr>
        <xdr:cNvSpPr/>
      </xdr:nvSpPr>
      <xdr:spPr>
        <a:xfrm>
          <a:off x="5632450"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126502</xdr:rowOff>
    </xdr:from>
    <xdr:to>
      <xdr:col>54</xdr:col>
      <xdr:colOff>189865</xdr:colOff>
      <xdr:row>108</xdr:row>
      <xdr:rowOff>75247</xdr:rowOff>
    </xdr:to>
    <xdr:cxnSp macro="">
      <xdr:nvCxnSpPr>
        <xdr:cNvPr id="453" name="直線コネクタ 452">
          <a:extLst>
            <a:ext uri="{FF2B5EF4-FFF2-40B4-BE49-F238E27FC236}">
              <a16:creationId xmlns:a16="http://schemas.microsoft.com/office/drawing/2014/main" id="{00000000-0008-0000-0E00-0000C5010000}"/>
            </a:ext>
          </a:extLst>
        </xdr:cNvPr>
        <xdr:cNvCxnSpPr/>
      </xdr:nvCxnSpPr>
      <xdr:spPr>
        <a:xfrm flipV="1">
          <a:off x="8905240" y="17271502"/>
          <a:ext cx="0" cy="1320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79074</xdr:rowOff>
    </xdr:from>
    <xdr:ext cx="469744" cy="259045"/>
    <xdr:sp macro="" textlink="">
      <xdr:nvSpPr>
        <xdr:cNvPr id="454" name="【港湾・漁港】&#10;一人当たり有形固定資産（償却資産）額最小値テキスト">
          <a:extLst>
            <a:ext uri="{FF2B5EF4-FFF2-40B4-BE49-F238E27FC236}">
              <a16:creationId xmlns:a16="http://schemas.microsoft.com/office/drawing/2014/main" id="{00000000-0008-0000-0E00-0000C6010000}"/>
            </a:ext>
          </a:extLst>
        </xdr:cNvPr>
        <xdr:cNvSpPr txBox="1"/>
      </xdr:nvSpPr>
      <xdr:spPr>
        <a:xfrm>
          <a:off x="8943975" y="18595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75247</xdr:rowOff>
    </xdr:from>
    <xdr:to>
      <xdr:col>55</xdr:col>
      <xdr:colOff>88900</xdr:colOff>
      <xdr:row>108</xdr:row>
      <xdr:rowOff>75247</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a:off x="8845550" y="1859184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73179</xdr:rowOff>
    </xdr:from>
    <xdr:ext cx="690189" cy="259045"/>
    <xdr:sp macro="" textlink="">
      <xdr:nvSpPr>
        <xdr:cNvPr id="456" name="【港湾・漁港】&#10;一人当たり有形固定資産（償却資産）額最大値テキスト">
          <a:extLst>
            <a:ext uri="{FF2B5EF4-FFF2-40B4-BE49-F238E27FC236}">
              <a16:creationId xmlns:a16="http://schemas.microsoft.com/office/drawing/2014/main" id="{00000000-0008-0000-0E00-0000C8010000}"/>
            </a:ext>
          </a:extLst>
        </xdr:cNvPr>
        <xdr:cNvSpPr txBox="1"/>
      </xdr:nvSpPr>
      <xdr:spPr>
        <a:xfrm>
          <a:off x="8943975" y="170467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5,779,958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126502</xdr:rowOff>
    </xdr:from>
    <xdr:to>
      <xdr:col>55</xdr:col>
      <xdr:colOff>88900</xdr:colOff>
      <xdr:row>100</xdr:row>
      <xdr:rowOff>126502</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8845550" y="1727150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149017</xdr:rowOff>
    </xdr:from>
    <xdr:ext cx="599010" cy="259045"/>
    <xdr:sp macro="" textlink="">
      <xdr:nvSpPr>
        <xdr:cNvPr id="458" name="【港湾・漁港】&#10;一人当たり有形固定資産（償却資産）額平均値テキスト">
          <a:extLst>
            <a:ext uri="{FF2B5EF4-FFF2-40B4-BE49-F238E27FC236}">
              <a16:creationId xmlns:a16="http://schemas.microsoft.com/office/drawing/2014/main" id="{00000000-0008-0000-0E00-0000CA010000}"/>
            </a:ext>
          </a:extLst>
        </xdr:cNvPr>
        <xdr:cNvSpPr txBox="1"/>
      </xdr:nvSpPr>
      <xdr:spPr>
        <a:xfrm>
          <a:off x="8943975" y="18322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170590</xdr:rowOff>
    </xdr:from>
    <xdr:to>
      <xdr:col>55</xdr:col>
      <xdr:colOff>50800</xdr:colOff>
      <xdr:row>107</xdr:row>
      <xdr:rowOff>100740</xdr:rowOff>
    </xdr:to>
    <xdr:sp macro="" textlink="">
      <xdr:nvSpPr>
        <xdr:cNvPr id="459" name="フローチャート: 判断 458">
          <a:extLst>
            <a:ext uri="{FF2B5EF4-FFF2-40B4-BE49-F238E27FC236}">
              <a16:creationId xmlns:a16="http://schemas.microsoft.com/office/drawing/2014/main" id="{00000000-0008-0000-0E00-0000CB010000}"/>
            </a:ext>
          </a:extLst>
        </xdr:cNvPr>
        <xdr:cNvSpPr/>
      </xdr:nvSpPr>
      <xdr:spPr>
        <a:xfrm>
          <a:off x="8883650" y="1834429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169552</xdr:rowOff>
    </xdr:from>
    <xdr:to>
      <xdr:col>50</xdr:col>
      <xdr:colOff>165100</xdr:colOff>
      <xdr:row>107</xdr:row>
      <xdr:rowOff>99702</xdr:rowOff>
    </xdr:to>
    <xdr:sp macro="" textlink="">
      <xdr:nvSpPr>
        <xdr:cNvPr id="460" name="フローチャート: 判断 459">
          <a:extLst>
            <a:ext uri="{FF2B5EF4-FFF2-40B4-BE49-F238E27FC236}">
              <a16:creationId xmlns:a16="http://schemas.microsoft.com/office/drawing/2014/main" id="{00000000-0008-0000-0E00-0000CC010000}"/>
            </a:ext>
          </a:extLst>
        </xdr:cNvPr>
        <xdr:cNvSpPr/>
      </xdr:nvSpPr>
      <xdr:spPr>
        <a:xfrm>
          <a:off x="8159750" y="1834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166041</xdr:rowOff>
    </xdr:from>
    <xdr:to>
      <xdr:col>46</xdr:col>
      <xdr:colOff>38100</xdr:colOff>
      <xdr:row>107</xdr:row>
      <xdr:rowOff>96191</xdr:rowOff>
    </xdr:to>
    <xdr:sp macro="" textlink="">
      <xdr:nvSpPr>
        <xdr:cNvPr id="461" name="フローチャート: 判断 460">
          <a:extLst>
            <a:ext uri="{FF2B5EF4-FFF2-40B4-BE49-F238E27FC236}">
              <a16:creationId xmlns:a16="http://schemas.microsoft.com/office/drawing/2014/main" id="{00000000-0008-0000-0E00-0000CD010000}"/>
            </a:ext>
          </a:extLst>
        </xdr:cNvPr>
        <xdr:cNvSpPr/>
      </xdr:nvSpPr>
      <xdr:spPr>
        <a:xfrm>
          <a:off x="7413625" y="1833974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149617</xdr:rowOff>
    </xdr:from>
    <xdr:to>
      <xdr:col>41</xdr:col>
      <xdr:colOff>101600</xdr:colOff>
      <xdr:row>107</xdr:row>
      <xdr:rowOff>79767</xdr:rowOff>
    </xdr:to>
    <xdr:sp macro="" textlink="">
      <xdr:nvSpPr>
        <xdr:cNvPr id="462" name="フローチャート: 判断 461">
          <a:extLst>
            <a:ext uri="{FF2B5EF4-FFF2-40B4-BE49-F238E27FC236}">
              <a16:creationId xmlns:a16="http://schemas.microsoft.com/office/drawing/2014/main" id="{00000000-0008-0000-0E00-0000CE010000}"/>
            </a:ext>
          </a:extLst>
        </xdr:cNvPr>
        <xdr:cNvSpPr/>
      </xdr:nvSpPr>
      <xdr:spPr>
        <a:xfrm>
          <a:off x="6638925" y="1832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74968</xdr:rowOff>
    </xdr:from>
    <xdr:to>
      <xdr:col>36</xdr:col>
      <xdr:colOff>165100</xdr:colOff>
      <xdr:row>107</xdr:row>
      <xdr:rowOff>5118</xdr:rowOff>
    </xdr:to>
    <xdr:sp macro="" textlink="">
      <xdr:nvSpPr>
        <xdr:cNvPr id="463" name="フローチャート: 判断 462">
          <a:extLst>
            <a:ext uri="{FF2B5EF4-FFF2-40B4-BE49-F238E27FC236}">
              <a16:creationId xmlns:a16="http://schemas.microsoft.com/office/drawing/2014/main" id="{00000000-0008-0000-0E00-0000CF010000}"/>
            </a:ext>
          </a:extLst>
        </xdr:cNvPr>
        <xdr:cNvSpPr/>
      </xdr:nvSpPr>
      <xdr:spPr>
        <a:xfrm>
          <a:off x="5892800" y="1824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8743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8048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7283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652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5781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149282</xdr:rowOff>
    </xdr:from>
    <xdr:to>
      <xdr:col>55</xdr:col>
      <xdr:colOff>50800</xdr:colOff>
      <xdr:row>107</xdr:row>
      <xdr:rowOff>79432</xdr:rowOff>
    </xdr:to>
    <xdr:sp macro="" textlink="">
      <xdr:nvSpPr>
        <xdr:cNvPr id="469" name="楕円 468">
          <a:extLst>
            <a:ext uri="{FF2B5EF4-FFF2-40B4-BE49-F238E27FC236}">
              <a16:creationId xmlns:a16="http://schemas.microsoft.com/office/drawing/2014/main" id="{00000000-0008-0000-0E00-0000D5010000}"/>
            </a:ext>
          </a:extLst>
        </xdr:cNvPr>
        <xdr:cNvSpPr/>
      </xdr:nvSpPr>
      <xdr:spPr>
        <a:xfrm>
          <a:off x="8883650" y="1832298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709</xdr:rowOff>
    </xdr:from>
    <xdr:ext cx="599010" cy="259045"/>
    <xdr:sp macro="" textlink="">
      <xdr:nvSpPr>
        <xdr:cNvPr id="470" name="【港湾・漁港】&#10;一人当たり有形固定資産（償却資産）額該当値テキスト">
          <a:extLst>
            <a:ext uri="{FF2B5EF4-FFF2-40B4-BE49-F238E27FC236}">
              <a16:creationId xmlns:a16="http://schemas.microsoft.com/office/drawing/2014/main" id="{00000000-0008-0000-0E00-0000D6010000}"/>
            </a:ext>
          </a:extLst>
        </xdr:cNvPr>
        <xdr:cNvSpPr txBox="1"/>
      </xdr:nvSpPr>
      <xdr:spPr>
        <a:xfrm>
          <a:off x="8943975" y="18174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158159</xdr:rowOff>
    </xdr:from>
    <xdr:to>
      <xdr:col>50</xdr:col>
      <xdr:colOff>165100</xdr:colOff>
      <xdr:row>107</xdr:row>
      <xdr:rowOff>88309</xdr:rowOff>
    </xdr:to>
    <xdr:sp macro="" textlink="">
      <xdr:nvSpPr>
        <xdr:cNvPr id="471" name="楕円 470">
          <a:extLst>
            <a:ext uri="{FF2B5EF4-FFF2-40B4-BE49-F238E27FC236}">
              <a16:creationId xmlns:a16="http://schemas.microsoft.com/office/drawing/2014/main" id="{00000000-0008-0000-0E00-0000D7010000}"/>
            </a:ext>
          </a:extLst>
        </xdr:cNvPr>
        <xdr:cNvSpPr/>
      </xdr:nvSpPr>
      <xdr:spPr>
        <a:xfrm>
          <a:off x="8159750" y="1833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28632</xdr:rowOff>
    </xdr:from>
    <xdr:to>
      <xdr:col>55</xdr:col>
      <xdr:colOff>0</xdr:colOff>
      <xdr:row>107</xdr:row>
      <xdr:rowOff>37509</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flipV="1">
          <a:off x="8210550" y="18373782"/>
          <a:ext cx="695325" cy="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163995</xdr:rowOff>
    </xdr:from>
    <xdr:to>
      <xdr:col>46</xdr:col>
      <xdr:colOff>38100</xdr:colOff>
      <xdr:row>107</xdr:row>
      <xdr:rowOff>94145</xdr:rowOff>
    </xdr:to>
    <xdr:sp macro="" textlink="">
      <xdr:nvSpPr>
        <xdr:cNvPr id="473" name="楕円 472">
          <a:extLst>
            <a:ext uri="{FF2B5EF4-FFF2-40B4-BE49-F238E27FC236}">
              <a16:creationId xmlns:a16="http://schemas.microsoft.com/office/drawing/2014/main" id="{00000000-0008-0000-0E00-0000D9010000}"/>
            </a:ext>
          </a:extLst>
        </xdr:cNvPr>
        <xdr:cNvSpPr/>
      </xdr:nvSpPr>
      <xdr:spPr>
        <a:xfrm>
          <a:off x="7413625" y="1833769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37509</xdr:rowOff>
    </xdr:from>
    <xdr:to>
      <xdr:col>50</xdr:col>
      <xdr:colOff>114300</xdr:colOff>
      <xdr:row>107</xdr:row>
      <xdr:rowOff>43345</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flipV="1">
          <a:off x="7445375" y="18382659"/>
          <a:ext cx="765175" cy="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170107</xdr:rowOff>
    </xdr:from>
    <xdr:to>
      <xdr:col>41</xdr:col>
      <xdr:colOff>101600</xdr:colOff>
      <xdr:row>107</xdr:row>
      <xdr:rowOff>100257</xdr:rowOff>
    </xdr:to>
    <xdr:sp macro="" textlink="">
      <xdr:nvSpPr>
        <xdr:cNvPr id="475" name="楕円 474">
          <a:extLst>
            <a:ext uri="{FF2B5EF4-FFF2-40B4-BE49-F238E27FC236}">
              <a16:creationId xmlns:a16="http://schemas.microsoft.com/office/drawing/2014/main" id="{00000000-0008-0000-0E00-0000DB010000}"/>
            </a:ext>
          </a:extLst>
        </xdr:cNvPr>
        <xdr:cNvSpPr/>
      </xdr:nvSpPr>
      <xdr:spPr>
        <a:xfrm>
          <a:off x="6638925" y="1834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43345</xdr:rowOff>
    </xdr:from>
    <xdr:to>
      <xdr:col>45</xdr:col>
      <xdr:colOff>177800</xdr:colOff>
      <xdr:row>107</xdr:row>
      <xdr:rowOff>49457</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flipV="1">
          <a:off x="6689725" y="18388495"/>
          <a:ext cx="755650" cy="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2915</xdr:rowOff>
    </xdr:from>
    <xdr:to>
      <xdr:col>36</xdr:col>
      <xdr:colOff>165100</xdr:colOff>
      <xdr:row>107</xdr:row>
      <xdr:rowOff>104515</xdr:rowOff>
    </xdr:to>
    <xdr:sp macro="" textlink="">
      <xdr:nvSpPr>
        <xdr:cNvPr id="477" name="楕円 476">
          <a:extLst>
            <a:ext uri="{FF2B5EF4-FFF2-40B4-BE49-F238E27FC236}">
              <a16:creationId xmlns:a16="http://schemas.microsoft.com/office/drawing/2014/main" id="{00000000-0008-0000-0E00-0000DD010000}"/>
            </a:ext>
          </a:extLst>
        </xdr:cNvPr>
        <xdr:cNvSpPr/>
      </xdr:nvSpPr>
      <xdr:spPr>
        <a:xfrm>
          <a:off x="5892800" y="1834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49457</xdr:rowOff>
    </xdr:from>
    <xdr:to>
      <xdr:col>41</xdr:col>
      <xdr:colOff>50800</xdr:colOff>
      <xdr:row>107</xdr:row>
      <xdr:rowOff>53715</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flipV="1">
          <a:off x="5943600" y="18394607"/>
          <a:ext cx="746125" cy="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90829</xdr:rowOff>
    </xdr:from>
    <xdr:ext cx="599010" cy="259045"/>
    <xdr:sp macro="" textlink="">
      <xdr:nvSpPr>
        <xdr:cNvPr id="479" name="n_1aveValue【港湾・漁港】&#10;一人当たり有形固定資産（償却資産）額">
          <a:extLst>
            <a:ext uri="{FF2B5EF4-FFF2-40B4-BE49-F238E27FC236}">
              <a16:creationId xmlns:a16="http://schemas.microsoft.com/office/drawing/2014/main" id="{00000000-0008-0000-0E00-0000DF010000}"/>
            </a:ext>
          </a:extLst>
        </xdr:cNvPr>
        <xdr:cNvSpPr txBox="1"/>
      </xdr:nvSpPr>
      <xdr:spPr>
        <a:xfrm>
          <a:off x="7936445" y="18435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87318</xdr:rowOff>
    </xdr:from>
    <xdr:ext cx="599010" cy="259045"/>
    <xdr:sp macro="" textlink="">
      <xdr:nvSpPr>
        <xdr:cNvPr id="480" name="n_2aveValue【港湾・漁港】&#10;一人当たり有形固定資産（償却資産）額">
          <a:extLst>
            <a:ext uri="{FF2B5EF4-FFF2-40B4-BE49-F238E27FC236}">
              <a16:creationId xmlns:a16="http://schemas.microsoft.com/office/drawing/2014/main" id="{00000000-0008-0000-0E00-0000E0010000}"/>
            </a:ext>
          </a:extLst>
        </xdr:cNvPr>
        <xdr:cNvSpPr txBox="1"/>
      </xdr:nvSpPr>
      <xdr:spPr>
        <a:xfrm>
          <a:off x="7193495" y="184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96294</xdr:rowOff>
    </xdr:from>
    <xdr:ext cx="599010" cy="259045"/>
    <xdr:sp macro="" textlink="">
      <xdr:nvSpPr>
        <xdr:cNvPr id="481" name="n_3aveValue【港湾・漁港】&#10;一人当たり有形固定資産（償却資産）額">
          <a:extLst>
            <a:ext uri="{FF2B5EF4-FFF2-40B4-BE49-F238E27FC236}">
              <a16:creationId xmlns:a16="http://schemas.microsoft.com/office/drawing/2014/main" id="{00000000-0008-0000-0E00-0000E1010000}"/>
            </a:ext>
          </a:extLst>
        </xdr:cNvPr>
        <xdr:cNvSpPr txBox="1"/>
      </xdr:nvSpPr>
      <xdr:spPr>
        <a:xfrm>
          <a:off x="6447370" y="1809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105</xdr:row>
      <xdr:rowOff>21645</xdr:rowOff>
    </xdr:from>
    <xdr:ext cx="690189" cy="259045"/>
    <xdr:sp macro="" textlink="">
      <xdr:nvSpPr>
        <xdr:cNvPr id="482" name="n_4aveValue【港湾・漁港】&#10;一人当たり有形固定資産（償却資産）額">
          <a:extLst>
            <a:ext uri="{FF2B5EF4-FFF2-40B4-BE49-F238E27FC236}">
              <a16:creationId xmlns:a16="http://schemas.microsoft.com/office/drawing/2014/main" id="{00000000-0008-0000-0E00-0000E2010000}"/>
            </a:ext>
          </a:extLst>
        </xdr:cNvPr>
        <xdr:cNvSpPr txBox="1"/>
      </xdr:nvSpPr>
      <xdr:spPr>
        <a:xfrm>
          <a:off x="5655655" y="180238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104836</xdr:rowOff>
    </xdr:from>
    <xdr:ext cx="599010" cy="259045"/>
    <xdr:sp macro="" textlink="">
      <xdr:nvSpPr>
        <xdr:cNvPr id="483" name="n_1mainValue【港湾・漁港】&#10;一人当たり有形固定資産（償却資産）額">
          <a:extLst>
            <a:ext uri="{FF2B5EF4-FFF2-40B4-BE49-F238E27FC236}">
              <a16:creationId xmlns:a16="http://schemas.microsoft.com/office/drawing/2014/main" id="{00000000-0008-0000-0E00-0000E3010000}"/>
            </a:ext>
          </a:extLst>
        </xdr:cNvPr>
        <xdr:cNvSpPr txBox="1"/>
      </xdr:nvSpPr>
      <xdr:spPr>
        <a:xfrm>
          <a:off x="7936445" y="18107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110672</xdr:rowOff>
    </xdr:from>
    <xdr:ext cx="599010" cy="259045"/>
    <xdr:sp macro="" textlink="">
      <xdr:nvSpPr>
        <xdr:cNvPr id="484" name="n_2mainValue【港湾・漁港】&#10;一人当たり有形固定資産（償却資産）額">
          <a:extLst>
            <a:ext uri="{FF2B5EF4-FFF2-40B4-BE49-F238E27FC236}">
              <a16:creationId xmlns:a16="http://schemas.microsoft.com/office/drawing/2014/main" id="{00000000-0008-0000-0E00-0000E4010000}"/>
            </a:ext>
          </a:extLst>
        </xdr:cNvPr>
        <xdr:cNvSpPr txBox="1"/>
      </xdr:nvSpPr>
      <xdr:spPr>
        <a:xfrm>
          <a:off x="7193495" y="1811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91384</xdr:rowOff>
    </xdr:from>
    <xdr:ext cx="599010" cy="259045"/>
    <xdr:sp macro="" textlink="">
      <xdr:nvSpPr>
        <xdr:cNvPr id="485" name="n_3mainValue【港湾・漁港】&#10;一人当たり有形固定資産（償却資産）額">
          <a:extLst>
            <a:ext uri="{FF2B5EF4-FFF2-40B4-BE49-F238E27FC236}">
              <a16:creationId xmlns:a16="http://schemas.microsoft.com/office/drawing/2014/main" id="{00000000-0008-0000-0E00-0000E5010000}"/>
            </a:ext>
          </a:extLst>
        </xdr:cNvPr>
        <xdr:cNvSpPr txBox="1"/>
      </xdr:nvSpPr>
      <xdr:spPr>
        <a:xfrm>
          <a:off x="6447370" y="1843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95642</xdr:rowOff>
    </xdr:from>
    <xdr:ext cx="599010" cy="259045"/>
    <xdr:sp macro="" textlink="">
      <xdr:nvSpPr>
        <xdr:cNvPr id="486" name="n_4mainValue【港湾・漁港】&#10;一人当たり有形固定資産（償却資産）額">
          <a:extLst>
            <a:ext uri="{FF2B5EF4-FFF2-40B4-BE49-F238E27FC236}">
              <a16:creationId xmlns:a16="http://schemas.microsoft.com/office/drawing/2014/main" id="{00000000-0008-0000-0E00-0000E6010000}"/>
            </a:ext>
          </a:extLst>
        </xdr:cNvPr>
        <xdr:cNvSpPr txBox="1"/>
      </xdr:nvSpPr>
      <xdr:spPr>
        <a:xfrm>
          <a:off x="5672670" y="18440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a:extLst>
            <a:ext uri="{FF2B5EF4-FFF2-40B4-BE49-F238E27FC236}">
              <a16:creationId xmlns:a16="http://schemas.microsoft.com/office/drawing/2014/main" id="{00000000-0008-0000-0E00-0000E7010000}"/>
            </a:ext>
          </a:extLst>
        </xdr:cNvPr>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a:extLst>
            <a:ext uri="{FF2B5EF4-FFF2-40B4-BE49-F238E27FC236}">
              <a16:creationId xmlns:a16="http://schemas.microsoft.com/office/drawing/2014/main" id="{00000000-0008-0000-0E00-0000E8010000}"/>
            </a:ext>
          </a:extLst>
        </xdr:cNvPr>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a:extLst>
            <a:ext uri="{FF2B5EF4-FFF2-40B4-BE49-F238E27FC236}">
              <a16:creationId xmlns:a16="http://schemas.microsoft.com/office/drawing/2014/main" id="{00000000-0008-0000-0E00-0000E9010000}"/>
            </a:ext>
          </a:extLst>
        </xdr:cNvPr>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a:extLst>
            <a:ext uri="{FF2B5EF4-FFF2-40B4-BE49-F238E27FC236}">
              <a16:creationId xmlns:a16="http://schemas.microsoft.com/office/drawing/2014/main" id="{00000000-0008-0000-0E00-0000EA010000}"/>
            </a:ext>
          </a:extLst>
        </xdr:cNvPr>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a:extLst>
            <a:ext uri="{FF2B5EF4-FFF2-40B4-BE49-F238E27FC236}">
              <a16:creationId xmlns:a16="http://schemas.microsoft.com/office/drawing/2014/main" id="{00000000-0008-0000-0E00-0000EB010000}"/>
            </a:ext>
          </a:extLst>
        </xdr:cNvPr>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a:extLst>
            <a:ext uri="{FF2B5EF4-FFF2-40B4-BE49-F238E27FC236}">
              <a16:creationId xmlns:a16="http://schemas.microsoft.com/office/drawing/2014/main" id="{00000000-0008-0000-0E00-0000EC010000}"/>
            </a:ext>
          </a:extLst>
        </xdr:cNvPr>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a:extLst>
            <a:ext uri="{FF2B5EF4-FFF2-40B4-BE49-F238E27FC236}">
              <a16:creationId xmlns:a16="http://schemas.microsoft.com/office/drawing/2014/main" id="{00000000-0008-0000-0E00-0000ED010000}"/>
            </a:ext>
          </a:extLst>
        </xdr:cNvPr>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a:extLst>
            <a:ext uri="{FF2B5EF4-FFF2-40B4-BE49-F238E27FC236}">
              <a16:creationId xmlns:a16="http://schemas.microsoft.com/office/drawing/2014/main" id="{00000000-0008-0000-0E00-0000EE010000}"/>
            </a:ext>
          </a:extLst>
        </xdr:cNvPr>
        <xdr:cNvSpPr/>
      </xdr:nvSpPr>
      <xdr:spPr>
        <a:xfrm>
          <a:off x="10588625" y="533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95" name="正方形/長方形 494">
          <a:extLst>
            <a:ext uri="{FF2B5EF4-FFF2-40B4-BE49-F238E27FC236}">
              <a16:creationId xmlns:a16="http://schemas.microsoft.com/office/drawing/2014/main" id="{00000000-0008-0000-0E00-0000EF010000}"/>
            </a:ext>
          </a:extLst>
        </xdr:cNvPr>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15544800" y="533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id="{00000000-0008-0000-0E00-0000F8010000}"/>
            </a:ext>
          </a:extLst>
        </xdr:cNvPr>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id="{00000000-0008-0000-0E00-0000F9010000}"/>
            </a:ext>
          </a:extLst>
        </xdr:cNvPr>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id="{00000000-0008-0000-0E00-0000FA010000}"/>
            </a:ext>
          </a:extLst>
        </xdr:cNvPr>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01976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0588625" y="1104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01976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0588625" y="1066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024271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0588625" y="1028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024271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0588625" y="990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024271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0588625" y="952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0242716"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0306836"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a:extLst>
            <a:ext uri="{FF2B5EF4-FFF2-40B4-BE49-F238E27FC236}">
              <a16:creationId xmlns:a16="http://schemas.microsoft.com/office/drawing/2014/main" id="{00000000-0008-0000-0E00-00000E020000}"/>
            </a:ext>
          </a:extLst>
        </xdr:cNvPr>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163830</xdr:rowOff>
    </xdr:from>
    <xdr:to>
      <xdr:col>85</xdr:col>
      <xdr:colOff>126364</xdr:colOff>
      <xdr:row>63</xdr:row>
      <xdr:rowOff>144780</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flipV="1">
          <a:off x="13889989" y="942213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148607</xdr:rowOff>
    </xdr:from>
    <xdr:ext cx="405111" cy="259045"/>
    <xdr:sp macro="" textlink="">
      <xdr:nvSpPr>
        <xdr:cNvPr id="528" name="【学校施設】&#10;有形固定資産減価償却率最小値テキスト">
          <a:extLst>
            <a:ext uri="{FF2B5EF4-FFF2-40B4-BE49-F238E27FC236}">
              <a16:creationId xmlns:a16="http://schemas.microsoft.com/office/drawing/2014/main" id="{00000000-0008-0000-0E00-000010020000}"/>
            </a:ext>
          </a:extLst>
        </xdr:cNvPr>
        <xdr:cNvSpPr txBox="1"/>
      </xdr:nvSpPr>
      <xdr:spPr>
        <a:xfrm>
          <a:off x="13928725" y="1094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144780</xdr:rowOff>
    </xdr:from>
    <xdr:to>
      <xdr:col>86</xdr:col>
      <xdr:colOff>25400</xdr:colOff>
      <xdr:row>63</xdr:row>
      <xdr:rowOff>144780</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3801725" y="109461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110507</xdr:rowOff>
    </xdr:from>
    <xdr:ext cx="405111" cy="259045"/>
    <xdr:sp macro="" textlink="">
      <xdr:nvSpPr>
        <xdr:cNvPr id="530" name="【学校施設】&#10;有形固定資産減価償却率最大値テキスト">
          <a:extLst>
            <a:ext uri="{FF2B5EF4-FFF2-40B4-BE49-F238E27FC236}">
              <a16:creationId xmlns:a16="http://schemas.microsoft.com/office/drawing/2014/main" id="{00000000-0008-0000-0E00-000012020000}"/>
            </a:ext>
          </a:extLst>
        </xdr:cNvPr>
        <xdr:cNvSpPr txBox="1"/>
      </xdr:nvSpPr>
      <xdr:spPr>
        <a:xfrm>
          <a:off x="13928725" y="919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163830</xdr:rowOff>
    </xdr:from>
    <xdr:to>
      <xdr:col>86</xdr:col>
      <xdr:colOff>25400</xdr:colOff>
      <xdr:row>54</xdr:row>
      <xdr:rowOff>163830</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3801725" y="94221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151147</xdr:rowOff>
    </xdr:from>
    <xdr:ext cx="405111" cy="259045"/>
    <xdr:sp macro="" textlink="">
      <xdr:nvSpPr>
        <xdr:cNvPr id="532" name="【学校施設】&#10;有形固定資産減価償却率平均値テキスト">
          <a:extLst>
            <a:ext uri="{FF2B5EF4-FFF2-40B4-BE49-F238E27FC236}">
              <a16:creationId xmlns:a16="http://schemas.microsoft.com/office/drawing/2014/main" id="{00000000-0008-0000-0E00-000014020000}"/>
            </a:ext>
          </a:extLst>
        </xdr:cNvPr>
        <xdr:cNvSpPr txBox="1"/>
      </xdr:nvSpPr>
      <xdr:spPr>
        <a:xfrm>
          <a:off x="13928725" y="1009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533" name="フローチャート: 判断 532">
          <a:extLst>
            <a:ext uri="{FF2B5EF4-FFF2-40B4-BE49-F238E27FC236}">
              <a16:creationId xmlns:a16="http://schemas.microsoft.com/office/drawing/2014/main" id="{00000000-0008-0000-0E00-000015020000}"/>
            </a:ext>
          </a:extLst>
        </xdr:cNvPr>
        <xdr:cNvSpPr/>
      </xdr:nvSpPr>
      <xdr:spPr>
        <a:xfrm>
          <a:off x="13839825" y="102438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101600</xdr:rowOff>
    </xdr:from>
    <xdr:to>
      <xdr:col>81</xdr:col>
      <xdr:colOff>101600</xdr:colOff>
      <xdr:row>60</xdr:row>
      <xdr:rowOff>31750</xdr:rowOff>
    </xdr:to>
    <xdr:sp macro="" textlink="">
      <xdr:nvSpPr>
        <xdr:cNvPr id="534" name="フローチャート: 判断 533">
          <a:extLst>
            <a:ext uri="{FF2B5EF4-FFF2-40B4-BE49-F238E27FC236}">
              <a16:creationId xmlns:a16="http://schemas.microsoft.com/office/drawing/2014/main" id="{00000000-0008-0000-0E00-000016020000}"/>
            </a:ext>
          </a:extLst>
        </xdr:cNvPr>
        <xdr:cNvSpPr/>
      </xdr:nvSpPr>
      <xdr:spPr>
        <a:xfrm>
          <a:off x="13115925"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76835</xdr:rowOff>
    </xdr:from>
    <xdr:to>
      <xdr:col>76</xdr:col>
      <xdr:colOff>165100</xdr:colOff>
      <xdr:row>60</xdr:row>
      <xdr:rowOff>6985</xdr:rowOff>
    </xdr:to>
    <xdr:sp macro="" textlink="">
      <xdr:nvSpPr>
        <xdr:cNvPr id="535" name="フローチャート: 判断 534">
          <a:extLst>
            <a:ext uri="{FF2B5EF4-FFF2-40B4-BE49-F238E27FC236}">
              <a16:creationId xmlns:a16="http://schemas.microsoft.com/office/drawing/2014/main" id="{00000000-0008-0000-0E00-000017020000}"/>
            </a:ext>
          </a:extLst>
        </xdr:cNvPr>
        <xdr:cNvSpPr/>
      </xdr:nvSpPr>
      <xdr:spPr>
        <a:xfrm>
          <a:off x="123698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61595</xdr:rowOff>
    </xdr:from>
    <xdr:to>
      <xdr:col>72</xdr:col>
      <xdr:colOff>38100</xdr:colOff>
      <xdr:row>59</xdr:row>
      <xdr:rowOff>163195</xdr:rowOff>
    </xdr:to>
    <xdr:sp macro="" textlink="">
      <xdr:nvSpPr>
        <xdr:cNvPr id="536" name="フローチャート: 判断 535">
          <a:extLst>
            <a:ext uri="{FF2B5EF4-FFF2-40B4-BE49-F238E27FC236}">
              <a16:creationId xmlns:a16="http://schemas.microsoft.com/office/drawing/2014/main" id="{00000000-0008-0000-0E00-000018020000}"/>
            </a:ext>
          </a:extLst>
        </xdr:cNvPr>
        <xdr:cNvSpPr/>
      </xdr:nvSpPr>
      <xdr:spPr>
        <a:xfrm>
          <a:off x="11623675" y="1017714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42545</xdr:rowOff>
    </xdr:from>
    <xdr:to>
      <xdr:col>67</xdr:col>
      <xdr:colOff>101600</xdr:colOff>
      <xdr:row>59</xdr:row>
      <xdr:rowOff>144145</xdr:rowOff>
    </xdr:to>
    <xdr:sp macro="" textlink="">
      <xdr:nvSpPr>
        <xdr:cNvPr id="537" name="フローチャート: 判断 536">
          <a:extLst>
            <a:ext uri="{FF2B5EF4-FFF2-40B4-BE49-F238E27FC236}">
              <a16:creationId xmlns:a16="http://schemas.microsoft.com/office/drawing/2014/main" id="{00000000-0008-0000-0E00-000019020000}"/>
            </a:ext>
          </a:extLst>
        </xdr:cNvPr>
        <xdr:cNvSpPr/>
      </xdr:nvSpPr>
      <xdr:spPr>
        <a:xfrm>
          <a:off x="10848975"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00000000-0008-0000-0E00-00001B020000}"/>
            </a:ext>
          </a:extLst>
        </xdr:cNvPr>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E00-00001D020000}"/>
            </a:ext>
          </a:extLst>
        </xdr:cNvPr>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118745</xdr:rowOff>
    </xdr:from>
    <xdr:to>
      <xdr:col>85</xdr:col>
      <xdr:colOff>177800</xdr:colOff>
      <xdr:row>62</xdr:row>
      <xdr:rowOff>48895</xdr:rowOff>
    </xdr:to>
    <xdr:sp macro="" textlink="">
      <xdr:nvSpPr>
        <xdr:cNvPr id="543" name="楕円 542">
          <a:extLst>
            <a:ext uri="{FF2B5EF4-FFF2-40B4-BE49-F238E27FC236}">
              <a16:creationId xmlns:a16="http://schemas.microsoft.com/office/drawing/2014/main" id="{00000000-0008-0000-0E00-00001F020000}"/>
            </a:ext>
          </a:extLst>
        </xdr:cNvPr>
        <xdr:cNvSpPr/>
      </xdr:nvSpPr>
      <xdr:spPr>
        <a:xfrm>
          <a:off x="13839825" y="105771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97172</xdr:rowOff>
    </xdr:from>
    <xdr:ext cx="405111" cy="259045"/>
    <xdr:sp macro="" textlink="">
      <xdr:nvSpPr>
        <xdr:cNvPr id="544" name="【学校施設】&#10;有形固定資産減価償却率該当値テキスト">
          <a:extLst>
            <a:ext uri="{FF2B5EF4-FFF2-40B4-BE49-F238E27FC236}">
              <a16:creationId xmlns:a16="http://schemas.microsoft.com/office/drawing/2014/main" id="{00000000-0008-0000-0E00-000020020000}"/>
            </a:ext>
          </a:extLst>
        </xdr:cNvPr>
        <xdr:cNvSpPr txBox="1"/>
      </xdr:nvSpPr>
      <xdr:spPr>
        <a:xfrm>
          <a:off x="13928725" y="1055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84455</xdr:rowOff>
    </xdr:from>
    <xdr:to>
      <xdr:col>81</xdr:col>
      <xdr:colOff>101600</xdr:colOff>
      <xdr:row>62</xdr:row>
      <xdr:rowOff>14605</xdr:rowOff>
    </xdr:to>
    <xdr:sp macro="" textlink="">
      <xdr:nvSpPr>
        <xdr:cNvPr id="545" name="楕円 544">
          <a:extLst>
            <a:ext uri="{FF2B5EF4-FFF2-40B4-BE49-F238E27FC236}">
              <a16:creationId xmlns:a16="http://schemas.microsoft.com/office/drawing/2014/main" id="{00000000-0008-0000-0E00-000021020000}"/>
            </a:ext>
          </a:extLst>
        </xdr:cNvPr>
        <xdr:cNvSpPr/>
      </xdr:nvSpPr>
      <xdr:spPr>
        <a:xfrm>
          <a:off x="13115925" y="105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135255</xdr:rowOff>
    </xdr:from>
    <xdr:to>
      <xdr:col>85</xdr:col>
      <xdr:colOff>127000</xdr:colOff>
      <xdr:row>61</xdr:row>
      <xdr:rowOff>169545</xdr:rowOff>
    </xdr:to>
    <xdr:cxnSp macro="">
      <xdr:nvCxnSpPr>
        <xdr:cNvPr id="546" name="直線コネクタ 545">
          <a:extLst>
            <a:ext uri="{FF2B5EF4-FFF2-40B4-BE49-F238E27FC236}">
              <a16:creationId xmlns:a16="http://schemas.microsoft.com/office/drawing/2014/main" id="{00000000-0008-0000-0E00-000022020000}"/>
            </a:ext>
          </a:extLst>
        </xdr:cNvPr>
        <xdr:cNvCxnSpPr/>
      </xdr:nvCxnSpPr>
      <xdr:spPr>
        <a:xfrm>
          <a:off x="13166725" y="10593705"/>
          <a:ext cx="7239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46355</xdr:rowOff>
    </xdr:from>
    <xdr:to>
      <xdr:col>76</xdr:col>
      <xdr:colOff>165100</xdr:colOff>
      <xdr:row>61</xdr:row>
      <xdr:rowOff>147955</xdr:rowOff>
    </xdr:to>
    <xdr:sp macro="" textlink="">
      <xdr:nvSpPr>
        <xdr:cNvPr id="547" name="楕円 546">
          <a:extLst>
            <a:ext uri="{FF2B5EF4-FFF2-40B4-BE49-F238E27FC236}">
              <a16:creationId xmlns:a16="http://schemas.microsoft.com/office/drawing/2014/main" id="{00000000-0008-0000-0E00-000023020000}"/>
            </a:ext>
          </a:extLst>
        </xdr:cNvPr>
        <xdr:cNvSpPr/>
      </xdr:nvSpPr>
      <xdr:spPr>
        <a:xfrm>
          <a:off x="12369800" y="105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97155</xdr:rowOff>
    </xdr:from>
    <xdr:to>
      <xdr:col>81</xdr:col>
      <xdr:colOff>50800</xdr:colOff>
      <xdr:row>61</xdr:row>
      <xdr:rowOff>135255</xdr:rowOff>
    </xdr:to>
    <xdr:cxnSp macro="">
      <xdr:nvCxnSpPr>
        <xdr:cNvPr id="548" name="直線コネクタ 547">
          <a:extLst>
            <a:ext uri="{FF2B5EF4-FFF2-40B4-BE49-F238E27FC236}">
              <a16:creationId xmlns:a16="http://schemas.microsoft.com/office/drawing/2014/main" id="{00000000-0008-0000-0E00-000024020000}"/>
            </a:ext>
          </a:extLst>
        </xdr:cNvPr>
        <xdr:cNvCxnSpPr/>
      </xdr:nvCxnSpPr>
      <xdr:spPr>
        <a:xfrm>
          <a:off x="12420600" y="10555605"/>
          <a:ext cx="7461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8255</xdr:rowOff>
    </xdr:from>
    <xdr:to>
      <xdr:col>72</xdr:col>
      <xdr:colOff>38100</xdr:colOff>
      <xdr:row>61</xdr:row>
      <xdr:rowOff>109855</xdr:rowOff>
    </xdr:to>
    <xdr:sp macro="" textlink="">
      <xdr:nvSpPr>
        <xdr:cNvPr id="549" name="楕円 548">
          <a:extLst>
            <a:ext uri="{FF2B5EF4-FFF2-40B4-BE49-F238E27FC236}">
              <a16:creationId xmlns:a16="http://schemas.microsoft.com/office/drawing/2014/main" id="{00000000-0008-0000-0E00-000025020000}"/>
            </a:ext>
          </a:extLst>
        </xdr:cNvPr>
        <xdr:cNvSpPr/>
      </xdr:nvSpPr>
      <xdr:spPr>
        <a:xfrm>
          <a:off x="11623675" y="1046670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59055</xdr:rowOff>
    </xdr:from>
    <xdr:to>
      <xdr:col>76</xdr:col>
      <xdr:colOff>114300</xdr:colOff>
      <xdr:row>61</xdr:row>
      <xdr:rowOff>97155</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a:off x="11655425" y="10517505"/>
          <a:ext cx="7651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143510</xdr:rowOff>
    </xdr:from>
    <xdr:to>
      <xdr:col>67</xdr:col>
      <xdr:colOff>101600</xdr:colOff>
      <xdr:row>61</xdr:row>
      <xdr:rowOff>73660</xdr:rowOff>
    </xdr:to>
    <xdr:sp macro="" textlink="">
      <xdr:nvSpPr>
        <xdr:cNvPr id="551" name="楕円 550">
          <a:extLst>
            <a:ext uri="{FF2B5EF4-FFF2-40B4-BE49-F238E27FC236}">
              <a16:creationId xmlns:a16="http://schemas.microsoft.com/office/drawing/2014/main" id="{00000000-0008-0000-0E00-000027020000}"/>
            </a:ext>
          </a:extLst>
        </xdr:cNvPr>
        <xdr:cNvSpPr/>
      </xdr:nvSpPr>
      <xdr:spPr>
        <a:xfrm>
          <a:off x="10848975"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22860</xdr:rowOff>
    </xdr:from>
    <xdr:to>
      <xdr:col>71</xdr:col>
      <xdr:colOff>177800</xdr:colOff>
      <xdr:row>61</xdr:row>
      <xdr:rowOff>59055</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10899775" y="10481310"/>
          <a:ext cx="75565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48277</xdr:rowOff>
    </xdr:from>
    <xdr:ext cx="405111" cy="259045"/>
    <xdr:sp macro="" textlink="">
      <xdr:nvSpPr>
        <xdr:cNvPr id="553" name="n_1aveValue【学校施設】&#10;有形固定資産減価償却率">
          <a:extLst>
            <a:ext uri="{FF2B5EF4-FFF2-40B4-BE49-F238E27FC236}">
              <a16:creationId xmlns:a16="http://schemas.microsoft.com/office/drawing/2014/main" id="{00000000-0008-0000-0E00-000029020000}"/>
            </a:ext>
          </a:extLst>
        </xdr:cNvPr>
        <xdr:cNvSpPr txBox="1"/>
      </xdr:nvSpPr>
      <xdr:spPr>
        <a:xfrm>
          <a:off x="129800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23512</xdr:rowOff>
    </xdr:from>
    <xdr:ext cx="405111" cy="259045"/>
    <xdr:sp macro="" textlink="">
      <xdr:nvSpPr>
        <xdr:cNvPr id="554" name="n_2aveValue【学校施設】&#10;有形固定資産減価償却率">
          <a:extLst>
            <a:ext uri="{FF2B5EF4-FFF2-40B4-BE49-F238E27FC236}">
              <a16:creationId xmlns:a16="http://schemas.microsoft.com/office/drawing/2014/main" id="{00000000-0008-0000-0E00-00002A020000}"/>
            </a:ext>
          </a:extLst>
        </xdr:cNvPr>
        <xdr:cNvSpPr txBox="1"/>
      </xdr:nvSpPr>
      <xdr:spPr>
        <a:xfrm>
          <a:off x="12246619"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8272</xdr:rowOff>
    </xdr:from>
    <xdr:ext cx="405111" cy="259045"/>
    <xdr:sp macro="" textlink="">
      <xdr:nvSpPr>
        <xdr:cNvPr id="555" name="n_3aveValue【学校施設】&#10;有形固定資産減価償却率">
          <a:extLst>
            <a:ext uri="{FF2B5EF4-FFF2-40B4-BE49-F238E27FC236}">
              <a16:creationId xmlns:a16="http://schemas.microsoft.com/office/drawing/2014/main" id="{00000000-0008-0000-0E00-00002B020000}"/>
            </a:ext>
          </a:extLst>
        </xdr:cNvPr>
        <xdr:cNvSpPr txBox="1"/>
      </xdr:nvSpPr>
      <xdr:spPr>
        <a:xfrm>
          <a:off x="1150049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160672</xdr:rowOff>
    </xdr:from>
    <xdr:ext cx="405111" cy="259045"/>
    <xdr:sp macro="" textlink="">
      <xdr:nvSpPr>
        <xdr:cNvPr id="556" name="n_4aveValue【学校施設】&#10;有形固定資産減価償却率">
          <a:extLst>
            <a:ext uri="{FF2B5EF4-FFF2-40B4-BE49-F238E27FC236}">
              <a16:creationId xmlns:a16="http://schemas.microsoft.com/office/drawing/2014/main" id="{00000000-0008-0000-0E00-00002C020000}"/>
            </a:ext>
          </a:extLst>
        </xdr:cNvPr>
        <xdr:cNvSpPr txBox="1"/>
      </xdr:nvSpPr>
      <xdr:spPr>
        <a:xfrm>
          <a:off x="1072579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5732</xdr:rowOff>
    </xdr:from>
    <xdr:ext cx="405111" cy="259045"/>
    <xdr:sp macro="" textlink="">
      <xdr:nvSpPr>
        <xdr:cNvPr id="557" name="n_1mainValue【学校施設】&#10;有形固定資産減価償却率">
          <a:extLst>
            <a:ext uri="{FF2B5EF4-FFF2-40B4-BE49-F238E27FC236}">
              <a16:creationId xmlns:a16="http://schemas.microsoft.com/office/drawing/2014/main" id="{00000000-0008-0000-0E00-00002D020000}"/>
            </a:ext>
          </a:extLst>
        </xdr:cNvPr>
        <xdr:cNvSpPr txBox="1"/>
      </xdr:nvSpPr>
      <xdr:spPr>
        <a:xfrm>
          <a:off x="129800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139082</xdr:rowOff>
    </xdr:from>
    <xdr:ext cx="405111" cy="259045"/>
    <xdr:sp macro="" textlink="">
      <xdr:nvSpPr>
        <xdr:cNvPr id="558" name="n_2mainValue【学校施設】&#10;有形固定資産減価償却率">
          <a:extLst>
            <a:ext uri="{FF2B5EF4-FFF2-40B4-BE49-F238E27FC236}">
              <a16:creationId xmlns:a16="http://schemas.microsoft.com/office/drawing/2014/main" id="{00000000-0008-0000-0E00-00002E020000}"/>
            </a:ext>
          </a:extLst>
        </xdr:cNvPr>
        <xdr:cNvSpPr txBox="1"/>
      </xdr:nvSpPr>
      <xdr:spPr>
        <a:xfrm>
          <a:off x="12246619" y="1059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100982</xdr:rowOff>
    </xdr:from>
    <xdr:ext cx="405111" cy="259045"/>
    <xdr:sp macro="" textlink="">
      <xdr:nvSpPr>
        <xdr:cNvPr id="559" name="n_3mainValue【学校施設】&#10;有形固定資産減価償却率">
          <a:extLst>
            <a:ext uri="{FF2B5EF4-FFF2-40B4-BE49-F238E27FC236}">
              <a16:creationId xmlns:a16="http://schemas.microsoft.com/office/drawing/2014/main" id="{00000000-0008-0000-0E00-00002F020000}"/>
            </a:ext>
          </a:extLst>
        </xdr:cNvPr>
        <xdr:cNvSpPr txBox="1"/>
      </xdr:nvSpPr>
      <xdr:spPr>
        <a:xfrm>
          <a:off x="11500494" y="1055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64787</xdr:rowOff>
    </xdr:from>
    <xdr:ext cx="405111" cy="259045"/>
    <xdr:sp macro="" textlink="">
      <xdr:nvSpPr>
        <xdr:cNvPr id="560" name="n_4mainValue【学校施設】&#10;有形固定資産減価償却率">
          <a:extLst>
            <a:ext uri="{FF2B5EF4-FFF2-40B4-BE49-F238E27FC236}">
              <a16:creationId xmlns:a16="http://schemas.microsoft.com/office/drawing/2014/main" id="{00000000-0008-0000-0E00-000030020000}"/>
            </a:ext>
          </a:extLst>
        </xdr:cNvPr>
        <xdr:cNvSpPr txBox="1"/>
      </xdr:nvSpPr>
      <xdr:spPr>
        <a:xfrm>
          <a:off x="1072579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a:extLst>
            <a:ext uri="{FF2B5EF4-FFF2-40B4-BE49-F238E27FC236}">
              <a16:creationId xmlns:a16="http://schemas.microsoft.com/office/drawing/2014/main" id="{00000000-0008-0000-0E00-000031020000}"/>
            </a:ext>
          </a:extLst>
        </xdr:cNvPr>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a:extLst>
            <a:ext uri="{FF2B5EF4-FFF2-40B4-BE49-F238E27FC236}">
              <a16:creationId xmlns:a16="http://schemas.microsoft.com/office/drawing/2014/main" id="{00000000-0008-0000-0E00-000032020000}"/>
            </a:ext>
          </a:extLst>
        </xdr:cNvPr>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a:extLst>
            <a:ext uri="{FF2B5EF4-FFF2-40B4-BE49-F238E27FC236}">
              <a16:creationId xmlns:a16="http://schemas.microsoft.com/office/drawing/2014/main" id="{00000000-0008-0000-0E00-000033020000}"/>
            </a:ext>
          </a:extLst>
        </xdr:cNvPr>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a:extLst>
            <a:ext uri="{FF2B5EF4-FFF2-40B4-BE49-F238E27FC236}">
              <a16:creationId xmlns:a16="http://schemas.microsoft.com/office/drawing/2014/main" id="{00000000-0008-0000-0E00-000034020000}"/>
            </a:ext>
          </a:extLst>
        </xdr:cNvPr>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a:extLst>
            <a:ext uri="{FF2B5EF4-FFF2-40B4-BE49-F238E27FC236}">
              <a16:creationId xmlns:a16="http://schemas.microsoft.com/office/drawing/2014/main" id="{00000000-0008-0000-0E00-000035020000}"/>
            </a:ext>
          </a:extLst>
        </xdr:cNvPr>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a:off x="155448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151633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a:off x="155448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5163346"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55448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5099226"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55448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5099226"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55448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5099226"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5099226"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00000000-0008-0000-0E00-000047020000}"/>
            </a:ext>
          </a:extLst>
        </xdr:cNvPr>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114757</xdr:rowOff>
    </xdr:from>
    <xdr:to>
      <xdr:col>116</xdr:col>
      <xdr:colOff>62864</xdr:colOff>
      <xdr:row>63</xdr:row>
      <xdr:rowOff>129997</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flipV="1">
          <a:off x="18846164" y="9715957"/>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133824</xdr:rowOff>
    </xdr:from>
    <xdr:ext cx="469744" cy="259045"/>
    <xdr:sp macro="" textlink="">
      <xdr:nvSpPr>
        <xdr:cNvPr id="585" name="【学校施設】&#10;一人当たり面積最小値テキスト">
          <a:extLst>
            <a:ext uri="{FF2B5EF4-FFF2-40B4-BE49-F238E27FC236}">
              <a16:creationId xmlns:a16="http://schemas.microsoft.com/office/drawing/2014/main" id="{00000000-0008-0000-0E00-000049020000}"/>
            </a:ext>
          </a:extLst>
        </xdr:cNvPr>
        <xdr:cNvSpPr txBox="1"/>
      </xdr:nvSpPr>
      <xdr:spPr>
        <a:xfrm>
          <a:off x="18884900" y="1093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129997</xdr:rowOff>
    </xdr:from>
    <xdr:to>
      <xdr:col>116</xdr:col>
      <xdr:colOff>152400</xdr:colOff>
      <xdr:row>63</xdr:row>
      <xdr:rowOff>129997</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18786475" y="1093134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61434</xdr:rowOff>
    </xdr:from>
    <xdr:ext cx="534377" cy="259045"/>
    <xdr:sp macro="" textlink="">
      <xdr:nvSpPr>
        <xdr:cNvPr id="587" name="【学校施設】&#10;一人当たり面積最大値テキスト">
          <a:extLst>
            <a:ext uri="{FF2B5EF4-FFF2-40B4-BE49-F238E27FC236}">
              <a16:creationId xmlns:a16="http://schemas.microsoft.com/office/drawing/2014/main" id="{00000000-0008-0000-0E00-00004B020000}"/>
            </a:ext>
          </a:extLst>
        </xdr:cNvPr>
        <xdr:cNvSpPr txBox="1"/>
      </xdr:nvSpPr>
      <xdr:spPr>
        <a:xfrm>
          <a:off x="18884900" y="949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114757</xdr:rowOff>
    </xdr:from>
    <xdr:to>
      <xdr:col>116</xdr:col>
      <xdr:colOff>152400</xdr:colOff>
      <xdr:row>56</xdr:row>
      <xdr:rowOff>114757</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a:off x="18786475" y="971595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128668</xdr:rowOff>
    </xdr:from>
    <xdr:ext cx="469744" cy="259045"/>
    <xdr:sp macro="" textlink="">
      <xdr:nvSpPr>
        <xdr:cNvPr id="589" name="【学校施設】&#10;一人当たり面積平均値テキスト">
          <a:extLst>
            <a:ext uri="{FF2B5EF4-FFF2-40B4-BE49-F238E27FC236}">
              <a16:creationId xmlns:a16="http://schemas.microsoft.com/office/drawing/2014/main" id="{00000000-0008-0000-0E00-00004D020000}"/>
            </a:ext>
          </a:extLst>
        </xdr:cNvPr>
        <xdr:cNvSpPr txBox="1"/>
      </xdr:nvSpPr>
      <xdr:spPr>
        <a:xfrm>
          <a:off x="18884900" y="10587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105791</xdr:rowOff>
    </xdr:from>
    <xdr:to>
      <xdr:col>116</xdr:col>
      <xdr:colOff>114300</xdr:colOff>
      <xdr:row>63</xdr:row>
      <xdr:rowOff>35941</xdr:rowOff>
    </xdr:to>
    <xdr:sp macro="" textlink="">
      <xdr:nvSpPr>
        <xdr:cNvPr id="590" name="フローチャート: 判断 589">
          <a:extLst>
            <a:ext uri="{FF2B5EF4-FFF2-40B4-BE49-F238E27FC236}">
              <a16:creationId xmlns:a16="http://schemas.microsoft.com/office/drawing/2014/main" id="{00000000-0008-0000-0E00-00004E020000}"/>
            </a:ext>
          </a:extLst>
        </xdr:cNvPr>
        <xdr:cNvSpPr/>
      </xdr:nvSpPr>
      <xdr:spPr>
        <a:xfrm>
          <a:off x="18796000" y="1073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107315</xdr:rowOff>
    </xdr:from>
    <xdr:to>
      <xdr:col>112</xdr:col>
      <xdr:colOff>38100</xdr:colOff>
      <xdr:row>63</xdr:row>
      <xdr:rowOff>37465</xdr:rowOff>
    </xdr:to>
    <xdr:sp macro="" textlink="">
      <xdr:nvSpPr>
        <xdr:cNvPr id="591" name="フローチャート: 判断 590">
          <a:extLst>
            <a:ext uri="{FF2B5EF4-FFF2-40B4-BE49-F238E27FC236}">
              <a16:creationId xmlns:a16="http://schemas.microsoft.com/office/drawing/2014/main" id="{00000000-0008-0000-0E00-00004F020000}"/>
            </a:ext>
          </a:extLst>
        </xdr:cNvPr>
        <xdr:cNvSpPr/>
      </xdr:nvSpPr>
      <xdr:spPr>
        <a:xfrm>
          <a:off x="18100675" y="1073721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114554</xdr:rowOff>
    </xdr:from>
    <xdr:to>
      <xdr:col>107</xdr:col>
      <xdr:colOff>101600</xdr:colOff>
      <xdr:row>63</xdr:row>
      <xdr:rowOff>44704</xdr:rowOff>
    </xdr:to>
    <xdr:sp macro="" textlink="">
      <xdr:nvSpPr>
        <xdr:cNvPr id="592" name="フローチャート: 判断 591">
          <a:extLst>
            <a:ext uri="{FF2B5EF4-FFF2-40B4-BE49-F238E27FC236}">
              <a16:creationId xmlns:a16="http://schemas.microsoft.com/office/drawing/2014/main" id="{00000000-0008-0000-0E00-000050020000}"/>
            </a:ext>
          </a:extLst>
        </xdr:cNvPr>
        <xdr:cNvSpPr/>
      </xdr:nvSpPr>
      <xdr:spPr>
        <a:xfrm>
          <a:off x="17325975" y="1074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134747</xdr:rowOff>
    </xdr:from>
    <xdr:to>
      <xdr:col>102</xdr:col>
      <xdr:colOff>165100</xdr:colOff>
      <xdr:row>63</xdr:row>
      <xdr:rowOff>64897</xdr:rowOff>
    </xdr:to>
    <xdr:sp macro="" textlink="">
      <xdr:nvSpPr>
        <xdr:cNvPr id="593" name="フローチャート: 判断 592">
          <a:extLst>
            <a:ext uri="{FF2B5EF4-FFF2-40B4-BE49-F238E27FC236}">
              <a16:creationId xmlns:a16="http://schemas.microsoft.com/office/drawing/2014/main" id="{00000000-0008-0000-0E00-000051020000}"/>
            </a:ext>
          </a:extLst>
        </xdr:cNvPr>
        <xdr:cNvSpPr/>
      </xdr:nvSpPr>
      <xdr:spPr>
        <a:xfrm>
          <a:off x="16579850" y="1076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129260</xdr:rowOff>
    </xdr:from>
    <xdr:to>
      <xdr:col>98</xdr:col>
      <xdr:colOff>38100</xdr:colOff>
      <xdr:row>63</xdr:row>
      <xdr:rowOff>59410</xdr:rowOff>
    </xdr:to>
    <xdr:sp macro="" textlink="">
      <xdr:nvSpPr>
        <xdr:cNvPr id="594" name="フローチャート: 判断 593">
          <a:extLst>
            <a:ext uri="{FF2B5EF4-FFF2-40B4-BE49-F238E27FC236}">
              <a16:creationId xmlns:a16="http://schemas.microsoft.com/office/drawing/2014/main" id="{00000000-0008-0000-0E00-000052020000}"/>
            </a:ext>
          </a:extLst>
        </xdr:cNvPr>
        <xdr:cNvSpPr/>
      </xdr:nvSpPr>
      <xdr:spPr>
        <a:xfrm>
          <a:off x="15833725" y="1075916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0000000-0008-0000-0E00-000053020000}"/>
            </a:ext>
          </a:extLst>
        </xdr:cNvPr>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0000000-0008-0000-0E00-000054020000}"/>
            </a:ext>
          </a:extLst>
        </xdr:cNvPr>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0000000-0008-0000-0E00-000055020000}"/>
            </a:ext>
          </a:extLst>
        </xdr:cNvPr>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137871</xdr:rowOff>
    </xdr:from>
    <xdr:to>
      <xdr:col>116</xdr:col>
      <xdr:colOff>114300</xdr:colOff>
      <xdr:row>63</xdr:row>
      <xdr:rowOff>68021</xdr:rowOff>
    </xdr:to>
    <xdr:sp macro="" textlink="">
      <xdr:nvSpPr>
        <xdr:cNvPr id="600" name="楕円 599">
          <a:extLst>
            <a:ext uri="{FF2B5EF4-FFF2-40B4-BE49-F238E27FC236}">
              <a16:creationId xmlns:a16="http://schemas.microsoft.com/office/drawing/2014/main" id="{00000000-0008-0000-0E00-000058020000}"/>
            </a:ext>
          </a:extLst>
        </xdr:cNvPr>
        <xdr:cNvSpPr/>
      </xdr:nvSpPr>
      <xdr:spPr>
        <a:xfrm>
          <a:off x="18796000" y="1076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84218</xdr:rowOff>
    </xdr:from>
    <xdr:ext cx="469744" cy="259045"/>
    <xdr:sp macro="" textlink="">
      <xdr:nvSpPr>
        <xdr:cNvPr id="601" name="【学校施設】&#10;一人当たり面積該当値テキスト">
          <a:extLst>
            <a:ext uri="{FF2B5EF4-FFF2-40B4-BE49-F238E27FC236}">
              <a16:creationId xmlns:a16="http://schemas.microsoft.com/office/drawing/2014/main" id="{00000000-0008-0000-0E00-000059020000}"/>
            </a:ext>
          </a:extLst>
        </xdr:cNvPr>
        <xdr:cNvSpPr txBox="1"/>
      </xdr:nvSpPr>
      <xdr:spPr>
        <a:xfrm>
          <a:off x="18884900" y="10714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143739</xdr:rowOff>
    </xdr:from>
    <xdr:to>
      <xdr:col>112</xdr:col>
      <xdr:colOff>38100</xdr:colOff>
      <xdr:row>63</xdr:row>
      <xdr:rowOff>73889</xdr:rowOff>
    </xdr:to>
    <xdr:sp macro="" textlink="">
      <xdr:nvSpPr>
        <xdr:cNvPr id="602" name="楕円 601">
          <a:extLst>
            <a:ext uri="{FF2B5EF4-FFF2-40B4-BE49-F238E27FC236}">
              <a16:creationId xmlns:a16="http://schemas.microsoft.com/office/drawing/2014/main" id="{00000000-0008-0000-0E00-00005A020000}"/>
            </a:ext>
          </a:extLst>
        </xdr:cNvPr>
        <xdr:cNvSpPr/>
      </xdr:nvSpPr>
      <xdr:spPr>
        <a:xfrm>
          <a:off x="18100675" y="1077363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17221</xdr:rowOff>
    </xdr:from>
    <xdr:to>
      <xdr:col>116</xdr:col>
      <xdr:colOff>63500</xdr:colOff>
      <xdr:row>63</xdr:row>
      <xdr:rowOff>23089</xdr:rowOff>
    </xdr:to>
    <xdr:cxnSp macro="">
      <xdr:nvCxnSpPr>
        <xdr:cNvPr id="603" name="直線コネクタ 602">
          <a:extLst>
            <a:ext uri="{FF2B5EF4-FFF2-40B4-BE49-F238E27FC236}">
              <a16:creationId xmlns:a16="http://schemas.microsoft.com/office/drawing/2014/main" id="{00000000-0008-0000-0E00-00005B020000}"/>
            </a:ext>
          </a:extLst>
        </xdr:cNvPr>
        <xdr:cNvCxnSpPr/>
      </xdr:nvCxnSpPr>
      <xdr:spPr>
        <a:xfrm flipV="1">
          <a:off x="18132425" y="10818571"/>
          <a:ext cx="714375" cy="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149987</xdr:rowOff>
    </xdr:from>
    <xdr:to>
      <xdr:col>107</xdr:col>
      <xdr:colOff>101600</xdr:colOff>
      <xdr:row>63</xdr:row>
      <xdr:rowOff>80137</xdr:rowOff>
    </xdr:to>
    <xdr:sp macro="" textlink="">
      <xdr:nvSpPr>
        <xdr:cNvPr id="604" name="楕円 603">
          <a:extLst>
            <a:ext uri="{FF2B5EF4-FFF2-40B4-BE49-F238E27FC236}">
              <a16:creationId xmlns:a16="http://schemas.microsoft.com/office/drawing/2014/main" id="{00000000-0008-0000-0E00-00005C020000}"/>
            </a:ext>
          </a:extLst>
        </xdr:cNvPr>
        <xdr:cNvSpPr/>
      </xdr:nvSpPr>
      <xdr:spPr>
        <a:xfrm>
          <a:off x="17325975" y="1077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23089</xdr:rowOff>
    </xdr:from>
    <xdr:to>
      <xdr:col>111</xdr:col>
      <xdr:colOff>177800</xdr:colOff>
      <xdr:row>63</xdr:row>
      <xdr:rowOff>29337</xdr:rowOff>
    </xdr:to>
    <xdr:cxnSp macro="">
      <xdr:nvCxnSpPr>
        <xdr:cNvPr id="605" name="直線コネクタ 604">
          <a:extLst>
            <a:ext uri="{FF2B5EF4-FFF2-40B4-BE49-F238E27FC236}">
              <a16:creationId xmlns:a16="http://schemas.microsoft.com/office/drawing/2014/main" id="{00000000-0008-0000-0E00-00005D020000}"/>
            </a:ext>
          </a:extLst>
        </xdr:cNvPr>
        <xdr:cNvCxnSpPr/>
      </xdr:nvCxnSpPr>
      <xdr:spPr>
        <a:xfrm flipV="1">
          <a:off x="17376775" y="10824439"/>
          <a:ext cx="75565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156464</xdr:rowOff>
    </xdr:from>
    <xdr:to>
      <xdr:col>102</xdr:col>
      <xdr:colOff>165100</xdr:colOff>
      <xdr:row>63</xdr:row>
      <xdr:rowOff>86614</xdr:rowOff>
    </xdr:to>
    <xdr:sp macro="" textlink="">
      <xdr:nvSpPr>
        <xdr:cNvPr id="606" name="楕円 605">
          <a:extLst>
            <a:ext uri="{FF2B5EF4-FFF2-40B4-BE49-F238E27FC236}">
              <a16:creationId xmlns:a16="http://schemas.microsoft.com/office/drawing/2014/main" id="{00000000-0008-0000-0E00-00005E020000}"/>
            </a:ext>
          </a:extLst>
        </xdr:cNvPr>
        <xdr:cNvSpPr/>
      </xdr:nvSpPr>
      <xdr:spPr>
        <a:xfrm>
          <a:off x="16579850" y="1078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29337</xdr:rowOff>
    </xdr:from>
    <xdr:to>
      <xdr:col>107</xdr:col>
      <xdr:colOff>50800</xdr:colOff>
      <xdr:row>63</xdr:row>
      <xdr:rowOff>35814</xdr:rowOff>
    </xdr:to>
    <xdr:cxnSp macro="">
      <xdr:nvCxnSpPr>
        <xdr:cNvPr id="607" name="直線コネクタ 606">
          <a:extLst>
            <a:ext uri="{FF2B5EF4-FFF2-40B4-BE49-F238E27FC236}">
              <a16:creationId xmlns:a16="http://schemas.microsoft.com/office/drawing/2014/main" id="{00000000-0008-0000-0E00-00005F020000}"/>
            </a:ext>
          </a:extLst>
        </xdr:cNvPr>
        <xdr:cNvCxnSpPr/>
      </xdr:nvCxnSpPr>
      <xdr:spPr>
        <a:xfrm flipV="1">
          <a:off x="16630650" y="10830687"/>
          <a:ext cx="746125"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161493</xdr:rowOff>
    </xdr:from>
    <xdr:to>
      <xdr:col>98</xdr:col>
      <xdr:colOff>38100</xdr:colOff>
      <xdr:row>63</xdr:row>
      <xdr:rowOff>91643</xdr:rowOff>
    </xdr:to>
    <xdr:sp macro="" textlink="">
      <xdr:nvSpPr>
        <xdr:cNvPr id="608" name="楕円 607">
          <a:extLst>
            <a:ext uri="{FF2B5EF4-FFF2-40B4-BE49-F238E27FC236}">
              <a16:creationId xmlns:a16="http://schemas.microsoft.com/office/drawing/2014/main" id="{00000000-0008-0000-0E00-000060020000}"/>
            </a:ext>
          </a:extLst>
        </xdr:cNvPr>
        <xdr:cNvSpPr/>
      </xdr:nvSpPr>
      <xdr:spPr>
        <a:xfrm>
          <a:off x="15833725" y="1079139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35814</xdr:rowOff>
    </xdr:from>
    <xdr:to>
      <xdr:col>102</xdr:col>
      <xdr:colOff>114300</xdr:colOff>
      <xdr:row>63</xdr:row>
      <xdr:rowOff>40843</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flipV="1">
          <a:off x="15865475" y="10837164"/>
          <a:ext cx="765175"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53992</xdr:rowOff>
    </xdr:from>
    <xdr:ext cx="469744" cy="259045"/>
    <xdr:sp macro="" textlink="">
      <xdr:nvSpPr>
        <xdr:cNvPr id="610" name="n_1aveValue【学校施設】&#10;一人当たり面積">
          <a:extLst>
            <a:ext uri="{FF2B5EF4-FFF2-40B4-BE49-F238E27FC236}">
              <a16:creationId xmlns:a16="http://schemas.microsoft.com/office/drawing/2014/main" id="{00000000-0008-0000-0E00-000062020000}"/>
            </a:ext>
          </a:extLst>
        </xdr:cNvPr>
        <xdr:cNvSpPr txBox="1"/>
      </xdr:nvSpPr>
      <xdr:spPr>
        <a:xfrm>
          <a:off x="17932477" y="1051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61231</xdr:rowOff>
    </xdr:from>
    <xdr:ext cx="469744" cy="259045"/>
    <xdr:sp macro="" textlink="">
      <xdr:nvSpPr>
        <xdr:cNvPr id="611" name="n_2aveValue【学校施設】&#10;一人当たり面積">
          <a:extLst>
            <a:ext uri="{FF2B5EF4-FFF2-40B4-BE49-F238E27FC236}">
              <a16:creationId xmlns:a16="http://schemas.microsoft.com/office/drawing/2014/main" id="{00000000-0008-0000-0E00-000063020000}"/>
            </a:ext>
          </a:extLst>
        </xdr:cNvPr>
        <xdr:cNvSpPr txBox="1"/>
      </xdr:nvSpPr>
      <xdr:spPr>
        <a:xfrm>
          <a:off x="17170477" y="1051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81424</xdr:rowOff>
    </xdr:from>
    <xdr:ext cx="469744" cy="259045"/>
    <xdr:sp macro="" textlink="">
      <xdr:nvSpPr>
        <xdr:cNvPr id="612" name="n_3aveValue【学校施設】&#10;一人当たり面積">
          <a:extLst>
            <a:ext uri="{FF2B5EF4-FFF2-40B4-BE49-F238E27FC236}">
              <a16:creationId xmlns:a16="http://schemas.microsoft.com/office/drawing/2014/main" id="{00000000-0008-0000-0E00-000064020000}"/>
            </a:ext>
          </a:extLst>
        </xdr:cNvPr>
        <xdr:cNvSpPr txBox="1"/>
      </xdr:nvSpPr>
      <xdr:spPr>
        <a:xfrm>
          <a:off x="16424352" y="1053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75937</xdr:rowOff>
    </xdr:from>
    <xdr:ext cx="469744" cy="259045"/>
    <xdr:sp macro="" textlink="">
      <xdr:nvSpPr>
        <xdr:cNvPr id="613" name="n_4aveValue【学校施設】&#10;一人当たり面積">
          <a:extLst>
            <a:ext uri="{FF2B5EF4-FFF2-40B4-BE49-F238E27FC236}">
              <a16:creationId xmlns:a16="http://schemas.microsoft.com/office/drawing/2014/main" id="{00000000-0008-0000-0E00-000065020000}"/>
            </a:ext>
          </a:extLst>
        </xdr:cNvPr>
        <xdr:cNvSpPr txBox="1"/>
      </xdr:nvSpPr>
      <xdr:spPr>
        <a:xfrm>
          <a:off x="15678227" y="1053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65016</xdr:rowOff>
    </xdr:from>
    <xdr:ext cx="469744" cy="259045"/>
    <xdr:sp macro="" textlink="">
      <xdr:nvSpPr>
        <xdr:cNvPr id="614" name="n_1mainValue【学校施設】&#10;一人当たり面積">
          <a:extLst>
            <a:ext uri="{FF2B5EF4-FFF2-40B4-BE49-F238E27FC236}">
              <a16:creationId xmlns:a16="http://schemas.microsoft.com/office/drawing/2014/main" id="{00000000-0008-0000-0E00-000066020000}"/>
            </a:ext>
          </a:extLst>
        </xdr:cNvPr>
        <xdr:cNvSpPr txBox="1"/>
      </xdr:nvSpPr>
      <xdr:spPr>
        <a:xfrm>
          <a:off x="17932477" y="10866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71264</xdr:rowOff>
    </xdr:from>
    <xdr:ext cx="469744" cy="259045"/>
    <xdr:sp macro="" textlink="">
      <xdr:nvSpPr>
        <xdr:cNvPr id="615" name="n_2mainValue【学校施設】&#10;一人当たり面積">
          <a:extLst>
            <a:ext uri="{FF2B5EF4-FFF2-40B4-BE49-F238E27FC236}">
              <a16:creationId xmlns:a16="http://schemas.microsoft.com/office/drawing/2014/main" id="{00000000-0008-0000-0E00-000067020000}"/>
            </a:ext>
          </a:extLst>
        </xdr:cNvPr>
        <xdr:cNvSpPr txBox="1"/>
      </xdr:nvSpPr>
      <xdr:spPr>
        <a:xfrm>
          <a:off x="17170477" y="1087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77741</xdr:rowOff>
    </xdr:from>
    <xdr:ext cx="469744" cy="259045"/>
    <xdr:sp macro="" textlink="">
      <xdr:nvSpPr>
        <xdr:cNvPr id="616" name="n_3mainValue【学校施設】&#10;一人当たり面積">
          <a:extLst>
            <a:ext uri="{FF2B5EF4-FFF2-40B4-BE49-F238E27FC236}">
              <a16:creationId xmlns:a16="http://schemas.microsoft.com/office/drawing/2014/main" id="{00000000-0008-0000-0E00-000068020000}"/>
            </a:ext>
          </a:extLst>
        </xdr:cNvPr>
        <xdr:cNvSpPr txBox="1"/>
      </xdr:nvSpPr>
      <xdr:spPr>
        <a:xfrm>
          <a:off x="16424352" y="1087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82770</xdr:rowOff>
    </xdr:from>
    <xdr:ext cx="469744" cy="259045"/>
    <xdr:sp macro="" textlink="">
      <xdr:nvSpPr>
        <xdr:cNvPr id="617" name="n_4mainValue【学校施設】&#10;一人当たり面積">
          <a:extLst>
            <a:ext uri="{FF2B5EF4-FFF2-40B4-BE49-F238E27FC236}">
              <a16:creationId xmlns:a16="http://schemas.microsoft.com/office/drawing/2014/main" id="{00000000-0008-0000-0E00-000069020000}"/>
            </a:ext>
          </a:extLst>
        </xdr:cNvPr>
        <xdr:cNvSpPr txBox="1"/>
      </xdr:nvSpPr>
      <xdr:spPr>
        <a:xfrm>
          <a:off x="15678227" y="10884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00000000-0008-0000-0E00-00006A020000}"/>
            </a:ext>
          </a:extLst>
        </xdr:cNvPr>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00000000-0008-0000-0E00-00006B020000}"/>
            </a:ext>
          </a:extLst>
        </xdr:cNvPr>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00000000-0008-0000-0E00-00006C020000}"/>
            </a:ext>
          </a:extLst>
        </xdr:cNvPr>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00000000-0008-0000-0E00-00006D020000}"/>
            </a:ext>
          </a:extLst>
        </xdr:cNvPr>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00000000-0008-0000-0E00-00006E020000}"/>
            </a:ext>
          </a:extLst>
        </xdr:cNvPr>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0588625" y="1295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5544800" y="1295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01976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01976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0306836"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8" name="【公民館】&#10;有形固定資産減価償却率グラフ枠">
          <a:extLst>
            <a:ext uri="{FF2B5EF4-FFF2-40B4-BE49-F238E27FC236}">
              <a16:creationId xmlns:a16="http://schemas.microsoft.com/office/drawing/2014/main" id="{00000000-0008-0000-0E00-000092020000}"/>
            </a:ext>
          </a:extLst>
        </xdr:cNvPr>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35379</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flipV="1">
          <a:off x="13889989" y="17213036"/>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0" name="【公民館】&#10;有形固定資産減価償却率最小値テキスト">
          <a:extLst>
            <a:ext uri="{FF2B5EF4-FFF2-40B4-BE49-F238E27FC236}">
              <a16:creationId xmlns:a16="http://schemas.microsoft.com/office/drawing/2014/main" id="{00000000-0008-0000-0E00-000094020000}"/>
            </a:ext>
          </a:extLst>
        </xdr:cNvPr>
        <xdr:cNvSpPr txBox="1"/>
      </xdr:nvSpPr>
      <xdr:spPr>
        <a:xfrm>
          <a:off x="13928725"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a:off x="13801725" y="187234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662" name="【公民館】&#10;有形固定資産減価償却率最大値テキスト">
          <a:extLst>
            <a:ext uri="{FF2B5EF4-FFF2-40B4-BE49-F238E27FC236}">
              <a16:creationId xmlns:a16="http://schemas.microsoft.com/office/drawing/2014/main" id="{00000000-0008-0000-0E00-000096020000}"/>
            </a:ext>
          </a:extLst>
        </xdr:cNvPr>
        <xdr:cNvSpPr txBox="1"/>
      </xdr:nvSpPr>
      <xdr:spPr>
        <a:xfrm>
          <a:off x="13928725"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663" name="直線コネクタ 662">
          <a:extLst>
            <a:ext uri="{FF2B5EF4-FFF2-40B4-BE49-F238E27FC236}">
              <a16:creationId xmlns:a16="http://schemas.microsoft.com/office/drawing/2014/main" id="{00000000-0008-0000-0E00-000097020000}"/>
            </a:ext>
          </a:extLst>
        </xdr:cNvPr>
        <xdr:cNvCxnSpPr/>
      </xdr:nvCxnSpPr>
      <xdr:spPr>
        <a:xfrm>
          <a:off x="13801725" y="1721303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146248</xdr:rowOff>
    </xdr:from>
    <xdr:ext cx="405111" cy="259045"/>
    <xdr:sp macro="" textlink="">
      <xdr:nvSpPr>
        <xdr:cNvPr id="664" name="【公民館】&#10;有形固定資産減価償却率平均値テキスト">
          <a:extLst>
            <a:ext uri="{FF2B5EF4-FFF2-40B4-BE49-F238E27FC236}">
              <a16:creationId xmlns:a16="http://schemas.microsoft.com/office/drawing/2014/main" id="{00000000-0008-0000-0E00-000098020000}"/>
            </a:ext>
          </a:extLst>
        </xdr:cNvPr>
        <xdr:cNvSpPr txBox="1"/>
      </xdr:nvSpPr>
      <xdr:spPr>
        <a:xfrm>
          <a:off x="13928725" y="179770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123371</xdr:rowOff>
    </xdr:from>
    <xdr:to>
      <xdr:col>85</xdr:col>
      <xdr:colOff>177800</xdr:colOff>
      <xdr:row>106</xdr:row>
      <xdr:rowOff>53521</xdr:rowOff>
    </xdr:to>
    <xdr:sp macro="" textlink="">
      <xdr:nvSpPr>
        <xdr:cNvPr id="665" name="フローチャート: 判断 664">
          <a:extLst>
            <a:ext uri="{FF2B5EF4-FFF2-40B4-BE49-F238E27FC236}">
              <a16:creationId xmlns:a16="http://schemas.microsoft.com/office/drawing/2014/main" id="{00000000-0008-0000-0E00-000099020000}"/>
            </a:ext>
          </a:extLst>
        </xdr:cNvPr>
        <xdr:cNvSpPr/>
      </xdr:nvSpPr>
      <xdr:spPr>
        <a:xfrm>
          <a:off x="13839825" y="1812562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110308</xdr:rowOff>
    </xdr:from>
    <xdr:to>
      <xdr:col>81</xdr:col>
      <xdr:colOff>101600</xdr:colOff>
      <xdr:row>106</xdr:row>
      <xdr:rowOff>40458</xdr:rowOff>
    </xdr:to>
    <xdr:sp macro="" textlink="">
      <xdr:nvSpPr>
        <xdr:cNvPr id="666" name="フローチャート: 判断 665">
          <a:extLst>
            <a:ext uri="{FF2B5EF4-FFF2-40B4-BE49-F238E27FC236}">
              <a16:creationId xmlns:a16="http://schemas.microsoft.com/office/drawing/2014/main" id="{00000000-0008-0000-0E00-00009A020000}"/>
            </a:ext>
          </a:extLst>
        </xdr:cNvPr>
        <xdr:cNvSpPr/>
      </xdr:nvSpPr>
      <xdr:spPr>
        <a:xfrm>
          <a:off x="13115925"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152763</xdr:rowOff>
    </xdr:from>
    <xdr:to>
      <xdr:col>76</xdr:col>
      <xdr:colOff>165100</xdr:colOff>
      <xdr:row>106</xdr:row>
      <xdr:rowOff>82913</xdr:rowOff>
    </xdr:to>
    <xdr:sp macro="" textlink="">
      <xdr:nvSpPr>
        <xdr:cNvPr id="667" name="フローチャート: 判断 666">
          <a:extLst>
            <a:ext uri="{FF2B5EF4-FFF2-40B4-BE49-F238E27FC236}">
              <a16:creationId xmlns:a16="http://schemas.microsoft.com/office/drawing/2014/main" id="{00000000-0008-0000-0E00-00009B020000}"/>
            </a:ext>
          </a:extLst>
        </xdr:cNvPr>
        <xdr:cNvSpPr/>
      </xdr:nvSpPr>
      <xdr:spPr>
        <a:xfrm>
          <a:off x="12369800" y="1815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160927</xdr:rowOff>
    </xdr:from>
    <xdr:to>
      <xdr:col>72</xdr:col>
      <xdr:colOff>38100</xdr:colOff>
      <xdr:row>106</xdr:row>
      <xdr:rowOff>91077</xdr:rowOff>
    </xdr:to>
    <xdr:sp macro="" textlink="">
      <xdr:nvSpPr>
        <xdr:cNvPr id="668" name="フローチャート: 判断 667">
          <a:extLst>
            <a:ext uri="{FF2B5EF4-FFF2-40B4-BE49-F238E27FC236}">
              <a16:creationId xmlns:a16="http://schemas.microsoft.com/office/drawing/2014/main" id="{00000000-0008-0000-0E00-00009C020000}"/>
            </a:ext>
          </a:extLst>
        </xdr:cNvPr>
        <xdr:cNvSpPr/>
      </xdr:nvSpPr>
      <xdr:spPr>
        <a:xfrm>
          <a:off x="11623675" y="1816317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93980</xdr:rowOff>
    </xdr:from>
    <xdr:to>
      <xdr:col>67</xdr:col>
      <xdr:colOff>101600</xdr:colOff>
      <xdr:row>106</xdr:row>
      <xdr:rowOff>24130</xdr:rowOff>
    </xdr:to>
    <xdr:sp macro="" textlink="">
      <xdr:nvSpPr>
        <xdr:cNvPr id="669" name="フローチャート: 判断 668">
          <a:extLst>
            <a:ext uri="{FF2B5EF4-FFF2-40B4-BE49-F238E27FC236}">
              <a16:creationId xmlns:a16="http://schemas.microsoft.com/office/drawing/2014/main" id="{00000000-0008-0000-0E00-00009D020000}"/>
            </a:ext>
          </a:extLst>
        </xdr:cNvPr>
        <xdr:cNvSpPr/>
      </xdr:nvSpPr>
      <xdr:spPr>
        <a:xfrm>
          <a:off x="10848975"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00000000-0008-0000-0E00-00009E020000}"/>
            </a:ext>
          </a:extLst>
        </xdr:cNvPr>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00000000-0008-0000-0E00-00009F020000}"/>
            </a:ext>
          </a:extLst>
        </xdr:cNvPr>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00000000-0008-0000-0E00-0000A0020000}"/>
            </a:ext>
          </a:extLst>
        </xdr:cNvPr>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0000000-0008-0000-0E00-0000A1020000}"/>
            </a:ext>
          </a:extLst>
        </xdr:cNvPr>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E00-0000A2020000}"/>
            </a:ext>
          </a:extLst>
        </xdr:cNvPr>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149498</xdr:rowOff>
    </xdr:from>
    <xdr:to>
      <xdr:col>85</xdr:col>
      <xdr:colOff>177800</xdr:colOff>
      <xdr:row>106</xdr:row>
      <xdr:rowOff>79648</xdr:rowOff>
    </xdr:to>
    <xdr:sp macro="" textlink="">
      <xdr:nvSpPr>
        <xdr:cNvPr id="675" name="楕円 674">
          <a:extLst>
            <a:ext uri="{FF2B5EF4-FFF2-40B4-BE49-F238E27FC236}">
              <a16:creationId xmlns:a16="http://schemas.microsoft.com/office/drawing/2014/main" id="{00000000-0008-0000-0E00-0000A3020000}"/>
            </a:ext>
          </a:extLst>
        </xdr:cNvPr>
        <xdr:cNvSpPr/>
      </xdr:nvSpPr>
      <xdr:spPr>
        <a:xfrm>
          <a:off x="13839825" y="1815174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127925</xdr:rowOff>
    </xdr:from>
    <xdr:ext cx="405111" cy="259045"/>
    <xdr:sp macro="" textlink="">
      <xdr:nvSpPr>
        <xdr:cNvPr id="676" name="【公民館】&#10;有形固定資産減価償却率該当値テキスト">
          <a:extLst>
            <a:ext uri="{FF2B5EF4-FFF2-40B4-BE49-F238E27FC236}">
              <a16:creationId xmlns:a16="http://schemas.microsoft.com/office/drawing/2014/main" id="{00000000-0008-0000-0E00-0000A4020000}"/>
            </a:ext>
          </a:extLst>
        </xdr:cNvPr>
        <xdr:cNvSpPr txBox="1"/>
      </xdr:nvSpPr>
      <xdr:spPr>
        <a:xfrm>
          <a:off x="13928725" y="1813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146231</xdr:rowOff>
    </xdr:from>
    <xdr:to>
      <xdr:col>81</xdr:col>
      <xdr:colOff>101600</xdr:colOff>
      <xdr:row>108</xdr:row>
      <xdr:rowOff>76381</xdr:rowOff>
    </xdr:to>
    <xdr:sp macro="" textlink="">
      <xdr:nvSpPr>
        <xdr:cNvPr id="677" name="楕円 676">
          <a:extLst>
            <a:ext uri="{FF2B5EF4-FFF2-40B4-BE49-F238E27FC236}">
              <a16:creationId xmlns:a16="http://schemas.microsoft.com/office/drawing/2014/main" id="{00000000-0008-0000-0E00-0000A5020000}"/>
            </a:ext>
          </a:extLst>
        </xdr:cNvPr>
        <xdr:cNvSpPr/>
      </xdr:nvSpPr>
      <xdr:spPr>
        <a:xfrm>
          <a:off x="13115925" y="1849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28848</xdr:rowOff>
    </xdr:from>
    <xdr:to>
      <xdr:col>85</xdr:col>
      <xdr:colOff>127000</xdr:colOff>
      <xdr:row>108</xdr:row>
      <xdr:rowOff>25581</xdr:rowOff>
    </xdr:to>
    <xdr:cxnSp macro="">
      <xdr:nvCxnSpPr>
        <xdr:cNvPr id="678" name="直線コネクタ 677">
          <a:extLst>
            <a:ext uri="{FF2B5EF4-FFF2-40B4-BE49-F238E27FC236}">
              <a16:creationId xmlns:a16="http://schemas.microsoft.com/office/drawing/2014/main" id="{00000000-0008-0000-0E00-0000A6020000}"/>
            </a:ext>
          </a:extLst>
        </xdr:cNvPr>
        <xdr:cNvCxnSpPr/>
      </xdr:nvCxnSpPr>
      <xdr:spPr>
        <a:xfrm flipV="1">
          <a:off x="13166725" y="18202548"/>
          <a:ext cx="723900" cy="33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115207</xdr:rowOff>
    </xdr:from>
    <xdr:to>
      <xdr:col>76</xdr:col>
      <xdr:colOff>165100</xdr:colOff>
      <xdr:row>108</xdr:row>
      <xdr:rowOff>45357</xdr:rowOff>
    </xdr:to>
    <xdr:sp macro="" textlink="">
      <xdr:nvSpPr>
        <xdr:cNvPr id="679" name="楕円 678">
          <a:extLst>
            <a:ext uri="{FF2B5EF4-FFF2-40B4-BE49-F238E27FC236}">
              <a16:creationId xmlns:a16="http://schemas.microsoft.com/office/drawing/2014/main" id="{00000000-0008-0000-0E00-0000A7020000}"/>
            </a:ext>
          </a:extLst>
        </xdr:cNvPr>
        <xdr:cNvSpPr/>
      </xdr:nvSpPr>
      <xdr:spPr>
        <a:xfrm>
          <a:off x="12369800" y="1846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166007</xdr:rowOff>
    </xdr:from>
    <xdr:to>
      <xdr:col>81</xdr:col>
      <xdr:colOff>50800</xdr:colOff>
      <xdr:row>108</xdr:row>
      <xdr:rowOff>25581</xdr:rowOff>
    </xdr:to>
    <xdr:cxnSp macro="">
      <xdr:nvCxnSpPr>
        <xdr:cNvPr id="680" name="直線コネクタ 679">
          <a:extLst>
            <a:ext uri="{FF2B5EF4-FFF2-40B4-BE49-F238E27FC236}">
              <a16:creationId xmlns:a16="http://schemas.microsoft.com/office/drawing/2014/main" id="{00000000-0008-0000-0E00-0000A8020000}"/>
            </a:ext>
          </a:extLst>
        </xdr:cNvPr>
        <xdr:cNvCxnSpPr/>
      </xdr:nvCxnSpPr>
      <xdr:spPr>
        <a:xfrm>
          <a:off x="12420600" y="18511157"/>
          <a:ext cx="746125"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84182</xdr:rowOff>
    </xdr:from>
    <xdr:to>
      <xdr:col>72</xdr:col>
      <xdr:colOff>38100</xdr:colOff>
      <xdr:row>108</xdr:row>
      <xdr:rowOff>14332</xdr:rowOff>
    </xdr:to>
    <xdr:sp macro="" textlink="">
      <xdr:nvSpPr>
        <xdr:cNvPr id="681" name="楕円 680">
          <a:extLst>
            <a:ext uri="{FF2B5EF4-FFF2-40B4-BE49-F238E27FC236}">
              <a16:creationId xmlns:a16="http://schemas.microsoft.com/office/drawing/2014/main" id="{00000000-0008-0000-0E00-0000A9020000}"/>
            </a:ext>
          </a:extLst>
        </xdr:cNvPr>
        <xdr:cNvSpPr/>
      </xdr:nvSpPr>
      <xdr:spPr>
        <a:xfrm>
          <a:off x="11623675" y="1842933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134982</xdr:rowOff>
    </xdr:from>
    <xdr:to>
      <xdr:col>76</xdr:col>
      <xdr:colOff>114300</xdr:colOff>
      <xdr:row>107</xdr:row>
      <xdr:rowOff>166007</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a:off x="11655425" y="18480132"/>
          <a:ext cx="765175"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54792</xdr:rowOff>
    </xdr:from>
    <xdr:to>
      <xdr:col>67</xdr:col>
      <xdr:colOff>101600</xdr:colOff>
      <xdr:row>107</xdr:row>
      <xdr:rowOff>156392</xdr:rowOff>
    </xdr:to>
    <xdr:sp macro="" textlink="">
      <xdr:nvSpPr>
        <xdr:cNvPr id="683" name="楕円 682">
          <a:extLst>
            <a:ext uri="{FF2B5EF4-FFF2-40B4-BE49-F238E27FC236}">
              <a16:creationId xmlns:a16="http://schemas.microsoft.com/office/drawing/2014/main" id="{00000000-0008-0000-0E00-0000AB020000}"/>
            </a:ext>
          </a:extLst>
        </xdr:cNvPr>
        <xdr:cNvSpPr/>
      </xdr:nvSpPr>
      <xdr:spPr>
        <a:xfrm>
          <a:off x="10848975" y="1839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105592</xdr:rowOff>
    </xdr:from>
    <xdr:to>
      <xdr:col>71</xdr:col>
      <xdr:colOff>177800</xdr:colOff>
      <xdr:row>107</xdr:row>
      <xdr:rowOff>134982</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a:off x="10899775" y="18450742"/>
          <a:ext cx="75565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56985</xdr:rowOff>
    </xdr:from>
    <xdr:ext cx="405111" cy="259045"/>
    <xdr:sp macro="" textlink="">
      <xdr:nvSpPr>
        <xdr:cNvPr id="685" name="n_1aveValue【公民館】&#10;有形固定資産減価償却率">
          <a:extLst>
            <a:ext uri="{FF2B5EF4-FFF2-40B4-BE49-F238E27FC236}">
              <a16:creationId xmlns:a16="http://schemas.microsoft.com/office/drawing/2014/main" id="{00000000-0008-0000-0E00-0000AD020000}"/>
            </a:ext>
          </a:extLst>
        </xdr:cNvPr>
        <xdr:cNvSpPr txBox="1"/>
      </xdr:nvSpPr>
      <xdr:spPr>
        <a:xfrm>
          <a:off x="12980044" y="178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99440</xdr:rowOff>
    </xdr:from>
    <xdr:ext cx="405111" cy="259045"/>
    <xdr:sp macro="" textlink="">
      <xdr:nvSpPr>
        <xdr:cNvPr id="686" name="n_2aveValue【公民館】&#10;有形固定資産減価償却率">
          <a:extLst>
            <a:ext uri="{FF2B5EF4-FFF2-40B4-BE49-F238E27FC236}">
              <a16:creationId xmlns:a16="http://schemas.microsoft.com/office/drawing/2014/main" id="{00000000-0008-0000-0E00-0000AE020000}"/>
            </a:ext>
          </a:extLst>
        </xdr:cNvPr>
        <xdr:cNvSpPr txBox="1"/>
      </xdr:nvSpPr>
      <xdr:spPr>
        <a:xfrm>
          <a:off x="12246619" y="1793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107604</xdr:rowOff>
    </xdr:from>
    <xdr:ext cx="405111" cy="259045"/>
    <xdr:sp macro="" textlink="">
      <xdr:nvSpPr>
        <xdr:cNvPr id="687" name="n_3aveValue【公民館】&#10;有形固定資産減価償却率">
          <a:extLst>
            <a:ext uri="{FF2B5EF4-FFF2-40B4-BE49-F238E27FC236}">
              <a16:creationId xmlns:a16="http://schemas.microsoft.com/office/drawing/2014/main" id="{00000000-0008-0000-0E00-0000AF020000}"/>
            </a:ext>
          </a:extLst>
        </xdr:cNvPr>
        <xdr:cNvSpPr txBox="1"/>
      </xdr:nvSpPr>
      <xdr:spPr>
        <a:xfrm>
          <a:off x="11500494" y="17938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40657</xdr:rowOff>
    </xdr:from>
    <xdr:ext cx="405111" cy="259045"/>
    <xdr:sp macro="" textlink="">
      <xdr:nvSpPr>
        <xdr:cNvPr id="688" name="n_4aveValue【公民館】&#10;有形固定資産減価償却率">
          <a:extLst>
            <a:ext uri="{FF2B5EF4-FFF2-40B4-BE49-F238E27FC236}">
              <a16:creationId xmlns:a16="http://schemas.microsoft.com/office/drawing/2014/main" id="{00000000-0008-0000-0E00-0000B0020000}"/>
            </a:ext>
          </a:extLst>
        </xdr:cNvPr>
        <xdr:cNvSpPr txBox="1"/>
      </xdr:nvSpPr>
      <xdr:spPr>
        <a:xfrm>
          <a:off x="10725794" y="1787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67508</xdr:rowOff>
    </xdr:from>
    <xdr:ext cx="405111" cy="259045"/>
    <xdr:sp macro="" textlink="">
      <xdr:nvSpPr>
        <xdr:cNvPr id="689" name="n_1mainValue【公民館】&#10;有形固定資産減価償却率">
          <a:extLst>
            <a:ext uri="{FF2B5EF4-FFF2-40B4-BE49-F238E27FC236}">
              <a16:creationId xmlns:a16="http://schemas.microsoft.com/office/drawing/2014/main" id="{00000000-0008-0000-0E00-0000B1020000}"/>
            </a:ext>
          </a:extLst>
        </xdr:cNvPr>
        <xdr:cNvSpPr txBox="1"/>
      </xdr:nvSpPr>
      <xdr:spPr>
        <a:xfrm>
          <a:off x="12980044" y="18584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36484</xdr:rowOff>
    </xdr:from>
    <xdr:ext cx="405111" cy="259045"/>
    <xdr:sp macro="" textlink="">
      <xdr:nvSpPr>
        <xdr:cNvPr id="690" name="n_2mainValue【公民館】&#10;有形固定資産減価償却率">
          <a:extLst>
            <a:ext uri="{FF2B5EF4-FFF2-40B4-BE49-F238E27FC236}">
              <a16:creationId xmlns:a16="http://schemas.microsoft.com/office/drawing/2014/main" id="{00000000-0008-0000-0E00-0000B2020000}"/>
            </a:ext>
          </a:extLst>
        </xdr:cNvPr>
        <xdr:cNvSpPr txBox="1"/>
      </xdr:nvSpPr>
      <xdr:spPr>
        <a:xfrm>
          <a:off x="12246619" y="1855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5459</xdr:rowOff>
    </xdr:from>
    <xdr:ext cx="405111" cy="259045"/>
    <xdr:sp macro="" textlink="">
      <xdr:nvSpPr>
        <xdr:cNvPr id="691" name="n_3mainValue【公民館】&#10;有形固定資産減価償却率">
          <a:extLst>
            <a:ext uri="{FF2B5EF4-FFF2-40B4-BE49-F238E27FC236}">
              <a16:creationId xmlns:a16="http://schemas.microsoft.com/office/drawing/2014/main" id="{00000000-0008-0000-0E00-0000B3020000}"/>
            </a:ext>
          </a:extLst>
        </xdr:cNvPr>
        <xdr:cNvSpPr txBox="1"/>
      </xdr:nvSpPr>
      <xdr:spPr>
        <a:xfrm>
          <a:off x="11500494" y="1852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147519</xdr:rowOff>
    </xdr:from>
    <xdr:ext cx="405111" cy="259045"/>
    <xdr:sp macro="" textlink="">
      <xdr:nvSpPr>
        <xdr:cNvPr id="692" name="n_4mainValue【公民館】&#10;有形固定資産減価償却率">
          <a:extLst>
            <a:ext uri="{FF2B5EF4-FFF2-40B4-BE49-F238E27FC236}">
              <a16:creationId xmlns:a16="http://schemas.microsoft.com/office/drawing/2014/main" id="{00000000-0008-0000-0E00-0000B4020000}"/>
            </a:ext>
          </a:extLst>
        </xdr:cNvPr>
        <xdr:cNvSpPr txBox="1"/>
      </xdr:nvSpPr>
      <xdr:spPr>
        <a:xfrm>
          <a:off x="10725794" y="18492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3" name="正方形/長方形 692">
          <a:extLst>
            <a:ext uri="{FF2B5EF4-FFF2-40B4-BE49-F238E27FC236}">
              <a16:creationId xmlns:a16="http://schemas.microsoft.com/office/drawing/2014/main" id="{00000000-0008-0000-0E00-0000B5020000}"/>
            </a:ext>
          </a:extLst>
        </xdr:cNvPr>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4" name="正方形/長方形 693">
          <a:extLst>
            <a:ext uri="{FF2B5EF4-FFF2-40B4-BE49-F238E27FC236}">
              <a16:creationId xmlns:a16="http://schemas.microsoft.com/office/drawing/2014/main" id="{00000000-0008-0000-0E00-0000B6020000}"/>
            </a:ext>
          </a:extLst>
        </xdr:cNvPr>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5" name="正方形/長方形 694">
          <a:extLst>
            <a:ext uri="{FF2B5EF4-FFF2-40B4-BE49-F238E27FC236}">
              <a16:creationId xmlns:a16="http://schemas.microsoft.com/office/drawing/2014/main" id="{00000000-0008-0000-0E00-0000B7020000}"/>
            </a:ext>
          </a:extLst>
        </xdr:cNvPr>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6" name="正方形/長方形 695">
          <a:extLst>
            <a:ext uri="{FF2B5EF4-FFF2-40B4-BE49-F238E27FC236}">
              <a16:creationId xmlns:a16="http://schemas.microsoft.com/office/drawing/2014/main" id="{00000000-0008-0000-0E00-0000B8020000}"/>
            </a:ext>
          </a:extLst>
        </xdr:cNvPr>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7" name="正方形/長方形 696">
          <a:extLst>
            <a:ext uri="{FF2B5EF4-FFF2-40B4-BE49-F238E27FC236}">
              <a16:creationId xmlns:a16="http://schemas.microsoft.com/office/drawing/2014/main" id="{00000000-0008-0000-0E00-0000B9020000}"/>
            </a:ext>
          </a:extLst>
        </xdr:cNvPr>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8" name="正方形/長方形 697">
          <a:extLst>
            <a:ext uri="{FF2B5EF4-FFF2-40B4-BE49-F238E27FC236}">
              <a16:creationId xmlns:a16="http://schemas.microsoft.com/office/drawing/2014/main" id="{00000000-0008-0000-0E00-0000BA020000}"/>
            </a:ext>
          </a:extLst>
        </xdr:cNvPr>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9" name="正方形/長方形 698">
          <a:extLst>
            <a:ext uri="{FF2B5EF4-FFF2-40B4-BE49-F238E27FC236}">
              <a16:creationId xmlns:a16="http://schemas.microsoft.com/office/drawing/2014/main" id="{00000000-0008-0000-0E00-0000BB020000}"/>
            </a:ext>
          </a:extLst>
        </xdr:cNvPr>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0" name="正方形/長方形 699">
          <a:extLst>
            <a:ext uri="{FF2B5EF4-FFF2-40B4-BE49-F238E27FC236}">
              <a16:creationId xmlns:a16="http://schemas.microsoft.com/office/drawing/2014/main" id="{00000000-0008-0000-0E00-0000BC020000}"/>
            </a:ext>
          </a:extLst>
        </xdr:cNvPr>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2" name="直線コネクタ 701">
          <a:extLst>
            <a:ext uri="{FF2B5EF4-FFF2-40B4-BE49-F238E27FC236}">
              <a16:creationId xmlns:a16="http://schemas.microsoft.com/office/drawing/2014/main" id="{00000000-0008-0000-0E00-0000BE020000}"/>
            </a:ext>
          </a:extLst>
        </xdr:cNvPr>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a:off x="15544800" y="186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4" name="テキスト ボックス 703">
          <a:extLst>
            <a:ext uri="{FF2B5EF4-FFF2-40B4-BE49-F238E27FC236}">
              <a16:creationId xmlns:a16="http://schemas.microsoft.com/office/drawing/2014/main" id="{00000000-0008-0000-0E00-0000C0020000}"/>
            </a:ext>
          </a:extLst>
        </xdr:cNvPr>
        <xdr:cNvSpPr txBox="1"/>
      </xdr:nvSpPr>
      <xdr:spPr>
        <a:xfrm>
          <a:off x="1516334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a:off x="15544800" y="182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6" name="テキスト ボックス 705">
          <a:extLst>
            <a:ext uri="{FF2B5EF4-FFF2-40B4-BE49-F238E27FC236}">
              <a16:creationId xmlns:a16="http://schemas.microsoft.com/office/drawing/2014/main" id="{00000000-0008-0000-0E00-0000C2020000}"/>
            </a:ext>
          </a:extLst>
        </xdr:cNvPr>
        <xdr:cNvSpPr txBox="1"/>
      </xdr:nvSpPr>
      <xdr:spPr>
        <a:xfrm>
          <a:off x="15163346"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a:off x="155448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8" name="テキスト ボックス 707">
          <a:extLst>
            <a:ext uri="{FF2B5EF4-FFF2-40B4-BE49-F238E27FC236}">
              <a16:creationId xmlns:a16="http://schemas.microsoft.com/office/drawing/2014/main" id="{00000000-0008-0000-0E00-0000C4020000}"/>
            </a:ext>
          </a:extLst>
        </xdr:cNvPr>
        <xdr:cNvSpPr txBox="1"/>
      </xdr:nvSpPr>
      <xdr:spPr>
        <a:xfrm>
          <a:off x="15163346"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a:off x="15544800" y="175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0" name="テキスト ボックス 709">
          <a:extLst>
            <a:ext uri="{FF2B5EF4-FFF2-40B4-BE49-F238E27FC236}">
              <a16:creationId xmlns:a16="http://schemas.microsoft.com/office/drawing/2014/main" id="{00000000-0008-0000-0E00-0000C6020000}"/>
            </a:ext>
          </a:extLst>
        </xdr:cNvPr>
        <xdr:cNvSpPr txBox="1"/>
      </xdr:nvSpPr>
      <xdr:spPr>
        <a:xfrm>
          <a:off x="15163346"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a:off x="15544800" y="1714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2" name="テキスト ボックス 711">
          <a:extLst>
            <a:ext uri="{FF2B5EF4-FFF2-40B4-BE49-F238E27FC236}">
              <a16:creationId xmlns:a16="http://schemas.microsoft.com/office/drawing/2014/main" id="{00000000-0008-0000-0E00-0000C8020000}"/>
            </a:ext>
          </a:extLst>
        </xdr:cNvPr>
        <xdr:cNvSpPr txBox="1"/>
      </xdr:nvSpPr>
      <xdr:spPr>
        <a:xfrm>
          <a:off x="151633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5" name="【公民館】&#10;一人当たり面積グラフ枠">
          <a:extLst>
            <a:ext uri="{FF2B5EF4-FFF2-40B4-BE49-F238E27FC236}">
              <a16:creationId xmlns:a16="http://schemas.microsoft.com/office/drawing/2014/main" id="{00000000-0008-0000-0E00-0000CB020000}"/>
            </a:ext>
          </a:extLst>
        </xdr:cNvPr>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70104</xdr:rowOff>
    </xdr:from>
    <xdr:to>
      <xdr:col>116</xdr:col>
      <xdr:colOff>62864</xdr:colOff>
      <xdr:row>108</xdr:row>
      <xdr:rowOff>131063</xdr:rowOff>
    </xdr:to>
    <xdr:cxnSp macro="">
      <xdr:nvCxnSpPr>
        <xdr:cNvPr id="716" name="直線コネクタ 715">
          <a:extLst>
            <a:ext uri="{FF2B5EF4-FFF2-40B4-BE49-F238E27FC236}">
              <a16:creationId xmlns:a16="http://schemas.microsoft.com/office/drawing/2014/main" id="{00000000-0008-0000-0E00-0000CC020000}"/>
            </a:ext>
          </a:extLst>
        </xdr:cNvPr>
        <xdr:cNvCxnSpPr/>
      </xdr:nvCxnSpPr>
      <xdr:spPr>
        <a:xfrm flipV="1">
          <a:off x="18846164" y="17215104"/>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717" name="【公民館】&#10;一人当たり面積最小値テキスト">
          <a:extLst>
            <a:ext uri="{FF2B5EF4-FFF2-40B4-BE49-F238E27FC236}">
              <a16:creationId xmlns:a16="http://schemas.microsoft.com/office/drawing/2014/main" id="{00000000-0008-0000-0E00-0000CD020000}"/>
            </a:ext>
          </a:extLst>
        </xdr:cNvPr>
        <xdr:cNvSpPr txBox="1"/>
      </xdr:nvSpPr>
      <xdr:spPr>
        <a:xfrm>
          <a:off x="18884900"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718" name="直線コネクタ 717">
          <a:extLst>
            <a:ext uri="{FF2B5EF4-FFF2-40B4-BE49-F238E27FC236}">
              <a16:creationId xmlns:a16="http://schemas.microsoft.com/office/drawing/2014/main" id="{00000000-0008-0000-0E00-0000CE020000}"/>
            </a:ext>
          </a:extLst>
        </xdr:cNvPr>
        <xdr:cNvCxnSpPr/>
      </xdr:nvCxnSpPr>
      <xdr:spPr>
        <a:xfrm>
          <a:off x="18786475" y="1864766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16781</xdr:rowOff>
    </xdr:from>
    <xdr:ext cx="469744" cy="259045"/>
    <xdr:sp macro="" textlink="">
      <xdr:nvSpPr>
        <xdr:cNvPr id="719" name="【公民館】&#10;一人当たり面積最大値テキスト">
          <a:extLst>
            <a:ext uri="{FF2B5EF4-FFF2-40B4-BE49-F238E27FC236}">
              <a16:creationId xmlns:a16="http://schemas.microsoft.com/office/drawing/2014/main" id="{00000000-0008-0000-0E00-0000CF020000}"/>
            </a:ext>
          </a:extLst>
        </xdr:cNvPr>
        <xdr:cNvSpPr txBox="1"/>
      </xdr:nvSpPr>
      <xdr:spPr>
        <a:xfrm>
          <a:off x="18884900" y="1699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70104</xdr:rowOff>
    </xdr:from>
    <xdr:to>
      <xdr:col>116</xdr:col>
      <xdr:colOff>152400</xdr:colOff>
      <xdr:row>100</xdr:row>
      <xdr:rowOff>70104</xdr:rowOff>
    </xdr:to>
    <xdr:cxnSp macro="">
      <xdr:nvCxnSpPr>
        <xdr:cNvPr id="720" name="直線コネクタ 719">
          <a:extLst>
            <a:ext uri="{FF2B5EF4-FFF2-40B4-BE49-F238E27FC236}">
              <a16:creationId xmlns:a16="http://schemas.microsoft.com/office/drawing/2014/main" id="{00000000-0008-0000-0E00-0000D0020000}"/>
            </a:ext>
          </a:extLst>
        </xdr:cNvPr>
        <xdr:cNvCxnSpPr/>
      </xdr:nvCxnSpPr>
      <xdr:spPr>
        <a:xfrm>
          <a:off x="18786475" y="1721510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69614</xdr:rowOff>
    </xdr:from>
    <xdr:ext cx="469744" cy="259045"/>
    <xdr:sp macro="" textlink="">
      <xdr:nvSpPr>
        <xdr:cNvPr id="721" name="【公民館】&#10;一人当たり面積平均値テキスト">
          <a:extLst>
            <a:ext uri="{FF2B5EF4-FFF2-40B4-BE49-F238E27FC236}">
              <a16:creationId xmlns:a16="http://schemas.microsoft.com/office/drawing/2014/main" id="{00000000-0008-0000-0E00-0000D1020000}"/>
            </a:ext>
          </a:extLst>
        </xdr:cNvPr>
        <xdr:cNvSpPr txBox="1"/>
      </xdr:nvSpPr>
      <xdr:spPr>
        <a:xfrm>
          <a:off x="18884900" y="18071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46737</xdr:rowOff>
    </xdr:from>
    <xdr:to>
      <xdr:col>116</xdr:col>
      <xdr:colOff>114300</xdr:colOff>
      <xdr:row>106</xdr:row>
      <xdr:rowOff>148337</xdr:rowOff>
    </xdr:to>
    <xdr:sp macro="" textlink="">
      <xdr:nvSpPr>
        <xdr:cNvPr id="722" name="フローチャート: 判断 721">
          <a:extLst>
            <a:ext uri="{FF2B5EF4-FFF2-40B4-BE49-F238E27FC236}">
              <a16:creationId xmlns:a16="http://schemas.microsoft.com/office/drawing/2014/main" id="{00000000-0008-0000-0E00-0000D2020000}"/>
            </a:ext>
          </a:extLst>
        </xdr:cNvPr>
        <xdr:cNvSpPr/>
      </xdr:nvSpPr>
      <xdr:spPr>
        <a:xfrm>
          <a:off x="187960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71882</xdr:rowOff>
    </xdr:from>
    <xdr:to>
      <xdr:col>112</xdr:col>
      <xdr:colOff>38100</xdr:colOff>
      <xdr:row>107</xdr:row>
      <xdr:rowOff>2032</xdr:rowOff>
    </xdr:to>
    <xdr:sp macro="" textlink="">
      <xdr:nvSpPr>
        <xdr:cNvPr id="723" name="フローチャート: 判断 722">
          <a:extLst>
            <a:ext uri="{FF2B5EF4-FFF2-40B4-BE49-F238E27FC236}">
              <a16:creationId xmlns:a16="http://schemas.microsoft.com/office/drawing/2014/main" id="{00000000-0008-0000-0E00-0000D3020000}"/>
            </a:ext>
          </a:extLst>
        </xdr:cNvPr>
        <xdr:cNvSpPr/>
      </xdr:nvSpPr>
      <xdr:spPr>
        <a:xfrm>
          <a:off x="18100675" y="1824558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102363</xdr:rowOff>
    </xdr:from>
    <xdr:to>
      <xdr:col>107</xdr:col>
      <xdr:colOff>101600</xdr:colOff>
      <xdr:row>107</xdr:row>
      <xdr:rowOff>32513</xdr:rowOff>
    </xdr:to>
    <xdr:sp macro="" textlink="">
      <xdr:nvSpPr>
        <xdr:cNvPr id="724" name="フローチャート: 判断 723">
          <a:extLst>
            <a:ext uri="{FF2B5EF4-FFF2-40B4-BE49-F238E27FC236}">
              <a16:creationId xmlns:a16="http://schemas.microsoft.com/office/drawing/2014/main" id="{00000000-0008-0000-0E00-0000D4020000}"/>
            </a:ext>
          </a:extLst>
        </xdr:cNvPr>
        <xdr:cNvSpPr/>
      </xdr:nvSpPr>
      <xdr:spPr>
        <a:xfrm>
          <a:off x="17325975"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74168</xdr:rowOff>
    </xdr:from>
    <xdr:to>
      <xdr:col>102</xdr:col>
      <xdr:colOff>165100</xdr:colOff>
      <xdr:row>107</xdr:row>
      <xdr:rowOff>4318</xdr:rowOff>
    </xdr:to>
    <xdr:sp macro="" textlink="">
      <xdr:nvSpPr>
        <xdr:cNvPr id="725" name="フローチャート: 判断 724">
          <a:extLst>
            <a:ext uri="{FF2B5EF4-FFF2-40B4-BE49-F238E27FC236}">
              <a16:creationId xmlns:a16="http://schemas.microsoft.com/office/drawing/2014/main" id="{00000000-0008-0000-0E00-0000D5020000}"/>
            </a:ext>
          </a:extLst>
        </xdr:cNvPr>
        <xdr:cNvSpPr/>
      </xdr:nvSpPr>
      <xdr:spPr>
        <a:xfrm>
          <a:off x="16579850" y="182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46737</xdr:rowOff>
    </xdr:from>
    <xdr:to>
      <xdr:col>98</xdr:col>
      <xdr:colOff>38100</xdr:colOff>
      <xdr:row>106</xdr:row>
      <xdr:rowOff>148337</xdr:rowOff>
    </xdr:to>
    <xdr:sp macro="" textlink="">
      <xdr:nvSpPr>
        <xdr:cNvPr id="726" name="フローチャート: 判断 725">
          <a:extLst>
            <a:ext uri="{FF2B5EF4-FFF2-40B4-BE49-F238E27FC236}">
              <a16:creationId xmlns:a16="http://schemas.microsoft.com/office/drawing/2014/main" id="{00000000-0008-0000-0E00-0000D6020000}"/>
            </a:ext>
          </a:extLst>
        </xdr:cNvPr>
        <xdr:cNvSpPr/>
      </xdr:nvSpPr>
      <xdr:spPr>
        <a:xfrm>
          <a:off x="15833725" y="1822043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00000000-0008-0000-0E00-0000D7020000}"/>
            </a:ext>
          </a:extLst>
        </xdr:cNvPr>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00000000-0008-0000-0E00-0000D8020000}"/>
            </a:ext>
          </a:extLst>
        </xdr:cNvPr>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0000000-0008-0000-0E00-0000D9020000}"/>
            </a:ext>
          </a:extLst>
        </xdr:cNvPr>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E00-0000DA020000}"/>
            </a:ext>
          </a:extLst>
        </xdr:cNvPr>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E00-0000DB020000}"/>
            </a:ext>
          </a:extLst>
        </xdr:cNvPr>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1015</xdr:rowOff>
    </xdr:from>
    <xdr:to>
      <xdr:col>116</xdr:col>
      <xdr:colOff>114300</xdr:colOff>
      <xdr:row>108</xdr:row>
      <xdr:rowOff>102615</xdr:rowOff>
    </xdr:to>
    <xdr:sp macro="" textlink="">
      <xdr:nvSpPr>
        <xdr:cNvPr id="732" name="楕円 731">
          <a:extLst>
            <a:ext uri="{FF2B5EF4-FFF2-40B4-BE49-F238E27FC236}">
              <a16:creationId xmlns:a16="http://schemas.microsoft.com/office/drawing/2014/main" id="{00000000-0008-0000-0E00-0000DC020000}"/>
            </a:ext>
          </a:extLst>
        </xdr:cNvPr>
        <xdr:cNvSpPr/>
      </xdr:nvSpPr>
      <xdr:spPr>
        <a:xfrm>
          <a:off x="18796000" y="185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87392</xdr:rowOff>
    </xdr:from>
    <xdr:ext cx="469744" cy="259045"/>
    <xdr:sp macro="" textlink="">
      <xdr:nvSpPr>
        <xdr:cNvPr id="733" name="【公民館】&#10;一人当たり面積該当値テキスト">
          <a:extLst>
            <a:ext uri="{FF2B5EF4-FFF2-40B4-BE49-F238E27FC236}">
              <a16:creationId xmlns:a16="http://schemas.microsoft.com/office/drawing/2014/main" id="{00000000-0008-0000-0E00-0000DD020000}"/>
            </a:ext>
          </a:extLst>
        </xdr:cNvPr>
        <xdr:cNvSpPr txBox="1"/>
      </xdr:nvSpPr>
      <xdr:spPr>
        <a:xfrm>
          <a:off x="18884900" y="1843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3302</xdr:rowOff>
    </xdr:from>
    <xdr:to>
      <xdr:col>112</xdr:col>
      <xdr:colOff>38100</xdr:colOff>
      <xdr:row>108</xdr:row>
      <xdr:rowOff>104902</xdr:rowOff>
    </xdr:to>
    <xdr:sp macro="" textlink="">
      <xdr:nvSpPr>
        <xdr:cNvPr id="734" name="楕円 733">
          <a:extLst>
            <a:ext uri="{FF2B5EF4-FFF2-40B4-BE49-F238E27FC236}">
              <a16:creationId xmlns:a16="http://schemas.microsoft.com/office/drawing/2014/main" id="{00000000-0008-0000-0E00-0000DE020000}"/>
            </a:ext>
          </a:extLst>
        </xdr:cNvPr>
        <xdr:cNvSpPr/>
      </xdr:nvSpPr>
      <xdr:spPr>
        <a:xfrm>
          <a:off x="18100675" y="1851990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51815</xdr:rowOff>
    </xdr:from>
    <xdr:to>
      <xdr:col>116</xdr:col>
      <xdr:colOff>63500</xdr:colOff>
      <xdr:row>108</xdr:row>
      <xdr:rowOff>54102</xdr:rowOff>
    </xdr:to>
    <xdr:cxnSp macro="">
      <xdr:nvCxnSpPr>
        <xdr:cNvPr id="735" name="直線コネクタ 734">
          <a:extLst>
            <a:ext uri="{FF2B5EF4-FFF2-40B4-BE49-F238E27FC236}">
              <a16:creationId xmlns:a16="http://schemas.microsoft.com/office/drawing/2014/main" id="{00000000-0008-0000-0E00-0000DF020000}"/>
            </a:ext>
          </a:extLst>
        </xdr:cNvPr>
        <xdr:cNvCxnSpPr/>
      </xdr:nvCxnSpPr>
      <xdr:spPr>
        <a:xfrm flipV="1">
          <a:off x="18132425" y="18568415"/>
          <a:ext cx="714375"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6350</xdr:rowOff>
    </xdr:from>
    <xdr:to>
      <xdr:col>107</xdr:col>
      <xdr:colOff>101600</xdr:colOff>
      <xdr:row>108</xdr:row>
      <xdr:rowOff>107950</xdr:rowOff>
    </xdr:to>
    <xdr:sp macro="" textlink="">
      <xdr:nvSpPr>
        <xdr:cNvPr id="736" name="楕円 735">
          <a:extLst>
            <a:ext uri="{FF2B5EF4-FFF2-40B4-BE49-F238E27FC236}">
              <a16:creationId xmlns:a16="http://schemas.microsoft.com/office/drawing/2014/main" id="{00000000-0008-0000-0E00-0000E0020000}"/>
            </a:ext>
          </a:extLst>
        </xdr:cNvPr>
        <xdr:cNvSpPr/>
      </xdr:nvSpPr>
      <xdr:spPr>
        <a:xfrm>
          <a:off x="17325975" y="1852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54102</xdr:rowOff>
    </xdr:from>
    <xdr:to>
      <xdr:col>111</xdr:col>
      <xdr:colOff>177800</xdr:colOff>
      <xdr:row>108</xdr:row>
      <xdr:rowOff>57150</xdr:rowOff>
    </xdr:to>
    <xdr:cxnSp macro="">
      <xdr:nvCxnSpPr>
        <xdr:cNvPr id="737" name="直線コネクタ 736">
          <a:extLst>
            <a:ext uri="{FF2B5EF4-FFF2-40B4-BE49-F238E27FC236}">
              <a16:creationId xmlns:a16="http://schemas.microsoft.com/office/drawing/2014/main" id="{00000000-0008-0000-0E00-0000E1020000}"/>
            </a:ext>
          </a:extLst>
        </xdr:cNvPr>
        <xdr:cNvCxnSpPr/>
      </xdr:nvCxnSpPr>
      <xdr:spPr>
        <a:xfrm flipV="1">
          <a:off x="17376775" y="18570702"/>
          <a:ext cx="75565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8637</xdr:rowOff>
    </xdr:from>
    <xdr:to>
      <xdr:col>102</xdr:col>
      <xdr:colOff>165100</xdr:colOff>
      <xdr:row>108</xdr:row>
      <xdr:rowOff>110237</xdr:rowOff>
    </xdr:to>
    <xdr:sp macro="" textlink="">
      <xdr:nvSpPr>
        <xdr:cNvPr id="738" name="楕円 737">
          <a:extLst>
            <a:ext uri="{FF2B5EF4-FFF2-40B4-BE49-F238E27FC236}">
              <a16:creationId xmlns:a16="http://schemas.microsoft.com/office/drawing/2014/main" id="{00000000-0008-0000-0E00-0000E2020000}"/>
            </a:ext>
          </a:extLst>
        </xdr:cNvPr>
        <xdr:cNvSpPr/>
      </xdr:nvSpPr>
      <xdr:spPr>
        <a:xfrm>
          <a:off x="16579850" y="1852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57150</xdr:rowOff>
    </xdr:from>
    <xdr:to>
      <xdr:col>107</xdr:col>
      <xdr:colOff>50800</xdr:colOff>
      <xdr:row>108</xdr:row>
      <xdr:rowOff>59437</xdr:rowOff>
    </xdr:to>
    <xdr:cxnSp macro="">
      <xdr:nvCxnSpPr>
        <xdr:cNvPr id="739" name="直線コネクタ 738">
          <a:extLst>
            <a:ext uri="{FF2B5EF4-FFF2-40B4-BE49-F238E27FC236}">
              <a16:creationId xmlns:a16="http://schemas.microsoft.com/office/drawing/2014/main" id="{00000000-0008-0000-0E00-0000E3020000}"/>
            </a:ext>
          </a:extLst>
        </xdr:cNvPr>
        <xdr:cNvCxnSpPr/>
      </xdr:nvCxnSpPr>
      <xdr:spPr>
        <a:xfrm flipV="1">
          <a:off x="16630650" y="18573750"/>
          <a:ext cx="746125"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10922</xdr:rowOff>
    </xdr:from>
    <xdr:to>
      <xdr:col>98</xdr:col>
      <xdr:colOff>38100</xdr:colOff>
      <xdr:row>108</xdr:row>
      <xdr:rowOff>112522</xdr:rowOff>
    </xdr:to>
    <xdr:sp macro="" textlink="">
      <xdr:nvSpPr>
        <xdr:cNvPr id="740" name="楕円 739">
          <a:extLst>
            <a:ext uri="{FF2B5EF4-FFF2-40B4-BE49-F238E27FC236}">
              <a16:creationId xmlns:a16="http://schemas.microsoft.com/office/drawing/2014/main" id="{00000000-0008-0000-0E00-0000E4020000}"/>
            </a:ext>
          </a:extLst>
        </xdr:cNvPr>
        <xdr:cNvSpPr/>
      </xdr:nvSpPr>
      <xdr:spPr>
        <a:xfrm>
          <a:off x="15833725" y="1852752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59437</xdr:rowOff>
    </xdr:from>
    <xdr:to>
      <xdr:col>102</xdr:col>
      <xdr:colOff>114300</xdr:colOff>
      <xdr:row>108</xdr:row>
      <xdr:rowOff>61722</xdr:rowOff>
    </xdr:to>
    <xdr:cxnSp macro="">
      <xdr:nvCxnSpPr>
        <xdr:cNvPr id="741" name="直線コネクタ 740">
          <a:extLst>
            <a:ext uri="{FF2B5EF4-FFF2-40B4-BE49-F238E27FC236}">
              <a16:creationId xmlns:a16="http://schemas.microsoft.com/office/drawing/2014/main" id="{00000000-0008-0000-0E00-0000E5020000}"/>
            </a:ext>
          </a:extLst>
        </xdr:cNvPr>
        <xdr:cNvCxnSpPr/>
      </xdr:nvCxnSpPr>
      <xdr:spPr>
        <a:xfrm flipV="1">
          <a:off x="15865475" y="18576037"/>
          <a:ext cx="765175"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18559</xdr:rowOff>
    </xdr:from>
    <xdr:ext cx="469744" cy="259045"/>
    <xdr:sp macro="" textlink="">
      <xdr:nvSpPr>
        <xdr:cNvPr id="742" name="n_1aveValue【公民館】&#10;一人当たり面積">
          <a:extLst>
            <a:ext uri="{FF2B5EF4-FFF2-40B4-BE49-F238E27FC236}">
              <a16:creationId xmlns:a16="http://schemas.microsoft.com/office/drawing/2014/main" id="{00000000-0008-0000-0E00-0000E6020000}"/>
            </a:ext>
          </a:extLst>
        </xdr:cNvPr>
        <xdr:cNvSpPr txBox="1"/>
      </xdr:nvSpPr>
      <xdr:spPr>
        <a:xfrm>
          <a:off x="17932477" y="1802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49040</xdr:rowOff>
    </xdr:from>
    <xdr:ext cx="469744" cy="259045"/>
    <xdr:sp macro="" textlink="">
      <xdr:nvSpPr>
        <xdr:cNvPr id="743" name="n_2aveValue【公民館】&#10;一人当たり面積">
          <a:extLst>
            <a:ext uri="{FF2B5EF4-FFF2-40B4-BE49-F238E27FC236}">
              <a16:creationId xmlns:a16="http://schemas.microsoft.com/office/drawing/2014/main" id="{00000000-0008-0000-0E00-0000E7020000}"/>
            </a:ext>
          </a:extLst>
        </xdr:cNvPr>
        <xdr:cNvSpPr txBox="1"/>
      </xdr:nvSpPr>
      <xdr:spPr>
        <a:xfrm>
          <a:off x="1717047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20845</xdr:rowOff>
    </xdr:from>
    <xdr:ext cx="469744" cy="259045"/>
    <xdr:sp macro="" textlink="">
      <xdr:nvSpPr>
        <xdr:cNvPr id="744" name="n_3aveValue【公民館】&#10;一人当たり面積">
          <a:extLst>
            <a:ext uri="{FF2B5EF4-FFF2-40B4-BE49-F238E27FC236}">
              <a16:creationId xmlns:a16="http://schemas.microsoft.com/office/drawing/2014/main" id="{00000000-0008-0000-0E00-0000E8020000}"/>
            </a:ext>
          </a:extLst>
        </xdr:cNvPr>
        <xdr:cNvSpPr txBox="1"/>
      </xdr:nvSpPr>
      <xdr:spPr>
        <a:xfrm>
          <a:off x="16424352" y="1802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164864</xdr:rowOff>
    </xdr:from>
    <xdr:ext cx="469744" cy="259045"/>
    <xdr:sp macro="" textlink="">
      <xdr:nvSpPr>
        <xdr:cNvPr id="745" name="n_4aveValue【公民館】&#10;一人当たり面積">
          <a:extLst>
            <a:ext uri="{FF2B5EF4-FFF2-40B4-BE49-F238E27FC236}">
              <a16:creationId xmlns:a16="http://schemas.microsoft.com/office/drawing/2014/main" id="{00000000-0008-0000-0E00-0000E9020000}"/>
            </a:ext>
          </a:extLst>
        </xdr:cNvPr>
        <xdr:cNvSpPr txBox="1"/>
      </xdr:nvSpPr>
      <xdr:spPr>
        <a:xfrm>
          <a:off x="15678227" y="1799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96029</xdr:rowOff>
    </xdr:from>
    <xdr:ext cx="469744" cy="259045"/>
    <xdr:sp macro="" textlink="">
      <xdr:nvSpPr>
        <xdr:cNvPr id="746" name="n_1mainValue【公民館】&#10;一人当たり面積">
          <a:extLst>
            <a:ext uri="{FF2B5EF4-FFF2-40B4-BE49-F238E27FC236}">
              <a16:creationId xmlns:a16="http://schemas.microsoft.com/office/drawing/2014/main" id="{00000000-0008-0000-0E00-0000EA020000}"/>
            </a:ext>
          </a:extLst>
        </xdr:cNvPr>
        <xdr:cNvSpPr txBox="1"/>
      </xdr:nvSpPr>
      <xdr:spPr>
        <a:xfrm>
          <a:off x="17932477" y="1861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99077</xdr:rowOff>
    </xdr:from>
    <xdr:ext cx="469744" cy="259045"/>
    <xdr:sp macro="" textlink="">
      <xdr:nvSpPr>
        <xdr:cNvPr id="747" name="n_2mainValue【公民館】&#10;一人当たり面積">
          <a:extLst>
            <a:ext uri="{FF2B5EF4-FFF2-40B4-BE49-F238E27FC236}">
              <a16:creationId xmlns:a16="http://schemas.microsoft.com/office/drawing/2014/main" id="{00000000-0008-0000-0E00-0000EB020000}"/>
            </a:ext>
          </a:extLst>
        </xdr:cNvPr>
        <xdr:cNvSpPr txBox="1"/>
      </xdr:nvSpPr>
      <xdr:spPr>
        <a:xfrm>
          <a:off x="17170477"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101364</xdr:rowOff>
    </xdr:from>
    <xdr:ext cx="469744" cy="259045"/>
    <xdr:sp macro="" textlink="">
      <xdr:nvSpPr>
        <xdr:cNvPr id="748" name="n_3mainValue【公民館】&#10;一人当たり面積">
          <a:extLst>
            <a:ext uri="{FF2B5EF4-FFF2-40B4-BE49-F238E27FC236}">
              <a16:creationId xmlns:a16="http://schemas.microsoft.com/office/drawing/2014/main" id="{00000000-0008-0000-0E00-0000EC020000}"/>
            </a:ext>
          </a:extLst>
        </xdr:cNvPr>
        <xdr:cNvSpPr txBox="1"/>
      </xdr:nvSpPr>
      <xdr:spPr>
        <a:xfrm>
          <a:off x="16424352" y="1861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103649</xdr:rowOff>
    </xdr:from>
    <xdr:ext cx="469744" cy="259045"/>
    <xdr:sp macro="" textlink="">
      <xdr:nvSpPr>
        <xdr:cNvPr id="749" name="n_4mainValue【公民館】&#10;一人当たり面積">
          <a:extLst>
            <a:ext uri="{FF2B5EF4-FFF2-40B4-BE49-F238E27FC236}">
              <a16:creationId xmlns:a16="http://schemas.microsoft.com/office/drawing/2014/main" id="{00000000-0008-0000-0E00-0000ED020000}"/>
            </a:ext>
          </a:extLst>
        </xdr:cNvPr>
        <xdr:cNvSpPr txBox="1"/>
      </xdr:nvSpPr>
      <xdr:spPr>
        <a:xfrm>
          <a:off x="15678227" y="1862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a:extLst>
            <a:ext uri="{FF2B5EF4-FFF2-40B4-BE49-F238E27FC236}">
              <a16:creationId xmlns:a16="http://schemas.microsoft.com/office/drawing/2014/main" id="{00000000-0008-0000-0E00-0000EE020000}"/>
            </a:ext>
          </a:extLst>
        </xdr:cNvPr>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a:extLst>
            <a:ext uri="{FF2B5EF4-FFF2-40B4-BE49-F238E27FC236}">
              <a16:creationId xmlns:a16="http://schemas.microsoft.com/office/drawing/2014/main" id="{00000000-0008-0000-0E00-0000EF020000}"/>
            </a:ext>
          </a:extLst>
        </xdr:cNvPr>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a:extLst>
            <a:ext uri="{FF2B5EF4-FFF2-40B4-BE49-F238E27FC236}">
              <a16:creationId xmlns:a16="http://schemas.microsoft.com/office/drawing/2014/main" id="{00000000-0008-0000-0E00-0000F0020000}"/>
            </a:ext>
          </a:extLst>
        </xdr:cNvPr>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類似団体内平均値と比較して特に有形固定資産減価償却率が高くなっている施設は、橋りょう・トンネル、学校施設である。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　橋りょう・トンネルについては、整備後</a:t>
          </a:r>
          <a:r>
            <a:rPr kumimoji="1" lang="en-US" altLang="ja-JP" sz="140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年以上経過した橋りょうが大半を占め、老朽化が進んでおり、今後計画的な更新及び補修等を行い、老朽化対策に取り組むこととしている。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　学校施設については、小学校が有形固定資産減価償却率</a:t>
          </a:r>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６４．０</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％、中学校が有形固定資産減価償却率</a:t>
          </a:r>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９４．１</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％となっており、特に中学校の有形固定資産減価償却率が高くなっている。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　それぞれの公共施設等に係る個別施設計画を策定済みであり、今後当該計画に基づき施設の統廃合を含め、維持管理の適正化に努めていく。</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青森県深浦町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8,019
7,994
488.90
7,298,510
7,189,748
104,887
4,412,315
8,324,684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1277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647700" y="533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5632450" y="533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F00-000035000000}"/>
            </a:ext>
          </a:extLst>
        </xdr:cNvPr>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F00-000036000000}"/>
            </a:ext>
          </a:extLst>
        </xdr:cNvPr>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F00-000037000000}"/>
            </a:ext>
          </a:extLst>
        </xdr:cNvPr>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F00-000038000000}"/>
            </a:ext>
          </a:extLst>
        </xdr:cNvPr>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F00-000039000000}"/>
            </a:ext>
          </a:extLst>
        </xdr:cNvPr>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F00-00003B000000}"/>
            </a:ext>
          </a:extLst>
        </xdr:cNvPr>
        <xdr:cNvSpPr txBox="1"/>
      </xdr:nvSpPr>
      <xdr:spPr>
        <a:xfrm>
          <a:off x="2662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6477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0000000-0008-0000-0F00-00003D000000}"/>
            </a:ext>
          </a:extLst>
        </xdr:cNvPr>
        <xdr:cNvSpPr txBox="1"/>
      </xdr:nvSpPr>
      <xdr:spPr>
        <a:xfrm>
          <a:off x="2662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6477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0000000-0008-0000-0F00-00003F000000}"/>
            </a:ext>
          </a:extLst>
        </xdr:cNvPr>
        <xdr:cNvSpPr txBox="1"/>
      </xdr:nvSpPr>
      <xdr:spPr>
        <a:xfrm>
          <a:off x="3208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0000000-0008-0000-0F00-000040000000}"/>
            </a:ext>
          </a:extLst>
        </xdr:cNvPr>
        <xdr:cNvCxnSpPr/>
      </xdr:nvCxnSpPr>
      <xdr:spPr>
        <a:xfrm>
          <a:off x="6477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3208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0000000-0008-0000-0F00-000042000000}"/>
            </a:ext>
          </a:extLst>
        </xdr:cNvPr>
        <xdr:cNvCxnSpPr/>
      </xdr:nvCxnSpPr>
      <xdr:spPr>
        <a:xfrm>
          <a:off x="6477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208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0000000-0008-0000-0F00-000044000000}"/>
            </a:ext>
          </a:extLst>
        </xdr:cNvPr>
        <xdr:cNvCxnSpPr/>
      </xdr:nvCxnSpPr>
      <xdr:spPr>
        <a:xfrm>
          <a:off x="6477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208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0000000-0008-0000-0F00-000046000000}"/>
            </a:ext>
          </a:extLst>
        </xdr:cNvPr>
        <xdr:cNvCxnSpPr/>
      </xdr:nvCxnSpPr>
      <xdr:spPr>
        <a:xfrm>
          <a:off x="6477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36591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0F00-000048000000}"/>
            </a:ext>
          </a:extLst>
        </xdr:cNvPr>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0F00-000049000000}"/>
            </a:ext>
          </a:extLst>
        </xdr:cNvPr>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flipV="1">
          <a:off x="3949065"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0000000-0008-0000-0F00-00004B000000}"/>
            </a:ext>
          </a:extLst>
        </xdr:cNvPr>
        <xdr:cNvSpPr txBox="1"/>
      </xdr:nvSpPr>
      <xdr:spPr>
        <a:xfrm>
          <a:off x="39878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3889375" y="111034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00000000-0008-0000-0F00-00004D000000}"/>
            </a:ext>
          </a:extLst>
        </xdr:cNvPr>
        <xdr:cNvSpPr txBox="1"/>
      </xdr:nvSpPr>
      <xdr:spPr>
        <a:xfrm>
          <a:off x="39878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3889375" y="950486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12899</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0000000-0008-0000-0F00-00004F000000}"/>
            </a:ext>
          </a:extLst>
        </xdr:cNvPr>
        <xdr:cNvSpPr txBox="1"/>
      </xdr:nvSpPr>
      <xdr:spPr>
        <a:xfrm>
          <a:off x="3987800" y="10299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80" name="フローチャート: 判断 79">
          <a:extLst>
            <a:ext uri="{FF2B5EF4-FFF2-40B4-BE49-F238E27FC236}">
              <a16:creationId xmlns:a16="http://schemas.microsoft.com/office/drawing/2014/main" id="{00000000-0008-0000-0F00-000050000000}"/>
            </a:ext>
          </a:extLst>
        </xdr:cNvPr>
        <xdr:cNvSpPr/>
      </xdr:nvSpPr>
      <xdr:spPr>
        <a:xfrm>
          <a:off x="38989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81" name="フローチャート: 判断 80">
          <a:extLst>
            <a:ext uri="{FF2B5EF4-FFF2-40B4-BE49-F238E27FC236}">
              <a16:creationId xmlns:a16="http://schemas.microsoft.com/office/drawing/2014/main" id="{00000000-0008-0000-0F00-000051000000}"/>
            </a:ext>
          </a:extLst>
        </xdr:cNvPr>
        <xdr:cNvSpPr/>
      </xdr:nvSpPr>
      <xdr:spPr>
        <a:xfrm>
          <a:off x="3203575" y="1043867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82" name="フローチャート: 判断 81">
          <a:extLst>
            <a:ext uri="{FF2B5EF4-FFF2-40B4-BE49-F238E27FC236}">
              <a16:creationId xmlns:a16="http://schemas.microsoft.com/office/drawing/2014/main" id="{00000000-0008-0000-0F00-000052000000}"/>
            </a:ext>
          </a:extLst>
        </xdr:cNvPr>
        <xdr:cNvSpPr/>
      </xdr:nvSpPr>
      <xdr:spPr>
        <a:xfrm>
          <a:off x="2428875"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83" name="フローチャート: 判断 82">
          <a:extLst>
            <a:ext uri="{FF2B5EF4-FFF2-40B4-BE49-F238E27FC236}">
              <a16:creationId xmlns:a16="http://schemas.microsoft.com/office/drawing/2014/main" id="{00000000-0008-0000-0F00-000053000000}"/>
            </a:ext>
          </a:extLst>
        </xdr:cNvPr>
        <xdr:cNvSpPr/>
      </xdr:nvSpPr>
      <xdr:spPr>
        <a:xfrm>
          <a:off x="168275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60234</xdr:rowOff>
    </xdr:from>
    <xdr:to>
      <xdr:col>6</xdr:col>
      <xdr:colOff>38100</xdr:colOff>
      <xdr:row>61</xdr:row>
      <xdr:rowOff>161834</xdr:rowOff>
    </xdr:to>
    <xdr:sp macro="" textlink="">
      <xdr:nvSpPr>
        <xdr:cNvPr id="84" name="フローチャート: 判断 83">
          <a:extLst>
            <a:ext uri="{FF2B5EF4-FFF2-40B4-BE49-F238E27FC236}">
              <a16:creationId xmlns:a16="http://schemas.microsoft.com/office/drawing/2014/main" id="{00000000-0008-0000-0F00-000054000000}"/>
            </a:ext>
          </a:extLst>
        </xdr:cNvPr>
        <xdr:cNvSpPr/>
      </xdr:nvSpPr>
      <xdr:spPr>
        <a:xfrm>
          <a:off x="936625" y="1051868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F00-000055000000}"/>
            </a:ext>
          </a:extLst>
        </xdr:cNvPr>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F00-000059000000}"/>
            </a:ext>
          </a:extLst>
        </xdr:cNvPr>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101056</xdr:rowOff>
    </xdr:from>
    <xdr:to>
      <xdr:col>24</xdr:col>
      <xdr:colOff>114300</xdr:colOff>
      <xdr:row>62</xdr:row>
      <xdr:rowOff>31206</xdr:rowOff>
    </xdr:to>
    <xdr:sp macro="" textlink="">
      <xdr:nvSpPr>
        <xdr:cNvPr id="90" name="楕円 89">
          <a:extLst>
            <a:ext uri="{FF2B5EF4-FFF2-40B4-BE49-F238E27FC236}">
              <a16:creationId xmlns:a16="http://schemas.microsoft.com/office/drawing/2014/main" id="{00000000-0008-0000-0F00-00005A000000}"/>
            </a:ext>
          </a:extLst>
        </xdr:cNvPr>
        <xdr:cNvSpPr/>
      </xdr:nvSpPr>
      <xdr:spPr>
        <a:xfrm>
          <a:off x="3898900" y="1055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79483</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F00-00005B000000}"/>
            </a:ext>
          </a:extLst>
        </xdr:cNvPr>
        <xdr:cNvSpPr txBox="1"/>
      </xdr:nvSpPr>
      <xdr:spPr>
        <a:xfrm>
          <a:off x="3987800" y="1053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141877</xdr:rowOff>
    </xdr:from>
    <xdr:to>
      <xdr:col>20</xdr:col>
      <xdr:colOff>38100</xdr:colOff>
      <xdr:row>63</xdr:row>
      <xdr:rowOff>72027</xdr:rowOff>
    </xdr:to>
    <xdr:sp macro="" textlink="">
      <xdr:nvSpPr>
        <xdr:cNvPr id="92" name="楕円 91">
          <a:extLst>
            <a:ext uri="{FF2B5EF4-FFF2-40B4-BE49-F238E27FC236}">
              <a16:creationId xmlns:a16="http://schemas.microsoft.com/office/drawing/2014/main" id="{00000000-0008-0000-0F00-00005C000000}"/>
            </a:ext>
          </a:extLst>
        </xdr:cNvPr>
        <xdr:cNvSpPr/>
      </xdr:nvSpPr>
      <xdr:spPr>
        <a:xfrm>
          <a:off x="3203575" y="1077177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151856</xdr:rowOff>
    </xdr:from>
    <xdr:to>
      <xdr:col>24</xdr:col>
      <xdr:colOff>63500</xdr:colOff>
      <xdr:row>63</xdr:row>
      <xdr:rowOff>21227</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flipV="1">
          <a:off x="3235325" y="10610306"/>
          <a:ext cx="714375"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127181</xdr:rowOff>
    </xdr:from>
    <xdr:to>
      <xdr:col>15</xdr:col>
      <xdr:colOff>101600</xdr:colOff>
      <xdr:row>63</xdr:row>
      <xdr:rowOff>57331</xdr:rowOff>
    </xdr:to>
    <xdr:sp macro="" textlink="">
      <xdr:nvSpPr>
        <xdr:cNvPr id="94" name="楕円 93">
          <a:extLst>
            <a:ext uri="{FF2B5EF4-FFF2-40B4-BE49-F238E27FC236}">
              <a16:creationId xmlns:a16="http://schemas.microsoft.com/office/drawing/2014/main" id="{00000000-0008-0000-0F00-00005E000000}"/>
            </a:ext>
          </a:extLst>
        </xdr:cNvPr>
        <xdr:cNvSpPr/>
      </xdr:nvSpPr>
      <xdr:spPr>
        <a:xfrm>
          <a:off x="2428875" y="1075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6531</xdr:rowOff>
    </xdr:from>
    <xdr:to>
      <xdr:col>19</xdr:col>
      <xdr:colOff>177800</xdr:colOff>
      <xdr:row>63</xdr:row>
      <xdr:rowOff>21227</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2479675" y="10807881"/>
          <a:ext cx="75565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4717</xdr:rowOff>
    </xdr:from>
    <xdr:to>
      <xdr:col>10</xdr:col>
      <xdr:colOff>165100</xdr:colOff>
      <xdr:row>64</xdr:row>
      <xdr:rowOff>106317</xdr:rowOff>
    </xdr:to>
    <xdr:sp macro="" textlink="">
      <xdr:nvSpPr>
        <xdr:cNvPr id="96" name="楕円 95">
          <a:extLst>
            <a:ext uri="{FF2B5EF4-FFF2-40B4-BE49-F238E27FC236}">
              <a16:creationId xmlns:a16="http://schemas.microsoft.com/office/drawing/2014/main" id="{00000000-0008-0000-0F00-000060000000}"/>
            </a:ext>
          </a:extLst>
        </xdr:cNvPr>
        <xdr:cNvSpPr/>
      </xdr:nvSpPr>
      <xdr:spPr>
        <a:xfrm>
          <a:off x="1682750" y="1097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6531</xdr:rowOff>
    </xdr:from>
    <xdr:to>
      <xdr:col>15</xdr:col>
      <xdr:colOff>50800</xdr:colOff>
      <xdr:row>64</xdr:row>
      <xdr:rowOff>55517</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flipV="1">
          <a:off x="1733550" y="10807881"/>
          <a:ext cx="746125" cy="22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140244</xdr:rowOff>
    </xdr:from>
    <xdr:to>
      <xdr:col>6</xdr:col>
      <xdr:colOff>38100</xdr:colOff>
      <xdr:row>64</xdr:row>
      <xdr:rowOff>70394</xdr:rowOff>
    </xdr:to>
    <xdr:sp macro="" textlink="">
      <xdr:nvSpPr>
        <xdr:cNvPr id="98" name="楕円 97">
          <a:extLst>
            <a:ext uri="{FF2B5EF4-FFF2-40B4-BE49-F238E27FC236}">
              <a16:creationId xmlns:a16="http://schemas.microsoft.com/office/drawing/2014/main" id="{00000000-0008-0000-0F00-000062000000}"/>
            </a:ext>
          </a:extLst>
        </xdr:cNvPr>
        <xdr:cNvSpPr/>
      </xdr:nvSpPr>
      <xdr:spPr>
        <a:xfrm>
          <a:off x="936625" y="1094159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19594</xdr:rowOff>
    </xdr:from>
    <xdr:to>
      <xdr:col>10</xdr:col>
      <xdr:colOff>114300</xdr:colOff>
      <xdr:row>64</xdr:row>
      <xdr:rowOff>55517</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968375" y="10992394"/>
          <a:ext cx="765175"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98351</xdr:rowOff>
    </xdr:from>
    <xdr:ext cx="405111" cy="259045"/>
    <xdr:sp macro="" textlink="">
      <xdr:nvSpPr>
        <xdr:cNvPr id="100" name="n_1aveValue【体育館・プール】&#10;有形固定資産減価償却率">
          <a:extLst>
            <a:ext uri="{FF2B5EF4-FFF2-40B4-BE49-F238E27FC236}">
              <a16:creationId xmlns:a16="http://schemas.microsoft.com/office/drawing/2014/main" id="{00000000-0008-0000-0F00-000064000000}"/>
            </a:ext>
          </a:extLst>
        </xdr:cNvPr>
        <xdr:cNvSpPr txBox="1"/>
      </xdr:nvSpPr>
      <xdr:spPr>
        <a:xfrm>
          <a:off x="3067694" y="1021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101617</xdr:rowOff>
    </xdr:from>
    <xdr:ext cx="405111" cy="259045"/>
    <xdr:sp macro="" textlink="">
      <xdr:nvSpPr>
        <xdr:cNvPr id="101" name="n_2aveValue【体育館・プール】&#10;有形固定資産減価償却率">
          <a:extLst>
            <a:ext uri="{FF2B5EF4-FFF2-40B4-BE49-F238E27FC236}">
              <a16:creationId xmlns:a16="http://schemas.microsoft.com/office/drawing/2014/main" id="{00000000-0008-0000-0F00-000065000000}"/>
            </a:ext>
          </a:extLst>
        </xdr:cNvPr>
        <xdr:cNvSpPr txBox="1"/>
      </xdr:nvSpPr>
      <xdr:spPr>
        <a:xfrm>
          <a:off x="230569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70593</xdr:rowOff>
    </xdr:from>
    <xdr:ext cx="405111" cy="259045"/>
    <xdr:sp macro="" textlink="">
      <xdr:nvSpPr>
        <xdr:cNvPr id="102" name="n_3aveValue【体育館・プール】&#10;有形固定資産減価償却率">
          <a:extLst>
            <a:ext uri="{FF2B5EF4-FFF2-40B4-BE49-F238E27FC236}">
              <a16:creationId xmlns:a16="http://schemas.microsoft.com/office/drawing/2014/main" id="{00000000-0008-0000-0F00-000066000000}"/>
            </a:ext>
          </a:extLst>
        </xdr:cNvPr>
        <xdr:cNvSpPr txBox="1"/>
      </xdr:nvSpPr>
      <xdr:spPr>
        <a:xfrm>
          <a:off x="1559569"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6911</xdr:rowOff>
    </xdr:from>
    <xdr:ext cx="405111" cy="259045"/>
    <xdr:sp macro="" textlink="">
      <xdr:nvSpPr>
        <xdr:cNvPr id="103" name="n_4aveValue【体育館・プール】&#10;有形固定資産減価償却率">
          <a:extLst>
            <a:ext uri="{FF2B5EF4-FFF2-40B4-BE49-F238E27FC236}">
              <a16:creationId xmlns:a16="http://schemas.microsoft.com/office/drawing/2014/main" id="{00000000-0008-0000-0F00-000067000000}"/>
            </a:ext>
          </a:extLst>
        </xdr:cNvPr>
        <xdr:cNvSpPr txBox="1"/>
      </xdr:nvSpPr>
      <xdr:spPr>
        <a:xfrm>
          <a:off x="813444" y="1029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63154</xdr:rowOff>
    </xdr:from>
    <xdr:ext cx="405111" cy="259045"/>
    <xdr:sp macro="" textlink="">
      <xdr:nvSpPr>
        <xdr:cNvPr id="104" name="n_1mainValue【体育館・プール】&#10;有形固定資産減価償却率">
          <a:extLst>
            <a:ext uri="{FF2B5EF4-FFF2-40B4-BE49-F238E27FC236}">
              <a16:creationId xmlns:a16="http://schemas.microsoft.com/office/drawing/2014/main" id="{00000000-0008-0000-0F00-000068000000}"/>
            </a:ext>
          </a:extLst>
        </xdr:cNvPr>
        <xdr:cNvSpPr txBox="1"/>
      </xdr:nvSpPr>
      <xdr:spPr>
        <a:xfrm>
          <a:off x="3067694" y="1086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48458</xdr:rowOff>
    </xdr:from>
    <xdr:ext cx="405111" cy="259045"/>
    <xdr:sp macro="" textlink="">
      <xdr:nvSpPr>
        <xdr:cNvPr id="105" name="n_2mainValue【体育館・プール】&#10;有形固定資産減価償却率">
          <a:extLst>
            <a:ext uri="{FF2B5EF4-FFF2-40B4-BE49-F238E27FC236}">
              <a16:creationId xmlns:a16="http://schemas.microsoft.com/office/drawing/2014/main" id="{00000000-0008-0000-0F00-000069000000}"/>
            </a:ext>
          </a:extLst>
        </xdr:cNvPr>
        <xdr:cNvSpPr txBox="1"/>
      </xdr:nvSpPr>
      <xdr:spPr>
        <a:xfrm>
          <a:off x="2305694" y="1084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97444</xdr:rowOff>
    </xdr:from>
    <xdr:ext cx="405111" cy="259045"/>
    <xdr:sp macro="" textlink="">
      <xdr:nvSpPr>
        <xdr:cNvPr id="106" name="n_3mainValue【体育館・プール】&#10;有形固定資産減価償却率">
          <a:extLst>
            <a:ext uri="{FF2B5EF4-FFF2-40B4-BE49-F238E27FC236}">
              <a16:creationId xmlns:a16="http://schemas.microsoft.com/office/drawing/2014/main" id="{00000000-0008-0000-0F00-00006A000000}"/>
            </a:ext>
          </a:extLst>
        </xdr:cNvPr>
        <xdr:cNvSpPr txBox="1"/>
      </xdr:nvSpPr>
      <xdr:spPr>
        <a:xfrm>
          <a:off x="1559569" y="11070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61521</xdr:rowOff>
    </xdr:from>
    <xdr:ext cx="405111" cy="259045"/>
    <xdr:sp macro="" textlink="">
      <xdr:nvSpPr>
        <xdr:cNvPr id="107" name="n_4mainValue【体育館・プール】&#10;有形固定資産減価償却率">
          <a:extLst>
            <a:ext uri="{FF2B5EF4-FFF2-40B4-BE49-F238E27FC236}">
              <a16:creationId xmlns:a16="http://schemas.microsoft.com/office/drawing/2014/main" id="{00000000-0008-0000-0F00-00006B000000}"/>
            </a:ext>
          </a:extLst>
        </xdr:cNvPr>
        <xdr:cNvSpPr txBox="1"/>
      </xdr:nvSpPr>
      <xdr:spPr>
        <a:xfrm>
          <a:off x="813444" y="1103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00000000-0008-0000-0F00-00006C000000}"/>
            </a:ext>
          </a:extLst>
        </xdr:cNvPr>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00000000-0008-0000-0F00-00006D000000}"/>
            </a:ext>
          </a:extLst>
        </xdr:cNvPr>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00000000-0008-0000-0F00-00006E000000}"/>
            </a:ext>
          </a:extLst>
        </xdr:cNvPr>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00000000-0008-0000-0F00-00006F000000}"/>
            </a:ext>
          </a:extLst>
        </xdr:cNvPr>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00000000-0008-0000-0F00-000070000000}"/>
            </a:ext>
          </a:extLst>
        </xdr:cNvPr>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00000000-0008-0000-0F00-000071000000}"/>
            </a:ext>
          </a:extLst>
        </xdr:cNvPr>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0000000-0008-0000-0F00-000072000000}"/>
            </a:ext>
          </a:extLst>
        </xdr:cNvPr>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0000000-0008-0000-0F00-000073000000}"/>
            </a:ext>
          </a:extLst>
        </xdr:cNvPr>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a:off x="5632450" y="108585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52224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0" name="直線コネクタ 119">
          <a:extLst>
            <a:ext uri="{FF2B5EF4-FFF2-40B4-BE49-F238E27FC236}">
              <a16:creationId xmlns:a16="http://schemas.microsoft.com/office/drawing/2014/main" id="{00000000-0008-0000-0F00-000078000000}"/>
            </a:ext>
          </a:extLst>
        </xdr:cNvPr>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52224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2" name="直線コネクタ 121">
          <a:extLst>
            <a:ext uri="{FF2B5EF4-FFF2-40B4-BE49-F238E27FC236}">
              <a16:creationId xmlns:a16="http://schemas.microsoft.com/office/drawing/2014/main" id="{00000000-0008-0000-0F00-00007A000000}"/>
            </a:ext>
          </a:extLst>
        </xdr:cNvPr>
        <xdr:cNvCxnSpPr/>
      </xdr:nvCxnSpPr>
      <xdr:spPr>
        <a:xfrm>
          <a:off x="5632450" y="97155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52224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4" name="直線コネクタ 123">
          <a:extLst>
            <a:ext uri="{FF2B5EF4-FFF2-40B4-BE49-F238E27FC236}">
              <a16:creationId xmlns:a16="http://schemas.microsoft.com/office/drawing/2014/main" id="{00000000-0008-0000-0F00-00007C000000}"/>
            </a:ext>
          </a:extLst>
        </xdr:cNvPr>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52224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6" name="【体育館・プール】&#10;一人当たり面積グラフ枠">
          <a:extLst>
            <a:ext uri="{FF2B5EF4-FFF2-40B4-BE49-F238E27FC236}">
              <a16:creationId xmlns:a16="http://schemas.microsoft.com/office/drawing/2014/main" id="{00000000-0008-0000-0F00-00007E000000}"/>
            </a:ext>
          </a:extLst>
        </xdr:cNvPr>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72581</xdr:rowOff>
    </xdr:from>
    <xdr:to>
      <xdr:col>54</xdr:col>
      <xdr:colOff>189865</xdr:colOff>
      <xdr:row>63</xdr:row>
      <xdr:rowOff>20003</xdr:rowOff>
    </xdr:to>
    <xdr:cxnSp macro="">
      <xdr:nvCxnSpPr>
        <xdr:cNvPr id="127" name="直線コネクタ 126">
          <a:extLst>
            <a:ext uri="{FF2B5EF4-FFF2-40B4-BE49-F238E27FC236}">
              <a16:creationId xmlns:a16="http://schemas.microsoft.com/office/drawing/2014/main" id="{00000000-0008-0000-0F00-00007F000000}"/>
            </a:ext>
          </a:extLst>
        </xdr:cNvPr>
        <xdr:cNvCxnSpPr/>
      </xdr:nvCxnSpPr>
      <xdr:spPr>
        <a:xfrm flipV="1">
          <a:off x="8905240" y="9673781"/>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23830</xdr:rowOff>
    </xdr:from>
    <xdr:ext cx="469744" cy="259045"/>
    <xdr:sp macro="" textlink="">
      <xdr:nvSpPr>
        <xdr:cNvPr id="128" name="【体育館・プール】&#10;一人当たり面積最小値テキスト">
          <a:extLst>
            <a:ext uri="{FF2B5EF4-FFF2-40B4-BE49-F238E27FC236}">
              <a16:creationId xmlns:a16="http://schemas.microsoft.com/office/drawing/2014/main" id="{00000000-0008-0000-0F00-000080000000}"/>
            </a:ext>
          </a:extLst>
        </xdr:cNvPr>
        <xdr:cNvSpPr txBox="1"/>
      </xdr:nvSpPr>
      <xdr:spPr>
        <a:xfrm>
          <a:off x="8943975" y="1082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20003</xdr:rowOff>
    </xdr:from>
    <xdr:to>
      <xdr:col>55</xdr:col>
      <xdr:colOff>88900</xdr:colOff>
      <xdr:row>63</xdr:row>
      <xdr:rowOff>20003</xdr:rowOff>
    </xdr:to>
    <xdr:cxnSp macro="">
      <xdr:nvCxnSpPr>
        <xdr:cNvPr id="129" name="直線コネクタ 128">
          <a:extLst>
            <a:ext uri="{FF2B5EF4-FFF2-40B4-BE49-F238E27FC236}">
              <a16:creationId xmlns:a16="http://schemas.microsoft.com/office/drawing/2014/main" id="{00000000-0008-0000-0F00-000081000000}"/>
            </a:ext>
          </a:extLst>
        </xdr:cNvPr>
        <xdr:cNvCxnSpPr/>
      </xdr:nvCxnSpPr>
      <xdr:spPr>
        <a:xfrm>
          <a:off x="8845550" y="1082135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19258</xdr:rowOff>
    </xdr:from>
    <xdr:ext cx="469744" cy="259045"/>
    <xdr:sp macro="" textlink="">
      <xdr:nvSpPr>
        <xdr:cNvPr id="130" name="【体育館・プール】&#10;一人当たり面積最大値テキスト">
          <a:extLst>
            <a:ext uri="{FF2B5EF4-FFF2-40B4-BE49-F238E27FC236}">
              <a16:creationId xmlns:a16="http://schemas.microsoft.com/office/drawing/2014/main" id="{00000000-0008-0000-0F00-000082000000}"/>
            </a:ext>
          </a:extLst>
        </xdr:cNvPr>
        <xdr:cNvSpPr txBox="1"/>
      </xdr:nvSpPr>
      <xdr:spPr>
        <a:xfrm>
          <a:off x="8943975"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72581</xdr:rowOff>
    </xdr:from>
    <xdr:to>
      <xdr:col>55</xdr:col>
      <xdr:colOff>88900</xdr:colOff>
      <xdr:row>56</xdr:row>
      <xdr:rowOff>72581</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a:off x="8845550" y="967378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120667</xdr:rowOff>
    </xdr:from>
    <xdr:ext cx="469744" cy="259045"/>
    <xdr:sp macro="" textlink="">
      <xdr:nvSpPr>
        <xdr:cNvPr id="132" name="【体育館・プール】&#10;一人当たり面積平均値テキスト">
          <a:extLst>
            <a:ext uri="{FF2B5EF4-FFF2-40B4-BE49-F238E27FC236}">
              <a16:creationId xmlns:a16="http://schemas.microsoft.com/office/drawing/2014/main" id="{00000000-0008-0000-0F00-000084000000}"/>
            </a:ext>
          </a:extLst>
        </xdr:cNvPr>
        <xdr:cNvSpPr txBox="1"/>
      </xdr:nvSpPr>
      <xdr:spPr>
        <a:xfrm>
          <a:off x="8943975" y="10236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97790</xdr:rowOff>
    </xdr:from>
    <xdr:to>
      <xdr:col>55</xdr:col>
      <xdr:colOff>50800</xdr:colOff>
      <xdr:row>61</xdr:row>
      <xdr:rowOff>27940</xdr:rowOff>
    </xdr:to>
    <xdr:sp macro="" textlink="">
      <xdr:nvSpPr>
        <xdr:cNvPr id="133" name="フローチャート: 判断 132">
          <a:extLst>
            <a:ext uri="{FF2B5EF4-FFF2-40B4-BE49-F238E27FC236}">
              <a16:creationId xmlns:a16="http://schemas.microsoft.com/office/drawing/2014/main" id="{00000000-0008-0000-0F00-000085000000}"/>
            </a:ext>
          </a:extLst>
        </xdr:cNvPr>
        <xdr:cNvSpPr/>
      </xdr:nvSpPr>
      <xdr:spPr>
        <a:xfrm>
          <a:off x="8883650" y="1038479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86931</xdr:rowOff>
    </xdr:from>
    <xdr:to>
      <xdr:col>50</xdr:col>
      <xdr:colOff>165100</xdr:colOff>
      <xdr:row>61</xdr:row>
      <xdr:rowOff>17081</xdr:rowOff>
    </xdr:to>
    <xdr:sp macro="" textlink="">
      <xdr:nvSpPr>
        <xdr:cNvPr id="134" name="フローチャート: 判断 133">
          <a:extLst>
            <a:ext uri="{FF2B5EF4-FFF2-40B4-BE49-F238E27FC236}">
              <a16:creationId xmlns:a16="http://schemas.microsoft.com/office/drawing/2014/main" id="{00000000-0008-0000-0F00-000086000000}"/>
            </a:ext>
          </a:extLst>
        </xdr:cNvPr>
        <xdr:cNvSpPr/>
      </xdr:nvSpPr>
      <xdr:spPr>
        <a:xfrm>
          <a:off x="8159750" y="1037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121793</xdr:rowOff>
    </xdr:from>
    <xdr:to>
      <xdr:col>46</xdr:col>
      <xdr:colOff>38100</xdr:colOff>
      <xdr:row>61</xdr:row>
      <xdr:rowOff>51943</xdr:rowOff>
    </xdr:to>
    <xdr:sp macro="" textlink="">
      <xdr:nvSpPr>
        <xdr:cNvPr id="135" name="フローチャート: 判断 134">
          <a:extLst>
            <a:ext uri="{FF2B5EF4-FFF2-40B4-BE49-F238E27FC236}">
              <a16:creationId xmlns:a16="http://schemas.microsoft.com/office/drawing/2014/main" id="{00000000-0008-0000-0F00-000087000000}"/>
            </a:ext>
          </a:extLst>
        </xdr:cNvPr>
        <xdr:cNvSpPr/>
      </xdr:nvSpPr>
      <xdr:spPr>
        <a:xfrm>
          <a:off x="7413625" y="1040879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153797</xdr:rowOff>
    </xdr:from>
    <xdr:to>
      <xdr:col>41</xdr:col>
      <xdr:colOff>101600</xdr:colOff>
      <xdr:row>61</xdr:row>
      <xdr:rowOff>83947</xdr:rowOff>
    </xdr:to>
    <xdr:sp macro="" textlink="">
      <xdr:nvSpPr>
        <xdr:cNvPr id="136" name="フローチャート: 判断 135">
          <a:extLst>
            <a:ext uri="{FF2B5EF4-FFF2-40B4-BE49-F238E27FC236}">
              <a16:creationId xmlns:a16="http://schemas.microsoft.com/office/drawing/2014/main" id="{00000000-0008-0000-0F00-000088000000}"/>
            </a:ext>
          </a:extLst>
        </xdr:cNvPr>
        <xdr:cNvSpPr/>
      </xdr:nvSpPr>
      <xdr:spPr>
        <a:xfrm>
          <a:off x="6638925" y="10440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147510</xdr:rowOff>
    </xdr:from>
    <xdr:to>
      <xdr:col>36</xdr:col>
      <xdr:colOff>165100</xdr:colOff>
      <xdr:row>61</xdr:row>
      <xdr:rowOff>77660</xdr:rowOff>
    </xdr:to>
    <xdr:sp macro="" textlink="">
      <xdr:nvSpPr>
        <xdr:cNvPr id="137" name="フローチャート: 判断 136">
          <a:extLst>
            <a:ext uri="{FF2B5EF4-FFF2-40B4-BE49-F238E27FC236}">
              <a16:creationId xmlns:a16="http://schemas.microsoft.com/office/drawing/2014/main" id="{00000000-0008-0000-0F00-000089000000}"/>
            </a:ext>
          </a:extLst>
        </xdr:cNvPr>
        <xdr:cNvSpPr/>
      </xdr:nvSpPr>
      <xdr:spPr>
        <a:xfrm>
          <a:off x="5892800" y="1043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00000000-0008-0000-0F00-00008A000000}"/>
            </a:ext>
          </a:extLst>
        </xdr:cNvPr>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00000000-0008-0000-0F00-00008B000000}"/>
            </a:ext>
          </a:extLst>
        </xdr:cNvPr>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F00-00008C000000}"/>
            </a:ext>
          </a:extLst>
        </xdr:cNvPr>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F00-00008D000000}"/>
            </a:ext>
          </a:extLst>
        </xdr:cNvPr>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F00-00008E000000}"/>
            </a:ext>
          </a:extLst>
        </xdr:cNvPr>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88646</xdr:rowOff>
    </xdr:from>
    <xdr:to>
      <xdr:col>55</xdr:col>
      <xdr:colOff>50800</xdr:colOff>
      <xdr:row>62</xdr:row>
      <xdr:rowOff>18796</xdr:rowOff>
    </xdr:to>
    <xdr:sp macro="" textlink="">
      <xdr:nvSpPr>
        <xdr:cNvPr id="143" name="楕円 142">
          <a:extLst>
            <a:ext uri="{FF2B5EF4-FFF2-40B4-BE49-F238E27FC236}">
              <a16:creationId xmlns:a16="http://schemas.microsoft.com/office/drawing/2014/main" id="{00000000-0008-0000-0F00-00008F000000}"/>
            </a:ext>
          </a:extLst>
        </xdr:cNvPr>
        <xdr:cNvSpPr/>
      </xdr:nvSpPr>
      <xdr:spPr>
        <a:xfrm>
          <a:off x="8883650" y="1054709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67073</xdr:rowOff>
    </xdr:from>
    <xdr:ext cx="469744" cy="259045"/>
    <xdr:sp macro="" textlink="">
      <xdr:nvSpPr>
        <xdr:cNvPr id="144" name="【体育館・プール】&#10;一人当たり面積該当値テキスト">
          <a:extLst>
            <a:ext uri="{FF2B5EF4-FFF2-40B4-BE49-F238E27FC236}">
              <a16:creationId xmlns:a16="http://schemas.microsoft.com/office/drawing/2014/main" id="{00000000-0008-0000-0F00-000090000000}"/>
            </a:ext>
          </a:extLst>
        </xdr:cNvPr>
        <xdr:cNvSpPr txBox="1"/>
      </xdr:nvSpPr>
      <xdr:spPr>
        <a:xfrm>
          <a:off x="8943975" y="1052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86931</xdr:rowOff>
    </xdr:from>
    <xdr:to>
      <xdr:col>50</xdr:col>
      <xdr:colOff>165100</xdr:colOff>
      <xdr:row>61</xdr:row>
      <xdr:rowOff>17081</xdr:rowOff>
    </xdr:to>
    <xdr:sp macro="" textlink="">
      <xdr:nvSpPr>
        <xdr:cNvPr id="145" name="楕円 144">
          <a:extLst>
            <a:ext uri="{FF2B5EF4-FFF2-40B4-BE49-F238E27FC236}">
              <a16:creationId xmlns:a16="http://schemas.microsoft.com/office/drawing/2014/main" id="{00000000-0008-0000-0F00-000091000000}"/>
            </a:ext>
          </a:extLst>
        </xdr:cNvPr>
        <xdr:cNvSpPr/>
      </xdr:nvSpPr>
      <xdr:spPr>
        <a:xfrm>
          <a:off x="8159750" y="1037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137731</xdr:rowOff>
    </xdr:from>
    <xdr:to>
      <xdr:col>55</xdr:col>
      <xdr:colOff>0</xdr:colOff>
      <xdr:row>61</xdr:row>
      <xdr:rowOff>139446</xdr:rowOff>
    </xdr:to>
    <xdr:cxnSp macro="">
      <xdr:nvCxnSpPr>
        <xdr:cNvPr id="146" name="直線コネクタ 145">
          <a:extLst>
            <a:ext uri="{FF2B5EF4-FFF2-40B4-BE49-F238E27FC236}">
              <a16:creationId xmlns:a16="http://schemas.microsoft.com/office/drawing/2014/main" id="{00000000-0008-0000-0F00-000092000000}"/>
            </a:ext>
          </a:extLst>
        </xdr:cNvPr>
        <xdr:cNvCxnSpPr/>
      </xdr:nvCxnSpPr>
      <xdr:spPr>
        <a:xfrm>
          <a:off x="8210550" y="10424731"/>
          <a:ext cx="695325" cy="17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98933</xdr:rowOff>
    </xdr:from>
    <xdr:to>
      <xdr:col>46</xdr:col>
      <xdr:colOff>38100</xdr:colOff>
      <xdr:row>61</xdr:row>
      <xdr:rowOff>29083</xdr:rowOff>
    </xdr:to>
    <xdr:sp macro="" textlink="">
      <xdr:nvSpPr>
        <xdr:cNvPr id="147" name="楕円 146">
          <a:extLst>
            <a:ext uri="{FF2B5EF4-FFF2-40B4-BE49-F238E27FC236}">
              <a16:creationId xmlns:a16="http://schemas.microsoft.com/office/drawing/2014/main" id="{00000000-0008-0000-0F00-000093000000}"/>
            </a:ext>
          </a:extLst>
        </xdr:cNvPr>
        <xdr:cNvSpPr/>
      </xdr:nvSpPr>
      <xdr:spPr>
        <a:xfrm>
          <a:off x="7413625" y="1038593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137731</xdr:rowOff>
    </xdr:from>
    <xdr:to>
      <xdr:col>50</xdr:col>
      <xdr:colOff>114300</xdr:colOff>
      <xdr:row>60</xdr:row>
      <xdr:rowOff>149733</xdr:rowOff>
    </xdr:to>
    <xdr:cxnSp macro="">
      <xdr:nvCxnSpPr>
        <xdr:cNvPr id="148" name="直線コネクタ 147">
          <a:extLst>
            <a:ext uri="{FF2B5EF4-FFF2-40B4-BE49-F238E27FC236}">
              <a16:creationId xmlns:a16="http://schemas.microsoft.com/office/drawing/2014/main" id="{00000000-0008-0000-0F00-000094000000}"/>
            </a:ext>
          </a:extLst>
        </xdr:cNvPr>
        <xdr:cNvCxnSpPr/>
      </xdr:nvCxnSpPr>
      <xdr:spPr>
        <a:xfrm flipV="1">
          <a:off x="7445375" y="10424731"/>
          <a:ext cx="765175"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148082</xdr:rowOff>
    </xdr:from>
    <xdr:to>
      <xdr:col>41</xdr:col>
      <xdr:colOff>101600</xdr:colOff>
      <xdr:row>61</xdr:row>
      <xdr:rowOff>78232</xdr:rowOff>
    </xdr:to>
    <xdr:sp macro="" textlink="">
      <xdr:nvSpPr>
        <xdr:cNvPr id="149" name="楕円 148">
          <a:extLst>
            <a:ext uri="{FF2B5EF4-FFF2-40B4-BE49-F238E27FC236}">
              <a16:creationId xmlns:a16="http://schemas.microsoft.com/office/drawing/2014/main" id="{00000000-0008-0000-0F00-000095000000}"/>
            </a:ext>
          </a:extLst>
        </xdr:cNvPr>
        <xdr:cNvSpPr/>
      </xdr:nvSpPr>
      <xdr:spPr>
        <a:xfrm>
          <a:off x="6638925" y="1043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149733</xdr:rowOff>
    </xdr:from>
    <xdr:to>
      <xdr:col>45</xdr:col>
      <xdr:colOff>177800</xdr:colOff>
      <xdr:row>61</xdr:row>
      <xdr:rowOff>27432</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flipV="1">
          <a:off x="6689725" y="10436733"/>
          <a:ext cx="75565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157226</xdr:rowOff>
    </xdr:from>
    <xdr:to>
      <xdr:col>36</xdr:col>
      <xdr:colOff>165100</xdr:colOff>
      <xdr:row>61</xdr:row>
      <xdr:rowOff>87376</xdr:rowOff>
    </xdr:to>
    <xdr:sp macro="" textlink="">
      <xdr:nvSpPr>
        <xdr:cNvPr id="151" name="楕円 150">
          <a:extLst>
            <a:ext uri="{FF2B5EF4-FFF2-40B4-BE49-F238E27FC236}">
              <a16:creationId xmlns:a16="http://schemas.microsoft.com/office/drawing/2014/main" id="{00000000-0008-0000-0F00-000097000000}"/>
            </a:ext>
          </a:extLst>
        </xdr:cNvPr>
        <xdr:cNvSpPr/>
      </xdr:nvSpPr>
      <xdr:spPr>
        <a:xfrm>
          <a:off x="5892800" y="1044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27432</xdr:rowOff>
    </xdr:from>
    <xdr:to>
      <xdr:col>41</xdr:col>
      <xdr:colOff>50800</xdr:colOff>
      <xdr:row>61</xdr:row>
      <xdr:rowOff>36576</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flipV="1">
          <a:off x="5943600" y="10485882"/>
          <a:ext cx="746125"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8208</xdr:rowOff>
    </xdr:from>
    <xdr:ext cx="469744" cy="259045"/>
    <xdr:sp macro="" textlink="">
      <xdr:nvSpPr>
        <xdr:cNvPr id="153" name="n_1aveValue【体育館・プール】&#10;一人当たり面積">
          <a:extLst>
            <a:ext uri="{FF2B5EF4-FFF2-40B4-BE49-F238E27FC236}">
              <a16:creationId xmlns:a16="http://schemas.microsoft.com/office/drawing/2014/main" id="{00000000-0008-0000-0F00-000099000000}"/>
            </a:ext>
          </a:extLst>
        </xdr:cNvPr>
        <xdr:cNvSpPr txBox="1"/>
      </xdr:nvSpPr>
      <xdr:spPr>
        <a:xfrm>
          <a:off x="7991552" y="10466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43070</xdr:rowOff>
    </xdr:from>
    <xdr:ext cx="469744" cy="259045"/>
    <xdr:sp macro="" textlink="">
      <xdr:nvSpPr>
        <xdr:cNvPr id="154" name="n_2aveValue【体育館・プール】&#10;一人当たり面積">
          <a:extLst>
            <a:ext uri="{FF2B5EF4-FFF2-40B4-BE49-F238E27FC236}">
              <a16:creationId xmlns:a16="http://schemas.microsoft.com/office/drawing/2014/main" id="{00000000-0008-0000-0F00-00009A000000}"/>
            </a:ext>
          </a:extLst>
        </xdr:cNvPr>
        <xdr:cNvSpPr txBox="1"/>
      </xdr:nvSpPr>
      <xdr:spPr>
        <a:xfrm>
          <a:off x="7258127" y="1050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75074</xdr:rowOff>
    </xdr:from>
    <xdr:ext cx="469744" cy="259045"/>
    <xdr:sp macro="" textlink="">
      <xdr:nvSpPr>
        <xdr:cNvPr id="155" name="n_3aveValue【体育館・プール】&#10;一人当たり面積">
          <a:extLst>
            <a:ext uri="{FF2B5EF4-FFF2-40B4-BE49-F238E27FC236}">
              <a16:creationId xmlns:a16="http://schemas.microsoft.com/office/drawing/2014/main" id="{00000000-0008-0000-0F00-00009B000000}"/>
            </a:ext>
          </a:extLst>
        </xdr:cNvPr>
        <xdr:cNvSpPr txBox="1"/>
      </xdr:nvSpPr>
      <xdr:spPr>
        <a:xfrm>
          <a:off x="6483427" y="10533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94187</xdr:rowOff>
    </xdr:from>
    <xdr:ext cx="469744" cy="259045"/>
    <xdr:sp macro="" textlink="">
      <xdr:nvSpPr>
        <xdr:cNvPr id="156" name="n_4aveValue【体育館・プール】&#10;一人当たり面積">
          <a:extLst>
            <a:ext uri="{FF2B5EF4-FFF2-40B4-BE49-F238E27FC236}">
              <a16:creationId xmlns:a16="http://schemas.microsoft.com/office/drawing/2014/main" id="{00000000-0008-0000-0F00-00009C000000}"/>
            </a:ext>
          </a:extLst>
        </xdr:cNvPr>
        <xdr:cNvSpPr txBox="1"/>
      </xdr:nvSpPr>
      <xdr:spPr>
        <a:xfrm>
          <a:off x="5737302" y="1020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33608</xdr:rowOff>
    </xdr:from>
    <xdr:ext cx="469744" cy="259045"/>
    <xdr:sp macro="" textlink="">
      <xdr:nvSpPr>
        <xdr:cNvPr id="157" name="n_1mainValue【体育館・プール】&#10;一人当たり面積">
          <a:extLst>
            <a:ext uri="{FF2B5EF4-FFF2-40B4-BE49-F238E27FC236}">
              <a16:creationId xmlns:a16="http://schemas.microsoft.com/office/drawing/2014/main" id="{00000000-0008-0000-0F00-00009D000000}"/>
            </a:ext>
          </a:extLst>
        </xdr:cNvPr>
        <xdr:cNvSpPr txBox="1"/>
      </xdr:nvSpPr>
      <xdr:spPr>
        <a:xfrm>
          <a:off x="7991552" y="10149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45610</xdr:rowOff>
    </xdr:from>
    <xdr:ext cx="469744" cy="259045"/>
    <xdr:sp macro="" textlink="">
      <xdr:nvSpPr>
        <xdr:cNvPr id="158" name="n_2mainValue【体育館・プール】&#10;一人当たり面積">
          <a:extLst>
            <a:ext uri="{FF2B5EF4-FFF2-40B4-BE49-F238E27FC236}">
              <a16:creationId xmlns:a16="http://schemas.microsoft.com/office/drawing/2014/main" id="{00000000-0008-0000-0F00-00009E000000}"/>
            </a:ext>
          </a:extLst>
        </xdr:cNvPr>
        <xdr:cNvSpPr txBox="1"/>
      </xdr:nvSpPr>
      <xdr:spPr>
        <a:xfrm>
          <a:off x="7258127" y="10161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94759</xdr:rowOff>
    </xdr:from>
    <xdr:ext cx="469744" cy="259045"/>
    <xdr:sp macro="" textlink="">
      <xdr:nvSpPr>
        <xdr:cNvPr id="159" name="n_3mainValue【体育館・プール】&#10;一人当たり面積">
          <a:extLst>
            <a:ext uri="{FF2B5EF4-FFF2-40B4-BE49-F238E27FC236}">
              <a16:creationId xmlns:a16="http://schemas.microsoft.com/office/drawing/2014/main" id="{00000000-0008-0000-0F00-00009F000000}"/>
            </a:ext>
          </a:extLst>
        </xdr:cNvPr>
        <xdr:cNvSpPr txBox="1"/>
      </xdr:nvSpPr>
      <xdr:spPr>
        <a:xfrm>
          <a:off x="6483427" y="1021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78503</xdr:rowOff>
    </xdr:from>
    <xdr:ext cx="469744" cy="259045"/>
    <xdr:sp macro="" textlink="">
      <xdr:nvSpPr>
        <xdr:cNvPr id="160" name="n_4mainValue【体育館・プール】&#10;一人当たり面積">
          <a:extLst>
            <a:ext uri="{FF2B5EF4-FFF2-40B4-BE49-F238E27FC236}">
              <a16:creationId xmlns:a16="http://schemas.microsoft.com/office/drawing/2014/main" id="{00000000-0008-0000-0F00-0000A0000000}"/>
            </a:ext>
          </a:extLst>
        </xdr:cNvPr>
        <xdr:cNvSpPr txBox="1"/>
      </xdr:nvSpPr>
      <xdr:spPr>
        <a:xfrm>
          <a:off x="5737302" y="1053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1" name="正方形/長方形 160">
          <a:extLst>
            <a:ext uri="{FF2B5EF4-FFF2-40B4-BE49-F238E27FC236}">
              <a16:creationId xmlns:a16="http://schemas.microsoft.com/office/drawing/2014/main" id="{00000000-0008-0000-0F00-0000A1000000}"/>
            </a:ext>
          </a:extLst>
        </xdr:cNvPr>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2" name="正方形/長方形 161">
          <a:extLst>
            <a:ext uri="{FF2B5EF4-FFF2-40B4-BE49-F238E27FC236}">
              <a16:creationId xmlns:a16="http://schemas.microsoft.com/office/drawing/2014/main" id="{00000000-0008-0000-0F00-0000A2000000}"/>
            </a:ext>
          </a:extLst>
        </xdr:cNvPr>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3" name="正方形/長方形 162">
          <a:extLst>
            <a:ext uri="{FF2B5EF4-FFF2-40B4-BE49-F238E27FC236}">
              <a16:creationId xmlns:a16="http://schemas.microsoft.com/office/drawing/2014/main" id="{00000000-0008-0000-0F00-0000A3000000}"/>
            </a:ext>
          </a:extLst>
        </xdr:cNvPr>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4" name="正方形/長方形 163">
          <a:extLst>
            <a:ext uri="{FF2B5EF4-FFF2-40B4-BE49-F238E27FC236}">
              <a16:creationId xmlns:a16="http://schemas.microsoft.com/office/drawing/2014/main" id="{00000000-0008-0000-0F00-0000A4000000}"/>
            </a:ext>
          </a:extLst>
        </xdr:cNvPr>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5" name="正方形/長方形 164">
          <a:extLst>
            <a:ext uri="{FF2B5EF4-FFF2-40B4-BE49-F238E27FC236}">
              <a16:creationId xmlns:a16="http://schemas.microsoft.com/office/drawing/2014/main" id="{00000000-0008-0000-0F00-0000A5000000}"/>
            </a:ext>
          </a:extLst>
        </xdr:cNvPr>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6" name="正方形/長方形 165">
          <a:extLst>
            <a:ext uri="{FF2B5EF4-FFF2-40B4-BE49-F238E27FC236}">
              <a16:creationId xmlns:a16="http://schemas.microsoft.com/office/drawing/2014/main" id="{00000000-0008-0000-0F00-0000A6000000}"/>
            </a:ext>
          </a:extLst>
        </xdr:cNvPr>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7" name="正方形/長方形 166">
          <a:extLst>
            <a:ext uri="{FF2B5EF4-FFF2-40B4-BE49-F238E27FC236}">
              <a16:creationId xmlns:a16="http://schemas.microsoft.com/office/drawing/2014/main" id="{00000000-0008-0000-0F00-0000A7000000}"/>
            </a:ext>
          </a:extLst>
        </xdr:cNvPr>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8" name="正方形/長方形 167">
          <a:extLst>
            <a:ext uri="{FF2B5EF4-FFF2-40B4-BE49-F238E27FC236}">
              <a16:creationId xmlns:a16="http://schemas.microsoft.com/office/drawing/2014/main" id="{00000000-0008-0000-0F00-0000A8000000}"/>
            </a:ext>
          </a:extLst>
        </xdr:cNvPr>
        <xdr:cNvSpPr/>
      </xdr:nvSpPr>
      <xdr:spPr>
        <a:xfrm>
          <a:off x="647700" y="1295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69" name="正方形/長方形 168">
          <a:extLst>
            <a:ext uri="{FF2B5EF4-FFF2-40B4-BE49-F238E27FC236}">
              <a16:creationId xmlns:a16="http://schemas.microsoft.com/office/drawing/2014/main" id="{00000000-0008-0000-0F00-0000A9000000}"/>
            </a:ext>
          </a:extLst>
        </xdr:cNvPr>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0" name="正方形/長方形 169">
          <a:extLst>
            <a:ext uri="{FF2B5EF4-FFF2-40B4-BE49-F238E27FC236}">
              <a16:creationId xmlns:a16="http://schemas.microsoft.com/office/drawing/2014/main" id="{00000000-0008-0000-0F00-0000AA000000}"/>
            </a:ext>
          </a:extLst>
        </xdr:cNvPr>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1" name="正方形/長方形 170">
          <a:extLst>
            <a:ext uri="{FF2B5EF4-FFF2-40B4-BE49-F238E27FC236}">
              <a16:creationId xmlns:a16="http://schemas.microsoft.com/office/drawing/2014/main" id="{00000000-0008-0000-0F00-0000AB000000}"/>
            </a:ext>
          </a:extLst>
        </xdr:cNvPr>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2" name="正方形/長方形 171">
          <a:extLst>
            <a:ext uri="{FF2B5EF4-FFF2-40B4-BE49-F238E27FC236}">
              <a16:creationId xmlns:a16="http://schemas.microsoft.com/office/drawing/2014/main" id="{00000000-0008-0000-0F00-0000AC000000}"/>
            </a:ext>
          </a:extLst>
        </xdr:cNvPr>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3" name="正方形/長方形 172">
          <a:extLst>
            <a:ext uri="{FF2B5EF4-FFF2-40B4-BE49-F238E27FC236}">
              <a16:creationId xmlns:a16="http://schemas.microsoft.com/office/drawing/2014/main" id="{00000000-0008-0000-0F00-0000AD000000}"/>
            </a:ext>
          </a:extLst>
        </xdr:cNvPr>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4" name="正方形/長方形 173">
          <a:extLst>
            <a:ext uri="{FF2B5EF4-FFF2-40B4-BE49-F238E27FC236}">
              <a16:creationId xmlns:a16="http://schemas.microsoft.com/office/drawing/2014/main" id="{00000000-0008-0000-0F00-0000AE000000}"/>
            </a:ext>
          </a:extLst>
        </xdr:cNvPr>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5" name="正方形/長方形 174">
          <a:extLst>
            <a:ext uri="{FF2B5EF4-FFF2-40B4-BE49-F238E27FC236}">
              <a16:creationId xmlns:a16="http://schemas.microsoft.com/office/drawing/2014/main" id="{00000000-0008-0000-0F00-0000AF000000}"/>
            </a:ext>
          </a:extLst>
        </xdr:cNvPr>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6" name="正方形/長方形 175">
          <a:extLst>
            <a:ext uri="{FF2B5EF4-FFF2-40B4-BE49-F238E27FC236}">
              <a16:creationId xmlns:a16="http://schemas.microsoft.com/office/drawing/2014/main" id="{00000000-0008-0000-0F00-0000B0000000}"/>
            </a:ext>
          </a:extLst>
        </xdr:cNvPr>
        <xdr:cNvSpPr/>
      </xdr:nvSpPr>
      <xdr:spPr>
        <a:xfrm>
          <a:off x="5632450" y="1295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7" name="正方形/長方形 176">
          <a:extLst>
            <a:ext uri="{FF2B5EF4-FFF2-40B4-BE49-F238E27FC236}">
              <a16:creationId xmlns:a16="http://schemas.microsoft.com/office/drawing/2014/main" id="{00000000-0008-0000-0F00-0000B1000000}"/>
            </a:ext>
          </a:extLst>
        </xdr:cNvPr>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8" name="正方形/長方形 177">
          <a:extLst>
            <a:ext uri="{FF2B5EF4-FFF2-40B4-BE49-F238E27FC236}">
              <a16:creationId xmlns:a16="http://schemas.microsoft.com/office/drawing/2014/main" id="{00000000-0008-0000-0F00-0000B2000000}"/>
            </a:ext>
          </a:extLst>
        </xdr:cNvPr>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9" name="正方形/長方形 178">
          <a:extLst>
            <a:ext uri="{FF2B5EF4-FFF2-40B4-BE49-F238E27FC236}">
              <a16:creationId xmlns:a16="http://schemas.microsoft.com/office/drawing/2014/main" id="{00000000-0008-0000-0F00-0000B3000000}"/>
            </a:ext>
          </a:extLst>
        </xdr:cNvPr>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0" name="正方形/長方形 179">
          <a:extLst>
            <a:ext uri="{FF2B5EF4-FFF2-40B4-BE49-F238E27FC236}">
              <a16:creationId xmlns:a16="http://schemas.microsoft.com/office/drawing/2014/main" id="{00000000-0008-0000-0F00-0000B4000000}"/>
            </a:ext>
          </a:extLst>
        </xdr:cNvPr>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1" name="正方形/長方形 180">
          <a:extLst>
            <a:ext uri="{FF2B5EF4-FFF2-40B4-BE49-F238E27FC236}">
              <a16:creationId xmlns:a16="http://schemas.microsoft.com/office/drawing/2014/main" id="{00000000-0008-0000-0F00-0000B5000000}"/>
            </a:ext>
          </a:extLst>
        </xdr:cNvPr>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2" name="正方形/長方形 181">
          <a:extLst>
            <a:ext uri="{FF2B5EF4-FFF2-40B4-BE49-F238E27FC236}">
              <a16:creationId xmlns:a16="http://schemas.microsoft.com/office/drawing/2014/main" id="{00000000-0008-0000-0F00-0000B6000000}"/>
            </a:ext>
          </a:extLst>
        </xdr:cNvPr>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3" name="正方形/長方形 182">
          <a:extLst>
            <a:ext uri="{FF2B5EF4-FFF2-40B4-BE49-F238E27FC236}">
              <a16:creationId xmlns:a16="http://schemas.microsoft.com/office/drawing/2014/main" id="{00000000-0008-0000-0F00-0000B7000000}"/>
            </a:ext>
          </a:extLst>
        </xdr:cNvPr>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4" name="正方形/長方形 183">
          <a:extLst>
            <a:ext uri="{FF2B5EF4-FFF2-40B4-BE49-F238E27FC236}">
              <a16:creationId xmlns:a16="http://schemas.microsoft.com/office/drawing/2014/main" id="{00000000-0008-0000-0F00-0000B8000000}"/>
            </a:ext>
          </a:extLst>
        </xdr:cNvPr>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5" name="正方形/長方形 184">
          <a:extLst>
            <a:ext uri="{FF2B5EF4-FFF2-40B4-BE49-F238E27FC236}">
              <a16:creationId xmlns:a16="http://schemas.microsoft.com/office/drawing/2014/main" id="{00000000-0008-0000-0F00-0000B9000000}"/>
            </a:ext>
          </a:extLst>
        </xdr:cNvPr>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86" name="正方形/長方形 185">
          <a:extLst>
            <a:ext uri="{FF2B5EF4-FFF2-40B4-BE49-F238E27FC236}">
              <a16:creationId xmlns:a16="http://schemas.microsoft.com/office/drawing/2014/main" id="{00000000-0008-0000-0F00-0000BA000000}"/>
            </a:ext>
          </a:extLst>
        </xdr:cNvPr>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87" name="正方形/長方形 186">
          <a:extLst>
            <a:ext uri="{FF2B5EF4-FFF2-40B4-BE49-F238E27FC236}">
              <a16:creationId xmlns:a16="http://schemas.microsoft.com/office/drawing/2014/main" id="{00000000-0008-0000-0F00-0000BB000000}"/>
            </a:ext>
          </a:extLst>
        </xdr:cNvPr>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88" name="正方形/長方形 187">
          <a:extLst>
            <a:ext uri="{FF2B5EF4-FFF2-40B4-BE49-F238E27FC236}">
              <a16:creationId xmlns:a16="http://schemas.microsoft.com/office/drawing/2014/main" id="{00000000-0008-0000-0F00-0000BC000000}"/>
            </a:ext>
          </a:extLst>
        </xdr:cNvPr>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89" name="正方形/長方形 188">
          <a:extLst>
            <a:ext uri="{FF2B5EF4-FFF2-40B4-BE49-F238E27FC236}">
              <a16:creationId xmlns:a16="http://schemas.microsoft.com/office/drawing/2014/main" id="{00000000-0008-0000-0F00-0000BD000000}"/>
            </a:ext>
          </a:extLst>
        </xdr:cNvPr>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0" name="正方形/長方形 189">
          <a:extLst>
            <a:ext uri="{FF2B5EF4-FFF2-40B4-BE49-F238E27FC236}">
              <a16:creationId xmlns:a16="http://schemas.microsoft.com/office/drawing/2014/main" id="{00000000-0008-0000-0F00-0000BE000000}"/>
            </a:ext>
          </a:extLst>
        </xdr:cNvPr>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1" name="正方形/長方形 190">
          <a:extLst>
            <a:ext uri="{FF2B5EF4-FFF2-40B4-BE49-F238E27FC236}">
              <a16:creationId xmlns:a16="http://schemas.microsoft.com/office/drawing/2014/main" id="{00000000-0008-0000-0F00-0000BF000000}"/>
            </a:ext>
          </a:extLst>
        </xdr:cNvPr>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2" name="正方形/長方形 191">
          <a:extLst>
            <a:ext uri="{FF2B5EF4-FFF2-40B4-BE49-F238E27FC236}">
              <a16:creationId xmlns:a16="http://schemas.microsoft.com/office/drawing/2014/main" id="{00000000-0008-0000-0F00-0000C0000000}"/>
            </a:ext>
          </a:extLst>
        </xdr:cNvPr>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3" name="正方形/長方形 192">
          <a:extLst>
            <a:ext uri="{FF2B5EF4-FFF2-40B4-BE49-F238E27FC236}">
              <a16:creationId xmlns:a16="http://schemas.microsoft.com/office/drawing/2014/main" id="{00000000-0008-0000-0F00-0000C1000000}"/>
            </a:ext>
          </a:extLst>
        </xdr:cNvPr>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4" name="正方形/長方形 193">
          <a:extLst>
            <a:ext uri="{FF2B5EF4-FFF2-40B4-BE49-F238E27FC236}">
              <a16:creationId xmlns:a16="http://schemas.microsoft.com/office/drawing/2014/main" id="{00000000-0008-0000-0F00-0000C2000000}"/>
            </a:ext>
          </a:extLst>
        </xdr:cNvPr>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5" name="正方形/長方形 194">
          <a:extLst>
            <a:ext uri="{FF2B5EF4-FFF2-40B4-BE49-F238E27FC236}">
              <a16:creationId xmlns:a16="http://schemas.microsoft.com/office/drawing/2014/main" id="{00000000-0008-0000-0F00-0000C3000000}"/>
            </a:ext>
          </a:extLst>
        </xdr:cNvPr>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96" name="正方形/長方形 195">
          <a:extLst>
            <a:ext uri="{FF2B5EF4-FFF2-40B4-BE49-F238E27FC236}">
              <a16:creationId xmlns:a16="http://schemas.microsoft.com/office/drawing/2014/main" id="{00000000-0008-0000-0F00-0000C4000000}"/>
            </a:ext>
          </a:extLst>
        </xdr:cNvPr>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97" name="正方形/長方形 196">
          <a:extLst>
            <a:ext uri="{FF2B5EF4-FFF2-40B4-BE49-F238E27FC236}">
              <a16:creationId xmlns:a16="http://schemas.microsoft.com/office/drawing/2014/main" id="{00000000-0008-0000-0F00-0000C5000000}"/>
            </a:ext>
          </a:extLst>
        </xdr:cNvPr>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98" name="正方形/長方形 197">
          <a:extLst>
            <a:ext uri="{FF2B5EF4-FFF2-40B4-BE49-F238E27FC236}">
              <a16:creationId xmlns:a16="http://schemas.microsoft.com/office/drawing/2014/main" id="{00000000-0008-0000-0F00-0000C6000000}"/>
            </a:ext>
          </a:extLst>
        </xdr:cNvPr>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99" name="正方形/長方形 198">
          <a:extLst>
            <a:ext uri="{FF2B5EF4-FFF2-40B4-BE49-F238E27FC236}">
              <a16:creationId xmlns:a16="http://schemas.microsoft.com/office/drawing/2014/main" id="{00000000-0008-0000-0F00-0000C7000000}"/>
            </a:ext>
          </a:extLst>
        </xdr:cNvPr>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0" name="正方形/長方形 199">
          <a:extLst>
            <a:ext uri="{FF2B5EF4-FFF2-40B4-BE49-F238E27FC236}">
              <a16:creationId xmlns:a16="http://schemas.microsoft.com/office/drawing/2014/main" id="{00000000-0008-0000-0F00-0000C8000000}"/>
            </a:ext>
          </a:extLst>
        </xdr:cNvPr>
        <xdr:cNvSpPr/>
      </xdr:nvSpPr>
      <xdr:spPr>
        <a:xfrm>
          <a:off x="10588625" y="533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01" name="正方形/長方形 200">
          <a:extLst>
            <a:ext uri="{FF2B5EF4-FFF2-40B4-BE49-F238E27FC236}">
              <a16:creationId xmlns:a16="http://schemas.microsoft.com/office/drawing/2014/main" id="{00000000-0008-0000-0F00-0000C9000000}"/>
            </a:ext>
          </a:extLst>
        </xdr:cNvPr>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02" name="正方形/長方形 201">
          <a:extLst>
            <a:ext uri="{FF2B5EF4-FFF2-40B4-BE49-F238E27FC236}">
              <a16:creationId xmlns:a16="http://schemas.microsoft.com/office/drawing/2014/main" id="{00000000-0008-0000-0F00-0000CA000000}"/>
            </a:ext>
          </a:extLst>
        </xdr:cNvPr>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03" name="正方形/長方形 202">
          <a:extLst>
            <a:ext uri="{FF2B5EF4-FFF2-40B4-BE49-F238E27FC236}">
              <a16:creationId xmlns:a16="http://schemas.microsoft.com/office/drawing/2014/main" id="{00000000-0008-0000-0F00-0000CB000000}"/>
            </a:ext>
          </a:extLst>
        </xdr:cNvPr>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15544800" y="533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16" name="正方形/長方形 215">
          <a:extLst>
            <a:ext uri="{FF2B5EF4-FFF2-40B4-BE49-F238E27FC236}">
              <a16:creationId xmlns:a16="http://schemas.microsoft.com/office/drawing/2014/main" id="{00000000-0008-0000-0F00-0000D8000000}"/>
            </a:ext>
          </a:extLst>
        </xdr:cNvPr>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101976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10588625" y="1110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101976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10588625" y="1077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1024271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10588625" y="1045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1024271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10588625" y="1012371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1024271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10588625" y="979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1024271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10588625" y="947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231" name="テキスト ボックス 230">
          <a:extLst>
            <a:ext uri="{FF2B5EF4-FFF2-40B4-BE49-F238E27FC236}">
              <a16:creationId xmlns:a16="http://schemas.microsoft.com/office/drawing/2014/main" id="{00000000-0008-0000-0F00-0000E7000000}"/>
            </a:ext>
          </a:extLst>
        </xdr:cNvPr>
        <xdr:cNvSpPr txBox="1"/>
      </xdr:nvSpPr>
      <xdr:spPr>
        <a:xfrm>
          <a:off x="10306836"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233" name="【保健センター・保健所】&#10;有形固定資産減価償却率グラフ枠">
          <a:extLst>
            <a:ext uri="{FF2B5EF4-FFF2-40B4-BE49-F238E27FC236}">
              <a16:creationId xmlns:a16="http://schemas.microsoft.com/office/drawing/2014/main" id="{00000000-0008-0000-0F00-0000E9000000}"/>
            </a:ext>
          </a:extLst>
        </xdr:cNvPr>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flipV="1">
          <a:off x="13889989" y="954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235" name="【保健センター・保健所】&#10;有形固定資産減価償却率最小値テキスト">
          <a:extLst>
            <a:ext uri="{FF2B5EF4-FFF2-40B4-BE49-F238E27FC236}">
              <a16:creationId xmlns:a16="http://schemas.microsoft.com/office/drawing/2014/main" id="{00000000-0008-0000-0F00-0000EB000000}"/>
            </a:ext>
          </a:extLst>
        </xdr:cNvPr>
        <xdr:cNvSpPr txBox="1"/>
      </xdr:nvSpPr>
      <xdr:spPr>
        <a:xfrm>
          <a:off x="13928725"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a:off x="13801725" y="111034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237" name="【保健センター・保健所】&#10;有形固定資産減価償却率最大値テキスト">
          <a:extLst>
            <a:ext uri="{FF2B5EF4-FFF2-40B4-BE49-F238E27FC236}">
              <a16:creationId xmlns:a16="http://schemas.microsoft.com/office/drawing/2014/main" id="{00000000-0008-0000-0F00-0000ED000000}"/>
            </a:ext>
          </a:extLst>
        </xdr:cNvPr>
        <xdr:cNvSpPr txBox="1"/>
      </xdr:nvSpPr>
      <xdr:spPr>
        <a:xfrm>
          <a:off x="13928725"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238" name="直線コネクタ 237">
          <a:extLst>
            <a:ext uri="{FF2B5EF4-FFF2-40B4-BE49-F238E27FC236}">
              <a16:creationId xmlns:a16="http://schemas.microsoft.com/office/drawing/2014/main" id="{00000000-0008-0000-0F00-0000EE000000}"/>
            </a:ext>
          </a:extLst>
        </xdr:cNvPr>
        <xdr:cNvCxnSpPr/>
      </xdr:nvCxnSpPr>
      <xdr:spPr>
        <a:xfrm>
          <a:off x="13801725" y="954731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58255</xdr:rowOff>
    </xdr:from>
    <xdr:ext cx="405111" cy="259045"/>
    <xdr:sp macro="" textlink="">
      <xdr:nvSpPr>
        <xdr:cNvPr id="239" name="【保健センター・保健所】&#10;有形固定資産減価償却率平均値テキスト">
          <a:extLst>
            <a:ext uri="{FF2B5EF4-FFF2-40B4-BE49-F238E27FC236}">
              <a16:creationId xmlns:a16="http://schemas.microsoft.com/office/drawing/2014/main" id="{00000000-0008-0000-0F00-0000EF000000}"/>
            </a:ext>
          </a:extLst>
        </xdr:cNvPr>
        <xdr:cNvSpPr txBox="1"/>
      </xdr:nvSpPr>
      <xdr:spPr>
        <a:xfrm>
          <a:off x="13928725" y="10173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79828</xdr:rowOff>
    </xdr:from>
    <xdr:to>
      <xdr:col>85</xdr:col>
      <xdr:colOff>177800</xdr:colOff>
      <xdr:row>60</xdr:row>
      <xdr:rowOff>9978</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13839825" y="1019537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13115925"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37374</xdr:rowOff>
    </xdr:from>
    <xdr:to>
      <xdr:col>76</xdr:col>
      <xdr:colOff>165100</xdr:colOff>
      <xdr:row>59</xdr:row>
      <xdr:rowOff>138974</xdr:rowOff>
    </xdr:to>
    <xdr:sp macro="" textlink="">
      <xdr:nvSpPr>
        <xdr:cNvPr id="242" name="フローチャート: 判断 241">
          <a:extLst>
            <a:ext uri="{FF2B5EF4-FFF2-40B4-BE49-F238E27FC236}">
              <a16:creationId xmlns:a16="http://schemas.microsoft.com/office/drawing/2014/main" id="{00000000-0008-0000-0F00-0000F2000000}"/>
            </a:ext>
          </a:extLst>
        </xdr:cNvPr>
        <xdr:cNvSpPr/>
      </xdr:nvSpPr>
      <xdr:spPr>
        <a:xfrm>
          <a:off x="123698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243" name="フローチャート: 判断 242">
          <a:extLst>
            <a:ext uri="{FF2B5EF4-FFF2-40B4-BE49-F238E27FC236}">
              <a16:creationId xmlns:a16="http://schemas.microsoft.com/office/drawing/2014/main" id="{00000000-0008-0000-0F00-0000F3000000}"/>
            </a:ext>
          </a:extLst>
        </xdr:cNvPr>
        <xdr:cNvSpPr/>
      </xdr:nvSpPr>
      <xdr:spPr>
        <a:xfrm>
          <a:off x="11623675" y="101676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43906</xdr:rowOff>
    </xdr:from>
    <xdr:to>
      <xdr:col>67</xdr:col>
      <xdr:colOff>101600</xdr:colOff>
      <xdr:row>59</xdr:row>
      <xdr:rowOff>145506</xdr:rowOff>
    </xdr:to>
    <xdr:sp macro="" textlink="">
      <xdr:nvSpPr>
        <xdr:cNvPr id="244" name="フローチャート: 判断 243">
          <a:extLst>
            <a:ext uri="{FF2B5EF4-FFF2-40B4-BE49-F238E27FC236}">
              <a16:creationId xmlns:a16="http://schemas.microsoft.com/office/drawing/2014/main" id="{00000000-0008-0000-0F00-0000F4000000}"/>
            </a:ext>
          </a:extLst>
        </xdr:cNvPr>
        <xdr:cNvSpPr/>
      </xdr:nvSpPr>
      <xdr:spPr>
        <a:xfrm>
          <a:off x="10848975" y="101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F00-0000F7000000}"/>
            </a:ext>
          </a:extLst>
        </xdr:cNvPr>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0000000-0008-0000-0F00-0000F8000000}"/>
            </a:ext>
          </a:extLst>
        </xdr:cNvPr>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00000000-0008-0000-0F00-0000F9000000}"/>
            </a:ext>
          </a:extLst>
        </xdr:cNvPr>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66766</xdr:rowOff>
    </xdr:from>
    <xdr:to>
      <xdr:col>85</xdr:col>
      <xdr:colOff>177800</xdr:colOff>
      <xdr:row>55</xdr:row>
      <xdr:rowOff>168366</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13839825" y="949651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19793</xdr:rowOff>
    </xdr:from>
    <xdr:ext cx="340478" cy="259045"/>
    <xdr:sp macro="" textlink="">
      <xdr:nvSpPr>
        <xdr:cNvPr id="251" name="【保健センター・保健所】&#10;有形固定資産減価償却率該当値テキスト">
          <a:extLst>
            <a:ext uri="{FF2B5EF4-FFF2-40B4-BE49-F238E27FC236}">
              <a16:creationId xmlns:a16="http://schemas.microsoft.com/office/drawing/2014/main" id="{00000000-0008-0000-0F00-0000FB000000}"/>
            </a:ext>
          </a:extLst>
        </xdr:cNvPr>
        <xdr:cNvSpPr txBox="1"/>
      </xdr:nvSpPr>
      <xdr:spPr>
        <a:xfrm>
          <a:off x="13928725" y="9449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169635</xdr:rowOff>
    </xdr:from>
    <xdr:to>
      <xdr:col>81</xdr:col>
      <xdr:colOff>101600</xdr:colOff>
      <xdr:row>62</xdr:row>
      <xdr:rowOff>99785</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13115925"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117566</xdr:rowOff>
    </xdr:from>
    <xdr:to>
      <xdr:col>85</xdr:col>
      <xdr:colOff>127000</xdr:colOff>
      <xdr:row>62</xdr:row>
      <xdr:rowOff>48985</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13166725" y="9547316"/>
          <a:ext cx="723900" cy="113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92891</xdr:rowOff>
    </xdr:from>
    <xdr:to>
      <xdr:col>76</xdr:col>
      <xdr:colOff>165100</xdr:colOff>
      <xdr:row>62</xdr:row>
      <xdr:rowOff>23041</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12369800" y="1055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143691</xdr:rowOff>
    </xdr:from>
    <xdr:to>
      <xdr:col>81</xdr:col>
      <xdr:colOff>50800</xdr:colOff>
      <xdr:row>62</xdr:row>
      <xdr:rowOff>48985</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a:off x="12420600" y="10602141"/>
          <a:ext cx="746125"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17780</xdr:rowOff>
    </xdr:from>
    <xdr:to>
      <xdr:col>72</xdr:col>
      <xdr:colOff>38100</xdr:colOff>
      <xdr:row>61</xdr:row>
      <xdr:rowOff>119380</xdr:rowOff>
    </xdr:to>
    <xdr:sp macro="" textlink="">
      <xdr:nvSpPr>
        <xdr:cNvPr id="256" name="楕円 255">
          <a:extLst>
            <a:ext uri="{FF2B5EF4-FFF2-40B4-BE49-F238E27FC236}">
              <a16:creationId xmlns:a16="http://schemas.microsoft.com/office/drawing/2014/main" id="{00000000-0008-0000-0F00-000000010000}"/>
            </a:ext>
          </a:extLst>
        </xdr:cNvPr>
        <xdr:cNvSpPr/>
      </xdr:nvSpPr>
      <xdr:spPr>
        <a:xfrm>
          <a:off x="11623675" y="1047623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68580</xdr:rowOff>
    </xdr:from>
    <xdr:to>
      <xdr:col>76</xdr:col>
      <xdr:colOff>114300</xdr:colOff>
      <xdr:row>61</xdr:row>
      <xdr:rowOff>143691</xdr:rowOff>
    </xdr:to>
    <xdr:cxnSp macro="">
      <xdr:nvCxnSpPr>
        <xdr:cNvPr id="257" name="直線コネクタ 256">
          <a:extLst>
            <a:ext uri="{FF2B5EF4-FFF2-40B4-BE49-F238E27FC236}">
              <a16:creationId xmlns:a16="http://schemas.microsoft.com/office/drawing/2014/main" id="{00000000-0008-0000-0F00-000001010000}"/>
            </a:ext>
          </a:extLst>
        </xdr:cNvPr>
        <xdr:cNvCxnSpPr/>
      </xdr:nvCxnSpPr>
      <xdr:spPr>
        <a:xfrm>
          <a:off x="11655425" y="10527030"/>
          <a:ext cx="765175"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114119</xdr:rowOff>
    </xdr:from>
    <xdr:to>
      <xdr:col>67</xdr:col>
      <xdr:colOff>101600</xdr:colOff>
      <xdr:row>61</xdr:row>
      <xdr:rowOff>44269</xdr:rowOff>
    </xdr:to>
    <xdr:sp macro="" textlink="">
      <xdr:nvSpPr>
        <xdr:cNvPr id="258" name="楕円 257">
          <a:extLst>
            <a:ext uri="{FF2B5EF4-FFF2-40B4-BE49-F238E27FC236}">
              <a16:creationId xmlns:a16="http://schemas.microsoft.com/office/drawing/2014/main" id="{00000000-0008-0000-0F00-000002010000}"/>
            </a:ext>
          </a:extLst>
        </xdr:cNvPr>
        <xdr:cNvSpPr/>
      </xdr:nvSpPr>
      <xdr:spPr>
        <a:xfrm>
          <a:off x="10848975" y="1040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164919</xdr:rowOff>
    </xdr:from>
    <xdr:to>
      <xdr:col>71</xdr:col>
      <xdr:colOff>177800</xdr:colOff>
      <xdr:row>61</xdr:row>
      <xdr:rowOff>68580</xdr:rowOff>
    </xdr:to>
    <xdr:cxnSp macro="">
      <xdr:nvCxnSpPr>
        <xdr:cNvPr id="259" name="直線コネクタ 258">
          <a:extLst>
            <a:ext uri="{FF2B5EF4-FFF2-40B4-BE49-F238E27FC236}">
              <a16:creationId xmlns:a16="http://schemas.microsoft.com/office/drawing/2014/main" id="{00000000-0008-0000-0F00-000003010000}"/>
            </a:ext>
          </a:extLst>
        </xdr:cNvPr>
        <xdr:cNvCxnSpPr/>
      </xdr:nvCxnSpPr>
      <xdr:spPr>
        <a:xfrm>
          <a:off x="10899775" y="10451919"/>
          <a:ext cx="75565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170197</xdr:rowOff>
    </xdr:from>
    <xdr:ext cx="405111" cy="259045"/>
    <xdr:sp macro="" textlink="">
      <xdr:nvSpPr>
        <xdr:cNvPr id="260" name="n_1aveValue【保健センター・保健所】&#10;有形固定資産減価償却率">
          <a:extLst>
            <a:ext uri="{FF2B5EF4-FFF2-40B4-BE49-F238E27FC236}">
              <a16:creationId xmlns:a16="http://schemas.microsoft.com/office/drawing/2014/main" id="{00000000-0008-0000-0F00-000004010000}"/>
            </a:ext>
          </a:extLst>
        </xdr:cNvPr>
        <xdr:cNvSpPr txBox="1"/>
      </xdr:nvSpPr>
      <xdr:spPr>
        <a:xfrm>
          <a:off x="12980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155501</xdr:rowOff>
    </xdr:from>
    <xdr:ext cx="405111" cy="259045"/>
    <xdr:sp macro="" textlink="">
      <xdr:nvSpPr>
        <xdr:cNvPr id="261" name="n_2aveValue【保健センター・保健所】&#10;有形固定資産減価償却率">
          <a:extLst>
            <a:ext uri="{FF2B5EF4-FFF2-40B4-BE49-F238E27FC236}">
              <a16:creationId xmlns:a16="http://schemas.microsoft.com/office/drawing/2014/main" id="{00000000-0008-0000-0F00-000005010000}"/>
            </a:ext>
          </a:extLst>
        </xdr:cNvPr>
        <xdr:cNvSpPr txBox="1"/>
      </xdr:nvSpPr>
      <xdr:spPr>
        <a:xfrm>
          <a:off x="12246619"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170197</xdr:rowOff>
    </xdr:from>
    <xdr:ext cx="405111" cy="259045"/>
    <xdr:sp macro="" textlink="">
      <xdr:nvSpPr>
        <xdr:cNvPr id="262" name="n_3aveValue【保健センター・保健所】&#10;有形固定資産減価償却率">
          <a:extLst>
            <a:ext uri="{FF2B5EF4-FFF2-40B4-BE49-F238E27FC236}">
              <a16:creationId xmlns:a16="http://schemas.microsoft.com/office/drawing/2014/main" id="{00000000-0008-0000-0F00-000006010000}"/>
            </a:ext>
          </a:extLst>
        </xdr:cNvPr>
        <xdr:cNvSpPr txBox="1"/>
      </xdr:nvSpPr>
      <xdr:spPr>
        <a:xfrm>
          <a:off x="1150049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162033</xdr:rowOff>
    </xdr:from>
    <xdr:ext cx="405111" cy="259045"/>
    <xdr:sp macro="" textlink="">
      <xdr:nvSpPr>
        <xdr:cNvPr id="263" name="n_4aveValue【保健センター・保健所】&#10;有形固定資産減価償却率">
          <a:extLst>
            <a:ext uri="{FF2B5EF4-FFF2-40B4-BE49-F238E27FC236}">
              <a16:creationId xmlns:a16="http://schemas.microsoft.com/office/drawing/2014/main" id="{00000000-0008-0000-0F00-000007010000}"/>
            </a:ext>
          </a:extLst>
        </xdr:cNvPr>
        <xdr:cNvSpPr txBox="1"/>
      </xdr:nvSpPr>
      <xdr:spPr>
        <a:xfrm>
          <a:off x="10725794" y="993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90912</xdr:rowOff>
    </xdr:from>
    <xdr:ext cx="405111" cy="259045"/>
    <xdr:sp macro="" textlink="">
      <xdr:nvSpPr>
        <xdr:cNvPr id="264" name="n_1mainValue【保健センター・保健所】&#10;有形固定資産減価償却率">
          <a:extLst>
            <a:ext uri="{FF2B5EF4-FFF2-40B4-BE49-F238E27FC236}">
              <a16:creationId xmlns:a16="http://schemas.microsoft.com/office/drawing/2014/main" id="{00000000-0008-0000-0F00-000008010000}"/>
            </a:ext>
          </a:extLst>
        </xdr:cNvPr>
        <xdr:cNvSpPr txBox="1"/>
      </xdr:nvSpPr>
      <xdr:spPr>
        <a:xfrm>
          <a:off x="12980044" y="1072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14168</xdr:rowOff>
    </xdr:from>
    <xdr:ext cx="405111" cy="259045"/>
    <xdr:sp macro="" textlink="">
      <xdr:nvSpPr>
        <xdr:cNvPr id="265" name="n_2mainValue【保健センター・保健所】&#10;有形固定資産減価償却率">
          <a:extLst>
            <a:ext uri="{FF2B5EF4-FFF2-40B4-BE49-F238E27FC236}">
              <a16:creationId xmlns:a16="http://schemas.microsoft.com/office/drawing/2014/main" id="{00000000-0008-0000-0F00-000009010000}"/>
            </a:ext>
          </a:extLst>
        </xdr:cNvPr>
        <xdr:cNvSpPr txBox="1"/>
      </xdr:nvSpPr>
      <xdr:spPr>
        <a:xfrm>
          <a:off x="12246619" y="1064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110507</xdr:rowOff>
    </xdr:from>
    <xdr:ext cx="405111" cy="259045"/>
    <xdr:sp macro="" textlink="">
      <xdr:nvSpPr>
        <xdr:cNvPr id="266" name="n_3mainValue【保健センター・保健所】&#10;有形固定資産減価償却率">
          <a:extLst>
            <a:ext uri="{FF2B5EF4-FFF2-40B4-BE49-F238E27FC236}">
              <a16:creationId xmlns:a16="http://schemas.microsoft.com/office/drawing/2014/main" id="{00000000-0008-0000-0F00-00000A010000}"/>
            </a:ext>
          </a:extLst>
        </xdr:cNvPr>
        <xdr:cNvSpPr txBox="1"/>
      </xdr:nvSpPr>
      <xdr:spPr>
        <a:xfrm>
          <a:off x="1150049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35396</xdr:rowOff>
    </xdr:from>
    <xdr:ext cx="405111" cy="259045"/>
    <xdr:sp macro="" textlink="">
      <xdr:nvSpPr>
        <xdr:cNvPr id="267" name="n_4mainValue【保健センター・保健所】&#10;有形固定資産減価償却率">
          <a:extLst>
            <a:ext uri="{FF2B5EF4-FFF2-40B4-BE49-F238E27FC236}">
              <a16:creationId xmlns:a16="http://schemas.microsoft.com/office/drawing/2014/main" id="{00000000-0008-0000-0F00-00000B010000}"/>
            </a:ext>
          </a:extLst>
        </xdr:cNvPr>
        <xdr:cNvSpPr txBox="1"/>
      </xdr:nvSpPr>
      <xdr:spPr>
        <a:xfrm>
          <a:off x="1072579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15544800" y="1097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15163346"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15544800" y="1051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15163346"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15544800" y="1005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15163346"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15544800" y="960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15163346"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288" name="【保健センター・保健所】&#10;一人当たり面積グラフ枠">
          <a:extLst>
            <a:ext uri="{FF2B5EF4-FFF2-40B4-BE49-F238E27FC236}">
              <a16:creationId xmlns:a16="http://schemas.microsoft.com/office/drawing/2014/main" id="{00000000-0008-0000-0F00-000020010000}"/>
            </a:ext>
          </a:extLst>
        </xdr:cNvPr>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98298</xdr:rowOff>
    </xdr:from>
    <xdr:to>
      <xdr:col>116</xdr:col>
      <xdr:colOff>62864</xdr:colOff>
      <xdr:row>63</xdr:row>
      <xdr:rowOff>68580</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flipV="1">
          <a:off x="18846164" y="969949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72407</xdr:rowOff>
    </xdr:from>
    <xdr:ext cx="469744" cy="259045"/>
    <xdr:sp macro="" textlink="">
      <xdr:nvSpPr>
        <xdr:cNvPr id="290" name="【保健センター・保健所】&#10;一人当たり面積最小値テキスト">
          <a:extLst>
            <a:ext uri="{FF2B5EF4-FFF2-40B4-BE49-F238E27FC236}">
              <a16:creationId xmlns:a16="http://schemas.microsoft.com/office/drawing/2014/main" id="{00000000-0008-0000-0F00-000022010000}"/>
            </a:ext>
          </a:extLst>
        </xdr:cNvPr>
        <xdr:cNvSpPr txBox="1"/>
      </xdr:nvSpPr>
      <xdr:spPr>
        <a:xfrm>
          <a:off x="18884900"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68580</xdr:rowOff>
    </xdr:from>
    <xdr:to>
      <xdr:col>116</xdr:col>
      <xdr:colOff>152400</xdr:colOff>
      <xdr:row>63</xdr:row>
      <xdr:rowOff>68580</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18786475" y="108699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44975</xdr:rowOff>
    </xdr:from>
    <xdr:ext cx="469744" cy="259045"/>
    <xdr:sp macro="" textlink="">
      <xdr:nvSpPr>
        <xdr:cNvPr id="292" name="【保健センター・保健所】&#10;一人当たり面積最大値テキスト">
          <a:extLst>
            <a:ext uri="{FF2B5EF4-FFF2-40B4-BE49-F238E27FC236}">
              <a16:creationId xmlns:a16="http://schemas.microsoft.com/office/drawing/2014/main" id="{00000000-0008-0000-0F00-000024010000}"/>
            </a:ext>
          </a:extLst>
        </xdr:cNvPr>
        <xdr:cNvSpPr txBox="1"/>
      </xdr:nvSpPr>
      <xdr:spPr>
        <a:xfrm>
          <a:off x="18884900" y="9474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98298</xdr:rowOff>
    </xdr:from>
    <xdr:to>
      <xdr:col>116</xdr:col>
      <xdr:colOff>152400</xdr:colOff>
      <xdr:row>56</xdr:row>
      <xdr:rowOff>98298</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18786475" y="969949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40657</xdr:rowOff>
    </xdr:from>
    <xdr:ext cx="469744" cy="259045"/>
    <xdr:sp macro="" textlink="">
      <xdr:nvSpPr>
        <xdr:cNvPr id="294" name="【保健センター・保健所】&#10;一人当たり面積平均値テキスト">
          <a:extLst>
            <a:ext uri="{FF2B5EF4-FFF2-40B4-BE49-F238E27FC236}">
              <a16:creationId xmlns:a16="http://schemas.microsoft.com/office/drawing/2014/main" id="{00000000-0008-0000-0F00-000026010000}"/>
            </a:ext>
          </a:extLst>
        </xdr:cNvPr>
        <xdr:cNvSpPr txBox="1"/>
      </xdr:nvSpPr>
      <xdr:spPr>
        <a:xfrm>
          <a:off x="18884900" y="1032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17780</xdr:rowOff>
    </xdr:from>
    <xdr:to>
      <xdr:col>116</xdr:col>
      <xdr:colOff>114300</xdr:colOff>
      <xdr:row>61</xdr:row>
      <xdr:rowOff>119380</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187960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17780</xdr:rowOff>
    </xdr:from>
    <xdr:to>
      <xdr:col>112</xdr:col>
      <xdr:colOff>38100</xdr:colOff>
      <xdr:row>61</xdr:row>
      <xdr:rowOff>119380</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18100675" y="104762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13208</xdr:rowOff>
    </xdr:from>
    <xdr:to>
      <xdr:col>107</xdr:col>
      <xdr:colOff>101600</xdr:colOff>
      <xdr:row>61</xdr:row>
      <xdr:rowOff>114808</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17325975"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61214</xdr:rowOff>
    </xdr:from>
    <xdr:to>
      <xdr:col>102</xdr:col>
      <xdr:colOff>165100</xdr:colOff>
      <xdr:row>61</xdr:row>
      <xdr:rowOff>162814</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16579850" y="1051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31496</xdr:rowOff>
    </xdr:from>
    <xdr:to>
      <xdr:col>98</xdr:col>
      <xdr:colOff>38100</xdr:colOff>
      <xdr:row>61</xdr:row>
      <xdr:rowOff>133096</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15833725" y="1048994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79502</xdr:rowOff>
    </xdr:from>
    <xdr:to>
      <xdr:col>116</xdr:col>
      <xdr:colOff>114300</xdr:colOff>
      <xdr:row>63</xdr:row>
      <xdr:rowOff>9652</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18796000" y="1070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165879</xdr:rowOff>
    </xdr:from>
    <xdr:ext cx="469744" cy="259045"/>
    <xdr:sp macro="" textlink="">
      <xdr:nvSpPr>
        <xdr:cNvPr id="306" name="【保健センター・保健所】&#10;一人当たり面積該当値テキスト">
          <a:extLst>
            <a:ext uri="{FF2B5EF4-FFF2-40B4-BE49-F238E27FC236}">
              <a16:creationId xmlns:a16="http://schemas.microsoft.com/office/drawing/2014/main" id="{00000000-0008-0000-0F00-000032010000}"/>
            </a:ext>
          </a:extLst>
        </xdr:cNvPr>
        <xdr:cNvSpPr txBox="1"/>
      </xdr:nvSpPr>
      <xdr:spPr>
        <a:xfrm>
          <a:off x="18884900" y="10624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104648</xdr:rowOff>
    </xdr:from>
    <xdr:to>
      <xdr:col>112</xdr:col>
      <xdr:colOff>38100</xdr:colOff>
      <xdr:row>63</xdr:row>
      <xdr:rowOff>34798</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18100675" y="1073454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130302</xdr:rowOff>
    </xdr:from>
    <xdr:to>
      <xdr:col>116</xdr:col>
      <xdr:colOff>63500</xdr:colOff>
      <xdr:row>62</xdr:row>
      <xdr:rowOff>155448</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flipV="1">
          <a:off x="18132425" y="10760202"/>
          <a:ext cx="714375"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109220</xdr:rowOff>
    </xdr:from>
    <xdr:to>
      <xdr:col>107</xdr:col>
      <xdr:colOff>101600</xdr:colOff>
      <xdr:row>63</xdr:row>
      <xdr:rowOff>39370</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17325975"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155448</xdr:rowOff>
    </xdr:from>
    <xdr:to>
      <xdr:col>111</xdr:col>
      <xdr:colOff>177800</xdr:colOff>
      <xdr:row>62</xdr:row>
      <xdr:rowOff>160020</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flipV="1">
          <a:off x="17376775" y="10785348"/>
          <a:ext cx="7556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113792</xdr:rowOff>
    </xdr:from>
    <xdr:to>
      <xdr:col>102</xdr:col>
      <xdr:colOff>165100</xdr:colOff>
      <xdr:row>63</xdr:row>
      <xdr:rowOff>43942</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16579850" y="107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160020</xdr:rowOff>
    </xdr:from>
    <xdr:to>
      <xdr:col>107</xdr:col>
      <xdr:colOff>50800</xdr:colOff>
      <xdr:row>62</xdr:row>
      <xdr:rowOff>164592</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flipV="1">
          <a:off x="16630650" y="10789920"/>
          <a:ext cx="74612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118364</xdr:rowOff>
    </xdr:from>
    <xdr:to>
      <xdr:col>98</xdr:col>
      <xdr:colOff>38100</xdr:colOff>
      <xdr:row>63</xdr:row>
      <xdr:rowOff>48514</xdr:rowOff>
    </xdr:to>
    <xdr:sp macro="" textlink="">
      <xdr:nvSpPr>
        <xdr:cNvPr id="313" name="楕円 312">
          <a:extLst>
            <a:ext uri="{FF2B5EF4-FFF2-40B4-BE49-F238E27FC236}">
              <a16:creationId xmlns:a16="http://schemas.microsoft.com/office/drawing/2014/main" id="{00000000-0008-0000-0F00-000039010000}"/>
            </a:ext>
          </a:extLst>
        </xdr:cNvPr>
        <xdr:cNvSpPr/>
      </xdr:nvSpPr>
      <xdr:spPr>
        <a:xfrm>
          <a:off x="15833725" y="1074826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164592</xdr:rowOff>
    </xdr:from>
    <xdr:to>
      <xdr:col>102</xdr:col>
      <xdr:colOff>114300</xdr:colOff>
      <xdr:row>62</xdr:row>
      <xdr:rowOff>169164</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flipV="1">
          <a:off x="15865475" y="10794492"/>
          <a:ext cx="76517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135907</xdr:rowOff>
    </xdr:from>
    <xdr:ext cx="469744" cy="259045"/>
    <xdr:sp macro="" textlink="">
      <xdr:nvSpPr>
        <xdr:cNvPr id="315" name="n_1aveValue【保健センター・保健所】&#10;一人当たり面積">
          <a:extLst>
            <a:ext uri="{FF2B5EF4-FFF2-40B4-BE49-F238E27FC236}">
              <a16:creationId xmlns:a16="http://schemas.microsoft.com/office/drawing/2014/main" id="{00000000-0008-0000-0F00-00003B010000}"/>
            </a:ext>
          </a:extLst>
        </xdr:cNvPr>
        <xdr:cNvSpPr txBox="1"/>
      </xdr:nvSpPr>
      <xdr:spPr>
        <a:xfrm>
          <a:off x="1793247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131335</xdr:rowOff>
    </xdr:from>
    <xdr:ext cx="469744" cy="259045"/>
    <xdr:sp macro="" textlink="">
      <xdr:nvSpPr>
        <xdr:cNvPr id="316" name="n_2aveValue【保健センター・保健所】&#10;一人当たり面積">
          <a:extLst>
            <a:ext uri="{FF2B5EF4-FFF2-40B4-BE49-F238E27FC236}">
              <a16:creationId xmlns:a16="http://schemas.microsoft.com/office/drawing/2014/main" id="{00000000-0008-0000-0F00-00003C010000}"/>
            </a:ext>
          </a:extLst>
        </xdr:cNvPr>
        <xdr:cNvSpPr txBox="1"/>
      </xdr:nvSpPr>
      <xdr:spPr>
        <a:xfrm>
          <a:off x="17170477"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7891</xdr:rowOff>
    </xdr:from>
    <xdr:ext cx="469744" cy="259045"/>
    <xdr:sp macro="" textlink="">
      <xdr:nvSpPr>
        <xdr:cNvPr id="317" name="n_3aveValue【保健センター・保健所】&#10;一人当たり面積">
          <a:extLst>
            <a:ext uri="{FF2B5EF4-FFF2-40B4-BE49-F238E27FC236}">
              <a16:creationId xmlns:a16="http://schemas.microsoft.com/office/drawing/2014/main" id="{00000000-0008-0000-0F00-00003D010000}"/>
            </a:ext>
          </a:extLst>
        </xdr:cNvPr>
        <xdr:cNvSpPr txBox="1"/>
      </xdr:nvSpPr>
      <xdr:spPr>
        <a:xfrm>
          <a:off x="16424352" y="1029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149623</xdr:rowOff>
    </xdr:from>
    <xdr:ext cx="469744" cy="259045"/>
    <xdr:sp macro="" textlink="">
      <xdr:nvSpPr>
        <xdr:cNvPr id="318" name="n_4aveValue【保健センター・保健所】&#10;一人当たり面積">
          <a:extLst>
            <a:ext uri="{FF2B5EF4-FFF2-40B4-BE49-F238E27FC236}">
              <a16:creationId xmlns:a16="http://schemas.microsoft.com/office/drawing/2014/main" id="{00000000-0008-0000-0F00-00003E010000}"/>
            </a:ext>
          </a:extLst>
        </xdr:cNvPr>
        <xdr:cNvSpPr txBox="1"/>
      </xdr:nvSpPr>
      <xdr:spPr>
        <a:xfrm>
          <a:off x="15678227" y="1026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25925</xdr:rowOff>
    </xdr:from>
    <xdr:ext cx="469744" cy="259045"/>
    <xdr:sp macro="" textlink="">
      <xdr:nvSpPr>
        <xdr:cNvPr id="319" name="n_1mainValue【保健センター・保健所】&#10;一人当たり面積">
          <a:extLst>
            <a:ext uri="{FF2B5EF4-FFF2-40B4-BE49-F238E27FC236}">
              <a16:creationId xmlns:a16="http://schemas.microsoft.com/office/drawing/2014/main" id="{00000000-0008-0000-0F00-00003F010000}"/>
            </a:ext>
          </a:extLst>
        </xdr:cNvPr>
        <xdr:cNvSpPr txBox="1"/>
      </xdr:nvSpPr>
      <xdr:spPr>
        <a:xfrm>
          <a:off x="17932477" y="1082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30497</xdr:rowOff>
    </xdr:from>
    <xdr:ext cx="469744" cy="259045"/>
    <xdr:sp macro="" textlink="">
      <xdr:nvSpPr>
        <xdr:cNvPr id="320" name="n_2mainValue【保健センター・保健所】&#10;一人当たり面積">
          <a:extLst>
            <a:ext uri="{FF2B5EF4-FFF2-40B4-BE49-F238E27FC236}">
              <a16:creationId xmlns:a16="http://schemas.microsoft.com/office/drawing/2014/main" id="{00000000-0008-0000-0F00-000040010000}"/>
            </a:ext>
          </a:extLst>
        </xdr:cNvPr>
        <xdr:cNvSpPr txBox="1"/>
      </xdr:nvSpPr>
      <xdr:spPr>
        <a:xfrm>
          <a:off x="1717047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35069</xdr:rowOff>
    </xdr:from>
    <xdr:ext cx="469744" cy="259045"/>
    <xdr:sp macro="" textlink="">
      <xdr:nvSpPr>
        <xdr:cNvPr id="321" name="n_3mainValue【保健センター・保健所】&#10;一人当たり面積">
          <a:extLst>
            <a:ext uri="{FF2B5EF4-FFF2-40B4-BE49-F238E27FC236}">
              <a16:creationId xmlns:a16="http://schemas.microsoft.com/office/drawing/2014/main" id="{00000000-0008-0000-0F00-000041010000}"/>
            </a:ext>
          </a:extLst>
        </xdr:cNvPr>
        <xdr:cNvSpPr txBox="1"/>
      </xdr:nvSpPr>
      <xdr:spPr>
        <a:xfrm>
          <a:off x="16424352" y="1083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39641</xdr:rowOff>
    </xdr:from>
    <xdr:ext cx="469744" cy="259045"/>
    <xdr:sp macro="" textlink="">
      <xdr:nvSpPr>
        <xdr:cNvPr id="322" name="n_4mainValue【保健センター・保健所】&#10;一人当たり面積">
          <a:extLst>
            <a:ext uri="{FF2B5EF4-FFF2-40B4-BE49-F238E27FC236}">
              <a16:creationId xmlns:a16="http://schemas.microsoft.com/office/drawing/2014/main" id="{00000000-0008-0000-0F00-000042010000}"/>
            </a:ext>
          </a:extLst>
        </xdr:cNvPr>
        <xdr:cNvSpPr txBox="1"/>
      </xdr:nvSpPr>
      <xdr:spPr>
        <a:xfrm>
          <a:off x="15678227" y="1084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101976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10588625" y="1485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101976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10588625" y="1447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10242716"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10588625" y="1409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10242716"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10588625" y="1371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10242716"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10588625" y="1333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10242716"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345" name="テキスト ボックス 344">
          <a:extLst>
            <a:ext uri="{FF2B5EF4-FFF2-40B4-BE49-F238E27FC236}">
              <a16:creationId xmlns:a16="http://schemas.microsoft.com/office/drawing/2014/main" id="{00000000-0008-0000-0F00-000059010000}"/>
            </a:ext>
          </a:extLst>
        </xdr:cNvPr>
        <xdr:cNvSpPr txBox="1"/>
      </xdr:nvSpPr>
      <xdr:spPr>
        <a:xfrm>
          <a:off x="10306836"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46" name="【消防施設】&#10;有形固定資産減価償却率グラフ枠">
          <a:extLst>
            <a:ext uri="{FF2B5EF4-FFF2-40B4-BE49-F238E27FC236}">
              <a16:creationId xmlns:a16="http://schemas.microsoft.com/office/drawing/2014/main" id="{00000000-0008-0000-0F00-00005A010000}"/>
            </a:ext>
          </a:extLst>
        </xdr:cNvPr>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38100</xdr:rowOff>
    </xdr:from>
    <xdr:to>
      <xdr:col>85</xdr:col>
      <xdr:colOff>126364</xdr:colOff>
      <xdr:row>86</xdr:row>
      <xdr:rowOff>114300</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flipV="1">
          <a:off x="13889989" y="1323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348" name="【消防施設】&#10;有形固定資産減価償却率最小値テキスト">
          <a:extLst>
            <a:ext uri="{FF2B5EF4-FFF2-40B4-BE49-F238E27FC236}">
              <a16:creationId xmlns:a16="http://schemas.microsoft.com/office/drawing/2014/main" id="{00000000-0008-0000-0F00-00005C010000}"/>
            </a:ext>
          </a:extLst>
        </xdr:cNvPr>
        <xdr:cNvSpPr txBox="1"/>
      </xdr:nvSpPr>
      <xdr:spPr>
        <a:xfrm>
          <a:off x="13928725"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13801725" y="1485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156227</xdr:rowOff>
    </xdr:from>
    <xdr:ext cx="405111" cy="259045"/>
    <xdr:sp macro="" textlink="">
      <xdr:nvSpPr>
        <xdr:cNvPr id="350" name="【消防施設】&#10;有形固定資産減価償却率最大値テキスト">
          <a:extLst>
            <a:ext uri="{FF2B5EF4-FFF2-40B4-BE49-F238E27FC236}">
              <a16:creationId xmlns:a16="http://schemas.microsoft.com/office/drawing/2014/main" id="{00000000-0008-0000-0F00-00005E010000}"/>
            </a:ext>
          </a:extLst>
        </xdr:cNvPr>
        <xdr:cNvSpPr txBox="1"/>
      </xdr:nvSpPr>
      <xdr:spPr>
        <a:xfrm>
          <a:off x="13928725" y="1301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38100</xdr:rowOff>
    </xdr:from>
    <xdr:to>
      <xdr:col>86</xdr:col>
      <xdr:colOff>25400</xdr:colOff>
      <xdr:row>77</xdr:row>
      <xdr:rowOff>38100</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13801725" y="132397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91457</xdr:rowOff>
    </xdr:from>
    <xdr:ext cx="405111" cy="259045"/>
    <xdr:sp macro="" textlink="">
      <xdr:nvSpPr>
        <xdr:cNvPr id="352" name="【消防施設】&#10;有形固定資産減価償却率平均値テキスト">
          <a:extLst>
            <a:ext uri="{FF2B5EF4-FFF2-40B4-BE49-F238E27FC236}">
              <a16:creationId xmlns:a16="http://schemas.microsoft.com/office/drawing/2014/main" id="{00000000-0008-0000-0F00-000060010000}"/>
            </a:ext>
          </a:extLst>
        </xdr:cNvPr>
        <xdr:cNvSpPr txBox="1"/>
      </xdr:nvSpPr>
      <xdr:spPr>
        <a:xfrm>
          <a:off x="13928725" y="1415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13839825" y="141719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74930</xdr:rowOff>
    </xdr:from>
    <xdr:to>
      <xdr:col>81</xdr:col>
      <xdr:colOff>101600</xdr:colOff>
      <xdr:row>83</xdr:row>
      <xdr:rowOff>5080</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13115925"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80645</xdr:rowOff>
    </xdr:from>
    <xdr:to>
      <xdr:col>76</xdr:col>
      <xdr:colOff>165100</xdr:colOff>
      <xdr:row>83</xdr:row>
      <xdr:rowOff>10795</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123698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113030</xdr:rowOff>
    </xdr:from>
    <xdr:to>
      <xdr:col>72</xdr:col>
      <xdr:colOff>38100</xdr:colOff>
      <xdr:row>82</xdr:row>
      <xdr:rowOff>43180</xdr:rowOff>
    </xdr:to>
    <xdr:sp macro="" textlink="">
      <xdr:nvSpPr>
        <xdr:cNvPr id="356" name="フローチャート: 判断 355">
          <a:extLst>
            <a:ext uri="{FF2B5EF4-FFF2-40B4-BE49-F238E27FC236}">
              <a16:creationId xmlns:a16="http://schemas.microsoft.com/office/drawing/2014/main" id="{00000000-0008-0000-0F00-000064010000}"/>
            </a:ext>
          </a:extLst>
        </xdr:cNvPr>
        <xdr:cNvSpPr/>
      </xdr:nvSpPr>
      <xdr:spPr>
        <a:xfrm>
          <a:off x="11623675" y="140004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143511</xdr:rowOff>
    </xdr:from>
    <xdr:to>
      <xdr:col>67</xdr:col>
      <xdr:colOff>101600</xdr:colOff>
      <xdr:row>82</xdr:row>
      <xdr:rowOff>73661</xdr:rowOff>
    </xdr:to>
    <xdr:sp macro="" textlink="">
      <xdr:nvSpPr>
        <xdr:cNvPr id="357" name="フローチャート: 判断 356">
          <a:extLst>
            <a:ext uri="{FF2B5EF4-FFF2-40B4-BE49-F238E27FC236}">
              <a16:creationId xmlns:a16="http://schemas.microsoft.com/office/drawing/2014/main" id="{00000000-0008-0000-0F00-000065010000}"/>
            </a:ext>
          </a:extLst>
        </xdr:cNvPr>
        <xdr:cNvSpPr/>
      </xdr:nvSpPr>
      <xdr:spPr>
        <a:xfrm>
          <a:off x="10848975"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135889</xdr:rowOff>
    </xdr:from>
    <xdr:to>
      <xdr:col>85</xdr:col>
      <xdr:colOff>177800</xdr:colOff>
      <xdr:row>82</xdr:row>
      <xdr:rowOff>66039</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13839825" y="140233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158766</xdr:rowOff>
    </xdr:from>
    <xdr:ext cx="405111" cy="259045"/>
    <xdr:sp macro="" textlink="">
      <xdr:nvSpPr>
        <xdr:cNvPr id="364" name="【消防施設】&#10;有形固定資産減価償却率該当値テキスト">
          <a:extLst>
            <a:ext uri="{FF2B5EF4-FFF2-40B4-BE49-F238E27FC236}">
              <a16:creationId xmlns:a16="http://schemas.microsoft.com/office/drawing/2014/main" id="{00000000-0008-0000-0F00-00006C010000}"/>
            </a:ext>
          </a:extLst>
        </xdr:cNvPr>
        <xdr:cNvSpPr txBox="1"/>
      </xdr:nvSpPr>
      <xdr:spPr>
        <a:xfrm>
          <a:off x="13928725"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105411</xdr:rowOff>
    </xdr:from>
    <xdr:to>
      <xdr:col>81</xdr:col>
      <xdr:colOff>101600</xdr:colOff>
      <xdr:row>82</xdr:row>
      <xdr:rowOff>35561</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13115925"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156211</xdr:rowOff>
    </xdr:from>
    <xdr:to>
      <xdr:col>85</xdr:col>
      <xdr:colOff>127000</xdr:colOff>
      <xdr:row>82</xdr:row>
      <xdr:rowOff>15239</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13166725" y="14043661"/>
          <a:ext cx="7239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99695</xdr:rowOff>
    </xdr:from>
    <xdr:to>
      <xdr:col>76</xdr:col>
      <xdr:colOff>165100</xdr:colOff>
      <xdr:row>82</xdr:row>
      <xdr:rowOff>29845</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12369800" y="1398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150495</xdr:rowOff>
    </xdr:from>
    <xdr:to>
      <xdr:col>81</xdr:col>
      <xdr:colOff>50800</xdr:colOff>
      <xdr:row>81</xdr:row>
      <xdr:rowOff>156211</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12420600" y="14037945"/>
          <a:ext cx="746125"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71120</xdr:rowOff>
    </xdr:from>
    <xdr:to>
      <xdr:col>72</xdr:col>
      <xdr:colOff>38100</xdr:colOff>
      <xdr:row>82</xdr:row>
      <xdr:rowOff>1270</xdr:rowOff>
    </xdr:to>
    <xdr:sp macro="" textlink="">
      <xdr:nvSpPr>
        <xdr:cNvPr id="369" name="楕円 368">
          <a:extLst>
            <a:ext uri="{FF2B5EF4-FFF2-40B4-BE49-F238E27FC236}">
              <a16:creationId xmlns:a16="http://schemas.microsoft.com/office/drawing/2014/main" id="{00000000-0008-0000-0F00-000071010000}"/>
            </a:ext>
          </a:extLst>
        </xdr:cNvPr>
        <xdr:cNvSpPr/>
      </xdr:nvSpPr>
      <xdr:spPr>
        <a:xfrm>
          <a:off x="11623675" y="1395857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121920</xdr:rowOff>
    </xdr:from>
    <xdr:to>
      <xdr:col>76</xdr:col>
      <xdr:colOff>114300</xdr:colOff>
      <xdr:row>81</xdr:row>
      <xdr:rowOff>150495</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11655425" y="14009370"/>
          <a:ext cx="76517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36830</xdr:rowOff>
    </xdr:from>
    <xdr:to>
      <xdr:col>67</xdr:col>
      <xdr:colOff>101600</xdr:colOff>
      <xdr:row>81</xdr:row>
      <xdr:rowOff>138430</xdr:rowOff>
    </xdr:to>
    <xdr:sp macro="" textlink="">
      <xdr:nvSpPr>
        <xdr:cNvPr id="371" name="楕円 370">
          <a:extLst>
            <a:ext uri="{FF2B5EF4-FFF2-40B4-BE49-F238E27FC236}">
              <a16:creationId xmlns:a16="http://schemas.microsoft.com/office/drawing/2014/main" id="{00000000-0008-0000-0F00-000073010000}"/>
            </a:ext>
          </a:extLst>
        </xdr:cNvPr>
        <xdr:cNvSpPr/>
      </xdr:nvSpPr>
      <xdr:spPr>
        <a:xfrm>
          <a:off x="10848975" y="139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87630</xdr:rowOff>
    </xdr:from>
    <xdr:to>
      <xdr:col>71</xdr:col>
      <xdr:colOff>177800</xdr:colOff>
      <xdr:row>81</xdr:row>
      <xdr:rowOff>121920</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a:off x="10899775" y="13975080"/>
          <a:ext cx="7556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167657</xdr:rowOff>
    </xdr:from>
    <xdr:ext cx="405111" cy="259045"/>
    <xdr:sp macro="" textlink="">
      <xdr:nvSpPr>
        <xdr:cNvPr id="373" name="n_1aveValue【消防施設】&#10;有形固定資産減価償却率">
          <a:extLst>
            <a:ext uri="{FF2B5EF4-FFF2-40B4-BE49-F238E27FC236}">
              <a16:creationId xmlns:a16="http://schemas.microsoft.com/office/drawing/2014/main" id="{00000000-0008-0000-0F00-000075010000}"/>
            </a:ext>
          </a:extLst>
        </xdr:cNvPr>
        <xdr:cNvSpPr txBox="1"/>
      </xdr:nvSpPr>
      <xdr:spPr>
        <a:xfrm>
          <a:off x="129800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1922</xdr:rowOff>
    </xdr:from>
    <xdr:ext cx="405111" cy="259045"/>
    <xdr:sp macro="" textlink="">
      <xdr:nvSpPr>
        <xdr:cNvPr id="374" name="n_2aveValue【消防施設】&#10;有形固定資産減価償却率">
          <a:extLst>
            <a:ext uri="{FF2B5EF4-FFF2-40B4-BE49-F238E27FC236}">
              <a16:creationId xmlns:a16="http://schemas.microsoft.com/office/drawing/2014/main" id="{00000000-0008-0000-0F00-000076010000}"/>
            </a:ext>
          </a:extLst>
        </xdr:cNvPr>
        <xdr:cNvSpPr txBox="1"/>
      </xdr:nvSpPr>
      <xdr:spPr>
        <a:xfrm>
          <a:off x="12246619" y="1423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34307</xdr:rowOff>
    </xdr:from>
    <xdr:ext cx="405111" cy="259045"/>
    <xdr:sp macro="" textlink="">
      <xdr:nvSpPr>
        <xdr:cNvPr id="375" name="n_3aveValue【消防施設】&#10;有形固定資産減価償却率">
          <a:extLst>
            <a:ext uri="{FF2B5EF4-FFF2-40B4-BE49-F238E27FC236}">
              <a16:creationId xmlns:a16="http://schemas.microsoft.com/office/drawing/2014/main" id="{00000000-0008-0000-0F00-000077010000}"/>
            </a:ext>
          </a:extLst>
        </xdr:cNvPr>
        <xdr:cNvSpPr txBox="1"/>
      </xdr:nvSpPr>
      <xdr:spPr>
        <a:xfrm>
          <a:off x="1150049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64788</xdr:rowOff>
    </xdr:from>
    <xdr:ext cx="405111" cy="259045"/>
    <xdr:sp macro="" textlink="">
      <xdr:nvSpPr>
        <xdr:cNvPr id="376" name="n_4aveValue【消防施設】&#10;有形固定資産減価償却率">
          <a:extLst>
            <a:ext uri="{FF2B5EF4-FFF2-40B4-BE49-F238E27FC236}">
              <a16:creationId xmlns:a16="http://schemas.microsoft.com/office/drawing/2014/main" id="{00000000-0008-0000-0F00-000078010000}"/>
            </a:ext>
          </a:extLst>
        </xdr:cNvPr>
        <xdr:cNvSpPr txBox="1"/>
      </xdr:nvSpPr>
      <xdr:spPr>
        <a:xfrm>
          <a:off x="10725794" y="1412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52088</xdr:rowOff>
    </xdr:from>
    <xdr:ext cx="405111" cy="259045"/>
    <xdr:sp macro="" textlink="">
      <xdr:nvSpPr>
        <xdr:cNvPr id="377" name="n_1mainValue【消防施設】&#10;有形固定資産減価償却率">
          <a:extLst>
            <a:ext uri="{FF2B5EF4-FFF2-40B4-BE49-F238E27FC236}">
              <a16:creationId xmlns:a16="http://schemas.microsoft.com/office/drawing/2014/main" id="{00000000-0008-0000-0F00-000079010000}"/>
            </a:ext>
          </a:extLst>
        </xdr:cNvPr>
        <xdr:cNvSpPr txBox="1"/>
      </xdr:nvSpPr>
      <xdr:spPr>
        <a:xfrm>
          <a:off x="129800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46372</xdr:rowOff>
    </xdr:from>
    <xdr:ext cx="405111" cy="259045"/>
    <xdr:sp macro="" textlink="">
      <xdr:nvSpPr>
        <xdr:cNvPr id="378" name="n_2mainValue【消防施設】&#10;有形固定資産減価償却率">
          <a:extLst>
            <a:ext uri="{FF2B5EF4-FFF2-40B4-BE49-F238E27FC236}">
              <a16:creationId xmlns:a16="http://schemas.microsoft.com/office/drawing/2014/main" id="{00000000-0008-0000-0F00-00007A010000}"/>
            </a:ext>
          </a:extLst>
        </xdr:cNvPr>
        <xdr:cNvSpPr txBox="1"/>
      </xdr:nvSpPr>
      <xdr:spPr>
        <a:xfrm>
          <a:off x="12246619"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17797</xdr:rowOff>
    </xdr:from>
    <xdr:ext cx="405111" cy="259045"/>
    <xdr:sp macro="" textlink="">
      <xdr:nvSpPr>
        <xdr:cNvPr id="379" name="n_3mainValue【消防施設】&#10;有形固定資産減価償却率">
          <a:extLst>
            <a:ext uri="{FF2B5EF4-FFF2-40B4-BE49-F238E27FC236}">
              <a16:creationId xmlns:a16="http://schemas.microsoft.com/office/drawing/2014/main" id="{00000000-0008-0000-0F00-00007B010000}"/>
            </a:ext>
          </a:extLst>
        </xdr:cNvPr>
        <xdr:cNvSpPr txBox="1"/>
      </xdr:nvSpPr>
      <xdr:spPr>
        <a:xfrm>
          <a:off x="11500494"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154957</xdr:rowOff>
    </xdr:from>
    <xdr:ext cx="405111" cy="259045"/>
    <xdr:sp macro="" textlink="">
      <xdr:nvSpPr>
        <xdr:cNvPr id="380" name="n_4mainValue【消防施設】&#10;有形固定資産減価償却率">
          <a:extLst>
            <a:ext uri="{FF2B5EF4-FFF2-40B4-BE49-F238E27FC236}">
              <a16:creationId xmlns:a16="http://schemas.microsoft.com/office/drawing/2014/main" id="{00000000-0008-0000-0F00-00007C010000}"/>
            </a:ext>
          </a:extLst>
        </xdr:cNvPr>
        <xdr:cNvSpPr txBox="1"/>
      </xdr:nvSpPr>
      <xdr:spPr>
        <a:xfrm>
          <a:off x="10725794" y="1369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155448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151633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155448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15163346"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155448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15163346"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155448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15163346"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155448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151633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3" name="【消防施設】&#10;一人当たり面積グラフ枠">
          <a:extLst>
            <a:ext uri="{FF2B5EF4-FFF2-40B4-BE49-F238E27FC236}">
              <a16:creationId xmlns:a16="http://schemas.microsoft.com/office/drawing/2014/main" id="{00000000-0008-0000-0F00-000093010000}"/>
            </a:ext>
          </a:extLst>
        </xdr:cNvPr>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140970</xdr:rowOff>
    </xdr:from>
    <xdr:to>
      <xdr:col>116</xdr:col>
      <xdr:colOff>62864</xdr:colOff>
      <xdr:row>86</xdr:row>
      <xdr:rowOff>99061</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flipV="1">
          <a:off x="18846164" y="13342620"/>
          <a:ext cx="0" cy="150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405" name="【消防施設】&#10;一人当たり面積最小値テキスト">
          <a:extLst>
            <a:ext uri="{FF2B5EF4-FFF2-40B4-BE49-F238E27FC236}">
              <a16:creationId xmlns:a16="http://schemas.microsoft.com/office/drawing/2014/main" id="{00000000-0008-0000-0F00-000095010000}"/>
            </a:ext>
          </a:extLst>
        </xdr:cNvPr>
        <xdr:cNvSpPr txBox="1"/>
      </xdr:nvSpPr>
      <xdr:spPr>
        <a:xfrm>
          <a:off x="188849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18786475" y="148437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87647</xdr:rowOff>
    </xdr:from>
    <xdr:ext cx="469744" cy="259045"/>
    <xdr:sp macro="" textlink="">
      <xdr:nvSpPr>
        <xdr:cNvPr id="407" name="【消防施設】&#10;一人当たり面積最大値テキスト">
          <a:extLst>
            <a:ext uri="{FF2B5EF4-FFF2-40B4-BE49-F238E27FC236}">
              <a16:creationId xmlns:a16="http://schemas.microsoft.com/office/drawing/2014/main" id="{00000000-0008-0000-0F00-000097010000}"/>
            </a:ext>
          </a:extLst>
        </xdr:cNvPr>
        <xdr:cNvSpPr txBox="1"/>
      </xdr:nvSpPr>
      <xdr:spPr>
        <a:xfrm>
          <a:off x="188849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140970</xdr:rowOff>
    </xdr:from>
    <xdr:to>
      <xdr:col>116</xdr:col>
      <xdr:colOff>152400</xdr:colOff>
      <xdr:row>77</xdr:row>
      <xdr:rowOff>140970</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18786475" y="133426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154322</xdr:rowOff>
    </xdr:from>
    <xdr:ext cx="469744" cy="259045"/>
    <xdr:sp macro="" textlink="">
      <xdr:nvSpPr>
        <xdr:cNvPr id="409" name="【消防施設】&#10;一人当たり面積平均値テキスト">
          <a:extLst>
            <a:ext uri="{FF2B5EF4-FFF2-40B4-BE49-F238E27FC236}">
              <a16:creationId xmlns:a16="http://schemas.microsoft.com/office/drawing/2014/main" id="{00000000-0008-0000-0F00-000099010000}"/>
            </a:ext>
          </a:extLst>
        </xdr:cNvPr>
        <xdr:cNvSpPr txBox="1"/>
      </xdr:nvSpPr>
      <xdr:spPr>
        <a:xfrm>
          <a:off x="18884900" y="14384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4445</xdr:rowOff>
    </xdr:from>
    <xdr:to>
      <xdr:col>116</xdr:col>
      <xdr:colOff>114300</xdr:colOff>
      <xdr:row>84</xdr:row>
      <xdr:rowOff>106045</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18796000" y="1440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168275</xdr:rowOff>
    </xdr:from>
    <xdr:to>
      <xdr:col>112</xdr:col>
      <xdr:colOff>38100</xdr:colOff>
      <xdr:row>84</xdr:row>
      <xdr:rowOff>98425</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18100675" y="1439862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17325975"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636</xdr:rowOff>
    </xdr:from>
    <xdr:to>
      <xdr:col>102</xdr:col>
      <xdr:colOff>165100</xdr:colOff>
      <xdr:row>84</xdr:row>
      <xdr:rowOff>102236</xdr:rowOff>
    </xdr:to>
    <xdr:sp macro="" textlink="">
      <xdr:nvSpPr>
        <xdr:cNvPr id="413" name="フローチャート: 判断 412">
          <a:extLst>
            <a:ext uri="{FF2B5EF4-FFF2-40B4-BE49-F238E27FC236}">
              <a16:creationId xmlns:a16="http://schemas.microsoft.com/office/drawing/2014/main" id="{00000000-0008-0000-0F00-00009D010000}"/>
            </a:ext>
          </a:extLst>
        </xdr:cNvPr>
        <xdr:cNvSpPr/>
      </xdr:nvSpPr>
      <xdr:spPr>
        <a:xfrm>
          <a:off x="1657985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38736</xdr:rowOff>
    </xdr:from>
    <xdr:to>
      <xdr:col>98</xdr:col>
      <xdr:colOff>38100</xdr:colOff>
      <xdr:row>84</xdr:row>
      <xdr:rowOff>140336</xdr:rowOff>
    </xdr:to>
    <xdr:sp macro="" textlink="">
      <xdr:nvSpPr>
        <xdr:cNvPr id="414" name="フローチャート: 判断 413">
          <a:extLst>
            <a:ext uri="{FF2B5EF4-FFF2-40B4-BE49-F238E27FC236}">
              <a16:creationId xmlns:a16="http://schemas.microsoft.com/office/drawing/2014/main" id="{00000000-0008-0000-0F00-00009E010000}"/>
            </a:ext>
          </a:extLst>
        </xdr:cNvPr>
        <xdr:cNvSpPr/>
      </xdr:nvSpPr>
      <xdr:spPr>
        <a:xfrm>
          <a:off x="15833725" y="1444053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40639</xdr:rowOff>
    </xdr:from>
    <xdr:to>
      <xdr:col>116</xdr:col>
      <xdr:colOff>114300</xdr:colOff>
      <xdr:row>82</xdr:row>
      <xdr:rowOff>142239</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187960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63516</xdr:rowOff>
    </xdr:from>
    <xdr:ext cx="469744" cy="259045"/>
    <xdr:sp macro="" textlink="">
      <xdr:nvSpPr>
        <xdr:cNvPr id="421" name="【消防施設】&#10;一人当たり面積該当値テキスト">
          <a:extLst>
            <a:ext uri="{FF2B5EF4-FFF2-40B4-BE49-F238E27FC236}">
              <a16:creationId xmlns:a16="http://schemas.microsoft.com/office/drawing/2014/main" id="{00000000-0008-0000-0F00-0000A5010000}"/>
            </a:ext>
          </a:extLst>
        </xdr:cNvPr>
        <xdr:cNvSpPr txBox="1"/>
      </xdr:nvSpPr>
      <xdr:spPr>
        <a:xfrm>
          <a:off x="18884900" y="1395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74930</xdr:rowOff>
    </xdr:from>
    <xdr:to>
      <xdr:col>112</xdr:col>
      <xdr:colOff>38100</xdr:colOff>
      <xdr:row>83</xdr:row>
      <xdr:rowOff>5080</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18100675" y="1413383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91439</xdr:rowOff>
    </xdr:from>
    <xdr:to>
      <xdr:col>116</xdr:col>
      <xdr:colOff>63500</xdr:colOff>
      <xdr:row>82</xdr:row>
      <xdr:rowOff>125730</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flipV="1">
          <a:off x="18132425" y="14150339"/>
          <a:ext cx="714375"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109220</xdr:rowOff>
    </xdr:from>
    <xdr:to>
      <xdr:col>107</xdr:col>
      <xdr:colOff>101600</xdr:colOff>
      <xdr:row>83</xdr:row>
      <xdr:rowOff>39370</xdr:rowOff>
    </xdr:to>
    <xdr:sp macro="" textlink="">
      <xdr:nvSpPr>
        <xdr:cNvPr id="424" name="楕円 423">
          <a:extLst>
            <a:ext uri="{FF2B5EF4-FFF2-40B4-BE49-F238E27FC236}">
              <a16:creationId xmlns:a16="http://schemas.microsoft.com/office/drawing/2014/main" id="{00000000-0008-0000-0F00-0000A8010000}"/>
            </a:ext>
          </a:extLst>
        </xdr:cNvPr>
        <xdr:cNvSpPr/>
      </xdr:nvSpPr>
      <xdr:spPr>
        <a:xfrm>
          <a:off x="17325975"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125730</xdr:rowOff>
    </xdr:from>
    <xdr:to>
      <xdr:col>111</xdr:col>
      <xdr:colOff>177800</xdr:colOff>
      <xdr:row>82</xdr:row>
      <xdr:rowOff>160020</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flipV="1">
          <a:off x="17376775" y="14184630"/>
          <a:ext cx="7556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153036</xdr:rowOff>
    </xdr:from>
    <xdr:to>
      <xdr:col>102</xdr:col>
      <xdr:colOff>165100</xdr:colOff>
      <xdr:row>83</xdr:row>
      <xdr:rowOff>83186</xdr:rowOff>
    </xdr:to>
    <xdr:sp macro="" textlink="">
      <xdr:nvSpPr>
        <xdr:cNvPr id="426" name="楕円 425">
          <a:extLst>
            <a:ext uri="{FF2B5EF4-FFF2-40B4-BE49-F238E27FC236}">
              <a16:creationId xmlns:a16="http://schemas.microsoft.com/office/drawing/2014/main" id="{00000000-0008-0000-0F00-0000AA010000}"/>
            </a:ext>
          </a:extLst>
        </xdr:cNvPr>
        <xdr:cNvSpPr/>
      </xdr:nvSpPr>
      <xdr:spPr>
        <a:xfrm>
          <a:off x="16579850" y="142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160020</xdr:rowOff>
    </xdr:from>
    <xdr:to>
      <xdr:col>107</xdr:col>
      <xdr:colOff>50800</xdr:colOff>
      <xdr:row>83</xdr:row>
      <xdr:rowOff>32386</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flipV="1">
          <a:off x="16630650" y="14218920"/>
          <a:ext cx="746125"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12064</xdr:rowOff>
    </xdr:from>
    <xdr:to>
      <xdr:col>98</xdr:col>
      <xdr:colOff>38100</xdr:colOff>
      <xdr:row>83</xdr:row>
      <xdr:rowOff>113664</xdr:rowOff>
    </xdr:to>
    <xdr:sp macro="" textlink="">
      <xdr:nvSpPr>
        <xdr:cNvPr id="428" name="楕円 427">
          <a:extLst>
            <a:ext uri="{FF2B5EF4-FFF2-40B4-BE49-F238E27FC236}">
              <a16:creationId xmlns:a16="http://schemas.microsoft.com/office/drawing/2014/main" id="{00000000-0008-0000-0F00-0000AC010000}"/>
            </a:ext>
          </a:extLst>
        </xdr:cNvPr>
        <xdr:cNvSpPr/>
      </xdr:nvSpPr>
      <xdr:spPr>
        <a:xfrm>
          <a:off x="15833725" y="1424241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32386</xdr:rowOff>
    </xdr:from>
    <xdr:to>
      <xdr:col>102</xdr:col>
      <xdr:colOff>114300</xdr:colOff>
      <xdr:row>83</xdr:row>
      <xdr:rowOff>62864</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flipV="1">
          <a:off x="15865475" y="14262736"/>
          <a:ext cx="765175"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89552</xdr:rowOff>
    </xdr:from>
    <xdr:ext cx="469744" cy="259045"/>
    <xdr:sp macro="" textlink="">
      <xdr:nvSpPr>
        <xdr:cNvPr id="430" name="n_1aveValue【消防施設】&#10;一人当たり面積">
          <a:extLst>
            <a:ext uri="{FF2B5EF4-FFF2-40B4-BE49-F238E27FC236}">
              <a16:creationId xmlns:a16="http://schemas.microsoft.com/office/drawing/2014/main" id="{00000000-0008-0000-0F00-0000AE010000}"/>
            </a:ext>
          </a:extLst>
        </xdr:cNvPr>
        <xdr:cNvSpPr txBox="1"/>
      </xdr:nvSpPr>
      <xdr:spPr>
        <a:xfrm>
          <a:off x="17932477" y="1449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431" name="n_2aveValue【消防施設】&#10;一人当たり面積">
          <a:extLst>
            <a:ext uri="{FF2B5EF4-FFF2-40B4-BE49-F238E27FC236}">
              <a16:creationId xmlns:a16="http://schemas.microsoft.com/office/drawing/2014/main" id="{00000000-0008-0000-0F00-0000AF010000}"/>
            </a:ext>
          </a:extLst>
        </xdr:cNvPr>
        <xdr:cNvSpPr txBox="1"/>
      </xdr:nvSpPr>
      <xdr:spPr>
        <a:xfrm>
          <a:off x="1717047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93363</xdr:rowOff>
    </xdr:from>
    <xdr:ext cx="469744" cy="259045"/>
    <xdr:sp macro="" textlink="">
      <xdr:nvSpPr>
        <xdr:cNvPr id="432" name="n_3aveValue【消防施設】&#10;一人当たり面積">
          <a:extLst>
            <a:ext uri="{FF2B5EF4-FFF2-40B4-BE49-F238E27FC236}">
              <a16:creationId xmlns:a16="http://schemas.microsoft.com/office/drawing/2014/main" id="{00000000-0008-0000-0F00-0000B0010000}"/>
            </a:ext>
          </a:extLst>
        </xdr:cNvPr>
        <xdr:cNvSpPr txBox="1"/>
      </xdr:nvSpPr>
      <xdr:spPr>
        <a:xfrm>
          <a:off x="16424352" y="1449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131463</xdr:rowOff>
    </xdr:from>
    <xdr:ext cx="469744" cy="259045"/>
    <xdr:sp macro="" textlink="">
      <xdr:nvSpPr>
        <xdr:cNvPr id="433" name="n_4aveValue【消防施設】&#10;一人当たり面積">
          <a:extLst>
            <a:ext uri="{FF2B5EF4-FFF2-40B4-BE49-F238E27FC236}">
              <a16:creationId xmlns:a16="http://schemas.microsoft.com/office/drawing/2014/main" id="{00000000-0008-0000-0F00-0000B1010000}"/>
            </a:ext>
          </a:extLst>
        </xdr:cNvPr>
        <xdr:cNvSpPr txBox="1"/>
      </xdr:nvSpPr>
      <xdr:spPr>
        <a:xfrm>
          <a:off x="15678227" y="1453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21607</xdr:rowOff>
    </xdr:from>
    <xdr:ext cx="469744" cy="259045"/>
    <xdr:sp macro="" textlink="">
      <xdr:nvSpPr>
        <xdr:cNvPr id="434" name="n_1mainValue【消防施設】&#10;一人当たり面積">
          <a:extLst>
            <a:ext uri="{FF2B5EF4-FFF2-40B4-BE49-F238E27FC236}">
              <a16:creationId xmlns:a16="http://schemas.microsoft.com/office/drawing/2014/main" id="{00000000-0008-0000-0F00-0000B2010000}"/>
            </a:ext>
          </a:extLst>
        </xdr:cNvPr>
        <xdr:cNvSpPr txBox="1"/>
      </xdr:nvSpPr>
      <xdr:spPr>
        <a:xfrm>
          <a:off x="17932477" y="1390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55897</xdr:rowOff>
    </xdr:from>
    <xdr:ext cx="469744" cy="259045"/>
    <xdr:sp macro="" textlink="">
      <xdr:nvSpPr>
        <xdr:cNvPr id="435" name="n_2mainValue【消防施設】&#10;一人当たり面積">
          <a:extLst>
            <a:ext uri="{FF2B5EF4-FFF2-40B4-BE49-F238E27FC236}">
              <a16:creationId xmlns:a16="http://schemas.microsoft.com/office/drawing/2014/main" id="{00000000-0008-0000-0F00-0000B3010000}"/>
            </a:ext>
          </a:extLst>
        </xdr:cNvPr>
        <xdr:cNvSpPr txBox="1"/>
      </xdr:nvSpPr>
      <xdr:spPr>
        <a:xfrm>
          <a:off x="17170477" y="1394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99713</xdr:rowOff>
    </xdr:from>
    <xdr:ext cx="469744" cy="259045"/>
    <xdr:sp macro="" textlink="">
      <xdr:nvSpPr>
        <xdr:cNvPr id="436" name="n_3mainValue【消防施設】&#10;一人当たり面積">
          <a:extLst>
            <a:ext uri="{FF2B5EF4-FFF2-40B4-BE49-F238E27FC236}">
              <a16:creationId xmlns:a16="http://schemas.microsoft.com/office/drawing/2014/main" id="{00000000-0008-0000-0F00-0000B4010000}"/>
            </a:ext>
          </a:extLst>
        </xdr:cNvPr>
        <xdr:cNvSpPr txBox="1"/>
      </xdr:nvSpPr>
      <xdr:spPr>
        <a:xfrm>
          <a:off x="16424352" y="1398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130191</xdr:rowOff>
    </xdr:from>
    <xdr:ext cx="469744" cy="259045"/>
    <xdr:sp macro="" textlink="">
      <xdr:nvSpPr>
        <xdr:cNvPr id="437" name="n_4mainValue【消防施設】&#10;一人当たり面積">
          <a:extLst>
            <a:ext uri="{FF2B5EF4-FFF2-40B4-BE49-F238E27FC236}">
              <a16:creationId xmlns:a16="http://schemas.microsoft.com/office/drawing/2014/main" id="{00000000-0008-0000-0F00-0000B5010000}"/>
            </a:ext>
          </a:extLst>
        </xdr:cNvPr>
        <xdr:cNvSpPr txBox="1"/>
      </xdr:nvSpPr>
      <xdr:spPr>
        <a:xfrm>
          <a:off x="15678227" y="1401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101976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101976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10306836"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2" name="【庁舎】&#10;有形固定資産減価償却率グラフ枠">
          <a:extLst>
            <a:ext uri="{FF2B5EF4-FFF2-40B4-BE49-F238E27FC236}">
              <a16:creationId xmlns:a16="http://schemas.microsoft.com/office/drawing/2014/main" id="{00000000-0008-0000-0F00-0000CE010000}"/>
            </a:ext>
          </a:extLst>
        </xdr:cNvPr>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flipV="1">
          <a:off x="13889989"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64" name="【庁舎】&#10;有形固定資産減価償却率最小値テキスト">
          <a:extLst>
            <a:ext uri="{FF2B5EF4-FFF2-40B4-BE49-F238E27FC236}">
              <a16:creationId xmlns:a16="http://schemas.microsoft.com/office/drawing/2014/main" id="{00000000-0008-0000-0F00-0000D0010000}"/>
            </a:ext>
          </a:extLst>
        </xdr:cNvPr>
        <xdr:cNvSpPr txBox="1"/>
      </xdr:nvSpPr>
      <xdr:spPr>
        <a:xfrm>
          <a:off x="13928725"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3801725" y="187234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466" name="【庁舎】&#10;有形固定資産減価償却率最大値テキスト">
          <a:extLst>
            <a:ext uri="{FF2B5EF4-FFF2-40B4-BE49-F238E27FC236}">
              <a16:creationId xmlns:a16="http://schemas.microsoft.com/office/drawing/2014/main" id="{00000000-0008-0000-0F00-0000D2010000}"/>
            </a:ext>
          </a:extLst>
        </xdr:cNvPr>
        <xdr:cNvSpPr txBox="1"/>
      </xdr:nvSpPr>
      <xdr:spPr>
        <a:xfrm>
          <a:off x="13928725"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13801725" y="171232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15620</xdr:rowOff>
    </xdr:from>
    <xdr:ext cx="405111" cy="259045"/>
    <xdr:sp macro="" textlink="">
      <xdr:nvSpPr>
        <xdr:cNvPr id="468" name="【庁舎】&#10;有形固定資産減価償却率平均値テキスト">
          <a:extLst>
            <a:ext uri="{FF2B5EF4-FFF2-40B4-BE49-F238E27FC236}">
              <a16:creationId xmlns:a16="http://schemas.microsoft.com/office/drawing/2014/main" id="{00000000-0008-0000-0F00-0000D4010000}"/>
            </a:ext>
          </a:extLst>
        </xdr:cNvPr>
        <xdr:cNvSpPr txBox="1"/>
      </xdr:nvSpPr>
      <xdr:spPr>
        <a:xfrm>
          <a:off x="13928725" y="1784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164193</xdr:rowOff>
    </xdr:from>
    <xdr:to>
      <xdr:col>85</xdr:col>
      <xdr:colOff>177800</xdr:colOff>
      <xdr:row>105</xdr:row>
      <xdr:rowOff>94343</xdr:rowOff>
    </xdr:to>
    <xdr:sp macro="" textlink="">
      <xdr:nvSpPr>
        <xdr:cNvPr id="469" name="フローチャート: 判断 468">
          <a:extLst>
            <a:ext uri="{FF2B5EF4-FFF2-40B4-BE49-F238E27FC236}">
              <a16:creationId xmlns:a16="http://schemas.microsoft.com/office/drawing/2014/main" id="{00000000-0008-0000-0F00-0000D5010000}"/>
            </a:ext>
          </a:extLst>
        </xdr:cNvPr>
        <xdr:cNvSpPr/>
      </xdr:nvSpPr>
      <xdr:spPr>
        <a:xfrm>
          <a:off x="13839825" y="1799499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142966</xdr:rowOff>
    </xdr:from>
    <xdr:to>
      <xdr:col>81</xdr:col>
      <xdr:colOff>101600</xdr:colOff>
      <xdr:row>105</xdr:row>
      <xdr:rowOff>73116</xdr:rowOff>
    </xdr:to>
    <xdr:sp macro="" textlink="">
      <xdr:nvSpPr>
        <xdr:cNvPr id="470" name="フローチャート: 判断 469">
          <a:extLst>
            <a:ext uri="{FF2B5EF4-FFF2-40B4-BE49-F238E27FC236}">
              <a16:creationId xmlns:a16="http://schemas.microsoft.com/office/drawing/2014/main" id="{00000000-0008-0000-0F00-0000D6010000}"/>
            </a:ext>
          </a:extLst>
        </xdr:cNvPr>
        <xdr:cNvSpPr/>
      </xdr:nvSpPr>
      <xdr:spPr>
        <a:xfrm>
          <a:off x="13115925"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128270</xdr:rowOff>
    </xdr:from>
    <xdr:to>
      <xdr:col>76</xdr:col>
      <xdr:colOff>165100</xdr:colOff>
      <xdr:row>105</xdr:row>
      <xdr:rowOff>58420</xdr:rowOff>
    </xdr:to>
    <xdr:sp macro="" textlink="">
      <xdr:nvSpPr>
        <xdr:cNvPr id="471" name="フローチャート: 判断 470">
          <a:extLst>
            <a:ext uri="{FF2B5EF4-FFF2-40B4-BE49-F238E27FC236}">
              <a16:creationId xmlns:a16="http://schemas.microsoft.com/office/drawing/2014/main" id="{00000000-0008-0000-0F00-0000D7010000}"/>
            </a:ext>
          </a:extLst>
        </xdr:cNvPr>
        <xdr:cNvSpPr/>
      </xdr:nvSpPr>
      <xdr:spPr>
        <a:xfrm>
          <a:off x="123698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160927</xdr:rowOff>
    </xdr:from>
    <xdr:to>
      <xdr:col>72</xdr:col>
      <xdr:colOff>38100</xdr:colOff>
      <xdr:row>105</xdr:row>
      <xdr:rowOff>91077</xdr:rowOff>
    </xdr:to>
    <xdr:sp macro="" textlink="">
      <xdr:nvSpPr>
        <xdr:cNvPr id="472" name="フローチャート: 判断 471">
          <a:extLst>
            <a:ext uri="{FF2B5EF4-FFF2-40B4-BE49-F238E27FC236}">
              <a16:creationId xmlns:a16="http://schemas.microsoft.com/office/drawing/2014/main" id="{00000000-0008-0000-0F00-0000D8010000}"/>
            </a:ext>
          </a:extLst>
        </xdr:cNvPr>
        <xdr:cNvSpPr/>
      </xdr:nvSpPr>
      <xdr:spPr>
        <a:xfrm>
          <a:off x="11623675" y="1799172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152763</xdr:rowOff>
    </xdr:from>
    <xdr:to>
      <xdr:col>67</xdr:col>
      <xdr:colOff>101600</xdr:colOff>
      <xdr:row>105</xdr:row>
      <xdr:rowOff>82913</xdr:rowOff>
    </xdr:to>
    <xdr:sp macro="" textlink="">
      <xdr:nvSpPr>
        <xdr:cNvPr id="473" name="フローチャート: 判断 472">
          <a:extLst>
            <a:ext uri="{FF2B5EF4-FFF2-40B4-BE49-F238E27FC236}">
              <a16:creationId xmlns:a16="http://schemas.microsoft.com/office/drawing/2014/main" id="{00000000-0008-0000-0F00-0000D9010000}"/>
            </a:ext>
          </a:extLst>
        </xdr:cNvPr>
        <xdr:cNvSpPr/>
      </xdr:nvSpPr>
      <xdr:spPr>
        <a:xfrm>
          <a:off x="10848975"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64588</xdr:rowOff>
    </xdr:from>
    <xdr:to>
      <xdr:col>85</xdr:col>
      <xdr:colOff>177800</xdr:colOff>
      <xdr:row>105</xdr:row>
      <xdr:rowOff>166188</xdr:rowOff>
    </xdr:to>
    <xdr:sp macro="" textlink="">
      <xdr:nvSpPr>
        <xdr:cNvPr id="479" name="楕円 478">
          <a:extLst>
            <a:ext uri="{FF2B5EF4-FFF2-40B4-BE49-F238E27FC236}">
              <a16:creationId xmlns:a16="http://schemas.microsoft.com/office/drawing/2014/main" id="{00000000-0008-0000-0F00-0000DF010000}"/>
            </a:ext>
          </a:extLst>
        </xdr:cNvPr>
        <xdr:cNvSpPr/>
      </xdr:nvSpPr>
      <xdr:spPr>
        <a:xfrm>
          <a:off x="13839825" y="1806683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43015</xdr:rowOff>
    </xdr:from>
    <xdr:ext cx="405111" cy="259045"/>
    <xdr:sp macro="" textlink="">
      <xdr:nvSpPr>
        <xdr:cNvPr id="480" name="【庁舎】&#10;有形固定資産減価償却率該当値テキスト">
          <a:extLst>
            <a:ext uri="{FF2B5EF4-FFF2-40B4-BE49-F238E27FC236}">
              <a16:creationId xmlns:a16="http://schemas.microsoft.com/office/drawing/2014/main" id="{00000000-0008-0000-0F00-0000E0010000}"/>
            </a:ext>
          </a:extLst>
        </xdr:cNvPr>
        <xdr:cNvSpPr txBox="1"/>
      </xdr:nvSpPr>
      <xdr:spPr>
        <a:xfrm>
          <a:off x="13928725" y="1804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136434</xdr:rowOff>
    </xdr:from>
    <xdr:to>
      <xdr:col>81</xdr:col>
      <xdr:colOff>101600</xdr:colOff>
      <xdr:row>106</xdr:row>
      <xdr:rowOff>66584</xdr:rowOff>
    </xdr:to>
    <xdr:sp macro="" textlink="">
      <xdr:nvSpPr>
        <xdr:cNvPr id="481" name="楕円 480">
          <a:extLst>
            <a:ext uri="{FF2B5EF4-FFF2-40B4-BE49-F238E27FC236}">
              <a16:creationId xmlns:a16="http://schemas.microsoft.com/office/drawing/2014/main" id="{00000000-0008-0000-0F00-0000E1010000}"/>
            </a:ext>
          </a:extLst>
        </xdr:cNvPr>
        <xdr:cNvSpPr/>
      </xdr:nvSpPr>
      <xdr:spPr>
        <a:xfrm>
          <a:off x="13115925" y="1813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115388</xdr:rowOff>
    </xdr:from>
    <xdr:to>
      <xdr:col>85</xdr:col>
      <xdr:colOff>127000</xdr:colOff>
      <xdr:row>106</xdr:row>
      <xdr:rowOff>15784</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flipV="1">
          <a:off x="13166725" y="18117638"/>
          <a:ext cx="7239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105411</xdr:rowOff>
    </xdr:from>
    <xdr:to>
      <xdr:col>76</xdr:col>
      <xdr:colOff>165100</xdr:colOff>
      <xdr:row>106</xdr:row>
      <xdr:rowOff>35561</xdr:rowOff>
    </xdr:to>
    <xdr:sp macro="" textlink="">
      <xdr:nvSpPr>
        <xdr:cNvPr id="483" name="楕円 482">
          <a:extLst>
            <a:ext uri="{FF2B5EF4-FFF2-40B4-BE49-F238E27FC236}">
              <a16:creationId xmlns:a16="http://schemas.microsoft.com/office/drawing/2014/main" id="{00000000-0008-0000-0F00-0000E3010000}"/>
            </a:ext>
          </a:extLst>
        </xdr:cNvPr>
        <xdr:cNvSpPr/>
      </xdr:nvSpPr>
      <xdr:spPr>
        <a:xfrm>
          <a:off x="123698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156211</xdr:rowOff>
    </xdr:from>
    <xdr:to>
      <xdr:col>81</xdr:col>
      <xdr:colOff>50800</xdr:colOff>
      <xdr:row>106</xdr:row>
      <xdr:rowOff>15784</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a:off x="12420600" y="18158461"/>
          <a:ext cx="746125"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76019</xdr:rowOff>
    </xdr:from>
    <xdr:to>
      <xdr:col>72</xdr:col>
      <xdr:colOff>38100</xdr:colOff>
      <xdr:row>106</xdr:row>
      <xdr:rowOff>6169</xdr:rowOff>
    </xdr:to>
    <xdr:sp macro="" textlink="">
      <xdr:nvSpPr>
        <xdr:cNvPr id="485" name="楕円 484">
          <a:extLst>
            <a:ext uri="{FF2B5EF4-FFF2-40B4-BE49-F238E27FC236}">
              <a16:creationId xmlns:a16="http://schemas.microsoft.com/office/drawing/2014/main" id="{00000000-0008-0000-0F00-0000E5010000}"/>
            </a:ext>
          </a:extLst>
        </xdr:cNvPr>
        <xdr:cNvSpPr/>
      </xdr:nvSpPr>
      <xdr:spPr>
        <a:xfrm>
          <a:off x="11623675" y="1807826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126819</xdr:rowOff>
    </xdr:from>
    <xdr:to>
      <xdr:col>76</xdr:col>
      <xdr:colOff>114300</xdr:colOff>
      <xdr:row>105</xdr:row>
      <xdr:rowOff>156211</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a:off x="11655425" y="18129069"/>
          <a:ext cx="765175"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44994</xdr:rowOff>
    </xdr:from>
    <xdr:to>
      <xdr:col>67</xdr:col>
      <xdr:colOff>101600</xdr:colOff>
      <xdr:row>105</xdr:row>
      <xdr:rowOff>146594</xdr:rowOff>
    </xdr:to>
    <xdr:sp macro="" textlink="">
      <xdr:nvSpPr>
        <xdr:cNvPr id="487" name="楕円 486">
          <a:extLst>
            <a:ext uri="{FF2B5EF4-FFF2-40B4-BE49-F238E27FC236}">
              <a16:creationId xmlns:a16="http://schemas.microsoft.com/office/drawing/2014/main" id="{00000000-0008-0000-0F00-0000E7010000}"/>
            </a:ext>
          </a:extLst>
        </xdr:cNvPr>
        <xdr:cNvSpPr/>
      </xdr:nvSpPr>
      <xdr:spPr>
        <a:xfrm>
          <a:off x="10848975" y="180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95794</xdr:rowOff>
    </xdr:from>
    <xdr:to>
      <xdr:col>71</xdr:col>
      <xdr:colOff>177800</xdr:colOff>
      <xdr:row>105</xdr:row>
      <xdr:rowOff>126819</xdr:rowOff>
    </xdr:to>
    <xdr:cxnSp macro="">
      <xdr:nvCxnSpPr>
        <xdr:cNvPr id="488" name="直線コネクタ 487">
          <a:extLst>
            <a:ext uri="{FF2B5EF4-FFF2-40B4-BE49-F238E27FC236}">
              <a16:creationId xmlns:a16="http://schemas.microsoft.com/office/drawing/2014/main" id="{00000000-0008-0000-0F00-0000E8010000}"/>
            </a:ext>
          </a:extLst>
        </xdr:cNvPr>
        <xdr:cNvCxnSpPr/>
      </xdr:nvCxnSpPr>
      <xdr:spPr>
        <a:xfrm>
          <a:off x="10899775" y="18098044"/>
          <a:ext cx="75565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89643</xdr:rowOff>
    </xdr:from>
    <xdr:ext cx="405111" cy="259045"/>
    <xdr:sp macro="" textlink="">
      <xdr:nvSpPr>
        <xdr:cNvPr id="489" name="n_1aveValue【庁舎】&#10;有形固定資産減価償却率">
          <a:extLst>
            <a:ext uri="{FF2B5EF4-FFF2-40B4-BE49-F238E27FC236}">
              <a16:creationId xmlns:a16="http://schemas.microsoft.com/office/drawing/2014/main" id="{00000000-0008-0000-0F00-0000E9010000}"/>
            </a:ext>
          </a:extLst>
        </xdr:cNvPr>
        <xdr:cNvSpPr txBox="1"/>
      </xdr:nvSpPr>
      <xdr:spPr>
        <a:xfrm>
          <a:off x="129800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74947</xdr:rowOff>
    </xdr:from>
    <xdr:ext cx="405111" cy="259045"/>
    <xdr:sp macro="" textlink="">
      <xdr:nvSpPr>
        <xdr:cNvPr id="490" name="n_2aveValue【庁舎】&#10;有形固定資産減価償却率">
          <a:extLst>
            <a:ext uri="{FF2B5EF4-FFF2-40B4-BE49-F238E27FC236}">
              <a16:creationId xmlns:a16="http://schemas.microsoft.com/office/drawing/2014/main" id="{00000000-0008-0000-0F00-0000EA010000}"/>
            </a:ext>
          </a:extLst>
        </xdr:cNvPr>
        <xdr:cNvSpPr txBox="1"/>
      </xdr:nvSpPr>
      <xdr:spPr>
        <a:xfrm>
          <a:off x="12246619"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107604</xdr:rowOff>
    </xdr:from>
    <xdr:ext cx="405111" cy="259045"/>
    <xdr:sp macro="" textlink="">
      <xdr:nvSpPr>
        <xdr:cNvPr id="491" name="n_3aveValue【庁舎】&#10;有形固定資産減価償却率">
          <a:extLst>
            <a:ext uri="{FF2B5EF4-FFF2-40B4-BE49-F238E27FC236}">
              <a16:creationId xmlns:a16="http://schemas.microsoft.com/office/drawing/2014/main" id="{00000000-0008-0000-0F00-0000EB010000}"/>
            </a:ext>
          </a:extLst>
        </xdr:cNvPr>
        <xdr:cNvSpPr txBox="1"/>
      </xdr:nvSpPr>
      <xdr:spPr>
        <a:xfrm>
          <a:off x="1150049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99440</xdr:rowOff>
    </xdr:from>
    <xdr:ext cx="405111" cy="259045"/>
    <xdr:sp macro="" textlink="">
      <xdr:nvSpPr>
        <xdr:cNvPr id="492" name="n_4aveValue【庁舎】&#10;有形固定資産減価償却率">
          <a:extLst>
            <a:ext uri="{FF2B5EF4-FFF2-40B4-BE49-F238E27FC236}">
              <a16:creationId xmlns:a16="http://schemas.microsoft.com/office/drawing/2014/main" id="{00000000-0008-0000-0F00-0000EC010000}"/>
            </a:ext>
          </a:extLst>
        </xdr:cNvPr>
        <xdr:cNvSpPr txBox="1"/>
      </xdr:nvSpPr>
      <xdr:spPr>
        <a:xfrm>
          <a:off x="1072579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57711</xdr:rowOff>
    </xdr:from>
    <xdr:ext cx="405111" cy="259045"/>
    <xdr:sp macro="" textlink="">
      <xdr:nvSpPr>
        <xdr:cNvPr id="493" name="n_1mainValue【庁舎】&#10;有形固定資産減価償却率">
          <a:extLst>
            <a:ext uri="{FF2B5EF4-FFF2-40B4-BE49-F238E27FC236}">
              <a16:creationId xmlns:a16="http://schemas.microsoft.com/office/drawing/2014/main" id="{00000000-0008-0000-0F00-0000ED010000}"/>
            </a:ext>
          </a:extLst>
        </xdr:cNvPr>
        <xdr:cNvSpPr txBox="1"/>
      </xdr:nvSpPr>
      <xdr:spPr>
        <a:xfrm>
          <a:off x="12980044" y="1823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26688</xdr:rowOff>
    </xdr:from>
    <xdr:ext cx="405111" cy="259045"/>
    <xdr:sp macro="" textlink="">
      <xdr:nvSpPr>
        <xdr:cNvPr id="494" name="n_2mainValue【庁舎】&#10;有形固定資産減価償却率">
          <a:extLst>
            <a:ext uri="{FF2B5EF4-FFF2-40B4-BE49-F238E27FC236}">
              <a16:creationId xmlns:a16="http://schemas.microsoft.com/office/drawing/2014/main" id="{00000000-0008-0000-0F00-0000EE010000}"/>
            </a:ext>
          </a:extLst>
        </xdr:cNvPr>
        <xdr:cNvSpPr txBox="1"/>
      </xdr:nvSpPr>
      <xdr:spPr>
        <a:xfrm>
          <a:off x="12246619"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168746</xdr:rowOff>
    </xdr:from>
    <xdr:ext cx="405111" cy="259045"/>
    <xdr:sp macro="" textlink="">
      <xdr:nvSpPr>
        <xdr:cNvPr id="495" name="n_3mainValue【庁舎】&#10;有形固定資産減価償却率">
          <a:extLst>
            <a:ext uri="{FF2B5EF4-FFF2-40B4-BE49-F238E27FC236}">
              <a16:creationId xmlns:a16="http://schemas.microsoft.com/office/drawing/2014/main" id="{00000000-0008-0000-0F00-0000EF010000}"/>
            </a:ext>
          </a:extLst>
        </xdr:cNvPr>
        <xdr:cNvSpPr txBox="1"/>
      </xdr:nvSpPr>
      <xdr:spPr>
        <a:xfrm>
          <a:off x="11500494" y="1817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137721</xdr:rowOff>
    </xdr:from>
    <xdr:ext cx="405111" cy="259045"/>
    <xdr:sp macro="" textlink="">
      <xdr:nvSpPr>
        <xdr:cNvPr id="496" name="n_4mainValue【庁舎】&#10;有形固定資産減価償却率">
          <a:extLst>
            <a:ext uri="{FF2B5EF4-FFF2-40B4-BE49-F238E27FC236}">
              <a16:creationId xmlns:a16="http://schemas.microsoft.com/office/drawing/2014/main" id="{00000000-0008-0000-0F00-0000F0010000}"/>
            </a:ext>
          </a:extLst>
        </xdr:cNvPr>
        <xdr:cNvSpPr txBox="1"/>
      </xdr:nvSpPr>
      <xdr:spPr>
        <a:xfrm>
          <a:off x="10725794" y="1813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4" name="正方形/長方形 503">
          <a:extLst>
            <a:ext uri="{FF2B5EF4-FFF2-40B4-BE49-F238E27FC236}">
              <a16:creationId xmlns:a16="http://schemas.microsoft.com/office/drawing/2014/main" id="{00000000-0008-0000-0F00-0000F8010000}"/>
            </a:ext>
          </a:extLst>
        </xdr:cNvPr>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155448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51633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55448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516334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55448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516334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55448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516334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55448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516334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55448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5099226"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5099226"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1" name="【庁舎】&#10;一人当たり面積グラフ枠">
          <a:extLst>
            <a:ext uri="{FF2B5EF4-FFF2-40B4-BE49-F238E27FC236}">
              <a16:creationId xmlns:a16="http://schemas.microsoft.com/office/drawing/2014/main" id="{00000000-0008-0000-0F00-000009020000}"/>
            </a:ext>
          </a:extLst>
        </xdr:cNvPr>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109</xdr:row>
      <xdr:rowOff>27214</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flipV="1">
          <a:off x="18846164" y="17198339"/>
          <a:ext cx="0" cy="1516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523" name="【庁舎】&#10;一人当たり面積最小値テキスト">
          <a:extLst>
            <a:ext uri="{FF2B5EF4-FFF2-40B4-BE49-F238E27FC236}">
              <a16:creationId xmlns:a16="http://schemas.microsoft.com/office/drawing/2014/main" id="{00000000-0008-0000-0F00-00000B020000}"/>
            </a:ext>
          </a:extLst>
        </xdr:cNvPr>
        <xdr:cNvSpPr txBox="1"/>
      </xdr:nvSpPr>
      <xdr:spPr>
        <a:xfrm>
          <a:off x="188849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a:off x="18786475" y="1871526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525" name="【庁舎】&#10;一人当たり面積最大値テキスト">
          <a:extLst>
            <a:ext uri="{FF2B5EF4-FFF2-40B4-BE49-F238E27FC236}">
              <a16:creationId xmlns:a16="http://schemas.microsoft.com/office/drawing/2014/main" id="{00000000-0008-0000-0F00-00000D020000}"/>
            </a:ext>
          </a:extLst>
        </xdr:cNvPr>
        <xdr:cNvSpPr txBox="1"/>
      </xdr:nvSpPr>
      <xdr:spPr>
        <a:xfrm>
          <a:off x="188849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a:off x="18786475" y="171983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19176</xdr:rowOff>
    </xdr:from>
    <xdr:ext cx="469744" cy="259045"/>
    <xdr:sp macro="" textlink="">
      <xdr:nvSpPr>
        <xdr:cNvPr id="527" name="【庁舎】&#10;一人当たり面積平均値テキスト">
          <a:extLst>
            <a:ext uri="{FF2B5EF4-FFF2-40B4-BE49-F238E27FC236}">
              <a16:creationId xmlns:a16="http://schemas.microsoft.com/office/drawing/2014/main" id="{00000000-0008-0000-0F00-00000F020000}"/>
            </a:ext>
          </a:extLst>
        </xdr:cNvPr>
        <xdr:cNvSpPr txBox="1"/>
      </xdr:nvSpPr>
      <xdr:spPr>
        <a:xfrm>
          <a:off x="18884900" y="18535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40749</xdr:rowOff>
    </xdr:from>
    <xdr:to>
      <xdr:col>116</xdr:col>
      <xdr:colOff>114300</xdr:colOff>
      <xdr:row>108</xdr:row>
      <xdr:rowOff>142349</xdr:rowOff>
    </xdr:to>
    <xdr:sp macro="" textlink="">
      <xdr:nvSpPr>
        <xdr:cNvPr id="528" name="フローチャート: 判断 527">
          <a:extLst>
            <a:ext uri="{FF2B5EF4-FFF2-40B4-BE49-F238E27FC236}">
              <a16:creationId xmlns:a16="http://schemas.microsoft.com/office/drawing/2014/main" id="{00000000-0008-0000-0F00-000010020000}"/>
            </a:ext>
          </a:extLst>
        </xdr:cNvPr>
        <xdr:cNvSpPr/>
      </xdr:nvSpPr>
      <xdr:spPr>
        <a:xfrm>
          <a:off x="18796000" y="1855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39605</xdr:rowOff>
    </xdr:from>
    <xdr:to>
      <xdr:col>112</xdr:col>
      <xdr:colOff>38100</xdr:colOff>
      <xdr:row>108</xdr:row>
      <xdr:rowOff>141205</xdr:rowOff>
    </xdr:to>
    <xdr:sp macro="" textlink="">
      <xdr:nvSpPr>
        <xdr:cNvPr id="529" name="フローチャート: 判断 528">
          <a:extLst>
            <a:ext uri="{FF2B5EF4-FFF2-40B4-BE49-F238E27FC236}">
              <a16:creationId xmlns:a16="http://schemas.microsoft.com/office/drawing/2014/main" id="{00000000-0008-0000-0F00-000011020000}"/>
            </a:ext>
          </a:extLst>
        </xdr:cNvPr>
        <xdr:cNvSpPr/>
      </xdr:nvSpPr>
      <xdr:spPr>
        <a:xfrm>
          <a:off x="18100675" y="1855620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43035</xdr:rowOff>
    </xdr:from>
    <xdr:to>
      <xdr:col>107</xdr:col>
      <xdr:colOff>101600</xdr:colOff>
      <xdr:row>108</xdr:row>
      <xdr:rowOff>144635</xdr:rowOff>
    </xdr:to>
    <xdr:sp macro="" textlink="">
      <xdr:nvSpPr>
        <xdr:cNvPr id="530" name="フローチャート: 判断 529">
          <a:extLst>
            <a:ext uri="{FF2B5EF4-FFF2-40B4-BE49-F238E27FC236}">
              <a16:creationId xmlns:a16="http://schemas.microsoft.com/office/drawing/2014/main" id="{00000000-0008-0000-0F00-000012020000}"/>
            </a:ext>
          </a:extLst>
        </xdr:cNvPr>
        <xdr:cNvSpPr/>
      </xdr:nvSpPr>
      <xdr:spPr>
        <a:xfrm>
          <a:off x="17325975"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58220</xdr:rowOff>
    </xdr:from>
    <xdr:to>
      <xdr:col>102</xdr:col>
      <xdr:colOff>165100</xdr:colOff>
      <xdr:row>108</xdr:row>
      <xdr:rowOff>159820</xdr:rowOff>
    </xdr:to>
    <xdr:sp macro="" textlink="">
      <xdr:nvSpPr>
        <xdr:cNvPr id="531" name="フローチャート: 判断 530">
          <a:extLst>
            <a:ext uri="{FF2B5EF4-FFF2-40B4-BE49-F238E27FC236}">
              <a16:creationId xmlns:a16="http://schemas.microsoft.com/office/drawing/2014/main" id="{00000000-0008-0000-0F00-000013020000}"/>
            </a:ext>
          </a:extLst>
        </xdr:cNvPr>
        <xdr:cNvSpPr/>
      </xdr:nvSpPr>
      <xdr:spPr>
        <a:xfrm>
          <a:off x="1657985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50873</xdr:rowOff>
    </xdr:from>
    <xdr:to>
      <xdr:col>98</xdr:col>
      <xdr:colOff>38100</xdr:colOff>
      <xdr:row>108</xdr:row>
      <xdr:rowOff>152473</xdr:rowOff>
    </xdr:to>
    <xdr:sp macro="" textlink="">
      <xdr:nvSpPr>
        <xdr:cNvPr id="532" name="フローチャート: 判断 531">
          <a:extLst>
            <a:ext uri="{FF2B5EF4-FFF2-40B4-BE49-F238E27FC236}">
              <a16:creationId xmlns:a16="http://schemas.microsoft.com/office/drawing/2014/main" id="{00000000-0008-0000-0F00-000014020000}"/>
            </a:ext>
          </a:extLst>
        </xdr:cNvPr>
        <xdr:cNvSpPr/>
      </xdr:nvSpPr>
      <xdr:spPr>
        <a:xfrm>
          <a:off x="15833725" y="1856747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30462</xdr:rowOff>
    </xdr:from>
    <xdr:to>
      <xdr:col>116</xdr:col>
      <xdr:colOff>114300</xdr:colOff>
      <xdr:row>108</xdr:row>
      <xdr:rowOff>132062</xdr:rowOff>
    </xdr:to>
    <xdr:sp macro="" textlink="">
      <xdr:nvSpPr>
        <xdr:cNvPr id="538" name="楕円 537">
          <a:extLst>
            <a:ext uri="{FF2B5EF4-FFF2-40B4-BE49-F238E27FC236}">
              <a16:creationId xmlns:a16="http://schemas.microsoft.com/office/drawing/2014/main" id="{00000000-0008-0000-0F00-00001A020000}"/>
            </a:ext>
          </a:extLst>
        </xdr:cNvPr>
        <xdr:cNvSpPr/>
      </xdr:nvSpPr>
      <xdr:spPr>
        <a:xfrm>
          <a:off x="18796000" y="1854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161289</xdr:rowOff>
    </xdr:from>
    <xdr:ext cx="469744" cy="259045"/>
    <xdr:sp macro="" textlink="">
      <xdr:nvSpPr>
        <xdr:cNvPr id="539" name="【庁舎】&#10;一人当たり面積該当値テキスト">
          <a:extLst>
            <a:ext uri="{FF2B5EF4-FFF2-40B4-BE49-F238E27FC236}">
              <a16:creationId xmlns:a16="http://schemas.microsoft.com/office/drawing/2014/main" id="{00000000-0008-0000-0F00-00001B020000}"/>
            </a:ext>
          </a:extLst>
        </xdr:cNvPr>
        <xdr:cNvSpPr txBox="1"/>
      </xdr:nvSpPr>
      <xdr:spPr>
        <a:xfrm>
          <a:off x="18884900" y="1833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32258</xdr:rowOff>
    </xdr:from>
    <xdr:to>
      <xdr:col>112</xdr:col>
      <xdr:colOff>38100</xdr:colOff>
      <xdr:row>108</xdr:row>
      <xdr:rowOff>133858</xdr:rowOff>
    </xdr:to>
    <xdr:sp macro="" textlink="">
      <xdr:nvSpPr>
        <xdr:cNvPr id="540" name="楕円 539">
          <a:extLst>
            <a:ext uri="{FF2B5EF4-FFF2-40B4-BE49-F238E27FC236}">
              <a16:creationId xmlns:a16="http://schemas.microsoft.com/office/drawing/2014/main" id="{00000000-0008-0000-0F00-00001C020000}"/>
            </a:ext>
          </a:extLst>
        </xdr:cNvPr>
        <xdr:cNvSpPr/>
      </xdr:nvSpPr>
      <xdr:spPr>
        <a:xfrm>
          <a:off x="18100675" y="1854885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81262</xdr:rowOff>
    </xdr:from>
    <xdr:to>
      <xdr:col>116</xdr:col>
      <xdr:colOff>63500</xdr:colOff>
      <xdr:row>108</xdr:row>
      <xdr:rowOff>83058</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flipV="1">
          <a:off x="18132425" y="18597862"/>
          <a:ext cx="714375"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35688</xdr:rowOff>
    </xdr:from>
    <xdr:to>
      <xdr:col>107</xdr:col>
      <xdr:colOff>101600</xdr:colOff>
      <xdr:row>108</xdr:row>
      <xdr:rowOff>137288</xdr:rowOff>
    </xdr:to>
    <xdr:sp macro="" textlink="">
      <xdr:nvSpPr>
        <xdr:cNvPr id="542" name="楕円 541">
          <a:extLst>
            <a:ext uri="{FF2B5EF4-FFF2-40B4-BE49-F238E27FC236}">
              <a16:creationId xmlns:a16="http://schemas.microsoft.com/office/drawing/2014/main" id="{00000000-0008-0000-0F00-00001E020000}"/>
            </a:ext>
          </a:extLst>
        </xdr:cNvPr>
        <xdr:cNvSpPr/>
      </xdr:nvSpPr>
      <xdr:spPr>
        <a:xfrm>
          <a:off x="17325975" y="1855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83058</xdr:rowOff>
    </xdr:from>
    <xdr:to>
      <xdr:col>111</xdr:col>
      <xdr:colOff>177800</xdr:colOff>
      <xdr:row>108</xdr:row>
      <xdr:rowOff>86488</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flipV="1">
          <a:off x="17376775" y="18599658"/>
          <a:ext cx="75565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39280</xdr:rowOff>
    </xdr:from>
    <xdr:to>
      <xdr:col>102</xdr:col>
      <xdr:colOff>165100</xdr:colOff>
      <xdr:row>108</xdr:row>
      <xdr:rowOff>140880</xdr:rowOff>
    </xdr:to>
    <xdr:sp macro="" textlink="">
      <xdr:nvSpPr>
        <xdr:cNvPr id="544" name="楕円 543">
          <a:extLst>
            <a:ext uri="{FF2B5EF4-FFF2-40B4-BE49-F238E27FC236}">
              <a16:creationId xmlns:a16="http://schemas.microsoft.com/office/drawing/2014/main" id="{00000000-0008-0000-0F00-000020020000}"/>
            </a:ext>
          </a:extLst>
        </xdr:cNvPr>
        <xdr:cNvSpPr/>
      </xdr:nvSpPr>
      <xdr:spPr>
        <a:xfrm>
          <a:off x="16579850" y="185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86488</xdr:rowOff>
    </xdr:from>
    <xdr:to>
      <xdr:col>107</xdr:col>
      <xdr:colOff>50800</xdr:colOff>
      <xdr:row>108</xdr:row>
      <xdr:rowOff>90080</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flipV="1">
          <a:off x="16630650" y="18603088"/>
          <a:ext cx="746125"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42055</xdr:rowOff>
    </xdr:from>
    <xdr:to>
      <xdr:col>98</xdr:col>
      <xdr:colOff>38100</xdr:colOff>
      <xdr:row>108</xdr:row>
      <xdr:rowOff>143655</xdr:rowOff>
    </xdr:to>
    <xdr:sp macro="" textlink="">
      <xdr:nvSpPr>
        <xdr:cNvPr id="546" name="楕円 545">
          <a:extLst>
            <a:ext uri="{FF2B5EF4-FFF2-40B4-BE49-F238E27FC236}">
              <a16:creationId xmlns:a16="http://schemas.microsoft.com/office/drawing/2014/main" id="{00000000-0008-0000-0F00-000022020000}"/>
            </a:ext>
          </a:extLst>
        </xdr:cNvPr>
        <xdr:cNvSpPr/>
      </xdr:nvSpPr>
      <xdr:spPr>
        <a:xfrm>
          <a:off x="15833725" y="1855865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90080</xdr:rowOff>
    </xdr:from>
    <xdr:to>
      <xdr:col>102</xdr:col>
      <xdr:colOff>114300</xdr:colOff>
      <xdr:row>108</xdr:row>
      <xdr:rowOff>92855</xdr:rowOff>
    </xdr:to>
    <xdr:cxnSp macro="">
      <xdr:nvCxnSpPr>
        <xdr:cNvPr id="547" name="直線コネクタ 546">
          <a:extLst>
            <a:ext uri="{FF2B5EF4-FFF2-40B4-BE49-F238E27FC236}">
              <a16:creationId xmlns:a16="http://schemas.microsoft.com/office/drawing/2014/main" id="{00000000-0008-0000-0F00-000023020000}"/>
            </a:ext>
          </a:extLst>
        </xdr:cNvPr>
        <xdr:cNvCxnSpPr/>
      </xdr:nvCxnSpPr>
      <xdr:spPr>
        <a:xfrm flipV="1">
          <a:off x="15865475" y="18606680"/>
          <a:ext cx="765175" cy="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132332</xdr:rowOff>
    </xdr:from>
    <xdr:ext cx="469744" cy="259045"/>
    <xdr:sp macro="" textlink="">
      <xdr:nvSpPr>
        <xdr:cNvPr id="548" name="n_1aveValue【庁舎】&#10;一人当たり面積">
          <a:extLst>
            <a:ext uri="{FF2B5EF4-FFF2-40B4-BE49-F238E27FC236}">
              <a16:creationId xmlns:a16="http://schemas.microsoft.com/office/drawing/2014/main" id="{00000000-0008-0000-0F00-000024020000}"/>
            </a:ext>
          </a:extLst>
        </xdr:cNvPr>
        <xdr:cNvSpPr txBox="1"/>
      </xdr:nvSpPr>
      <xdr:spPr>
        <a:xfrm>
          <a:off x="17932477" y="1864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135762</xdr:rowOff>
    </xdr:from>
    <xdr:ext cx="469744" cy="259045"/>
    <xdr:sp macro="" textlink="">
      <xdr:nvSpPr>
        <xdr:cNvPr id="549" name="n_2aveValue【庁舎】&#10;一人当たり面積">
          <a:extLst>
            <a:ext uri="{FF2B5EF4-FFF2-40B4-BE49-F238E27FC236}">
              <a16:creationId xmlns:a16="http://schemas.microsoft.com/office/drawing/2014/main" id="{00000000-0008-0000-0F00-000025020000}"/>
            </a:ext>
          </a:extLst>
        </xdr:cNvPr>
        <xdr:cNvSpPr txBox="1"/>
      </xdr:nvSpPr>
      <xdr:spPr>
        <a:xfrm>
          <a:off x="17170477" y="1865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150947</xdr:rowOff>
    </xdr:from>
    <xdr:ext cx="469744" cy="259045"/>
    <xdr:sp macro="" textlink="">
      <xdr:nvSpPr>
        <xdr:cNvPr id="550" name="n_3aveValue【庁舎】&#10;一人当たり面積">
          <a:extLst>
            <a:ext uri="{FF2B5EF4-FFF2-40B4-BE49-F238E27FC236}">
              <a16:creationId xmlns:a16="http://schemas.microsoft.com/office/drawing/2014/main" id="{00000000-0008-0000-0F00-000026020000}"/>
            </a:ext>
          </a:extLst>
        </xdr:cNvPr>
        <xdr:cNvSpPr txBox="1"/>
      </xdr:nvSpPr>
      <xdr:spPr>
        <a:xfrm>
          <a:off x="16424352" y="1866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143600</xdr:rowOff>
    </xdr:from>
    <xdr:ext cx="469744" cy="259045"/>
    <xdr:sp macro="" textlink="">
      <xdr:nvSpPr>
        <xdr:cNvPr id="551" name="n_4aveValue【庁舎】&#10;一人当たり面積">
          <a:extLst>
            <a:ext uri="{FF2B5EF4-FFF2-40B4-BE49-F238E27FC236}">
              <a16:creationId xmlns:a16="http://schemas.microsoft.com/office/drawing/2014/main" id="{00000000-0008-0000-0F00-000027020000}"/>
            </a:ext>
          </a:extLst>
        </xdr:cNvPr>
        <xdr:cNvSpPr txBox="1"/>
      </xdr:nvSpPr>
      <xdr:spPr>
        <a:xfrm>
          <a:off x="15678227" y="1866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150385</xdr:rowOff>
    </xdr:from>
    <xdr:ext cx="469744" cy="259045"/>
    <xdr:sp macro="" textlink="">
      <xdr:nvSpPr>
        <xdr:cNvPr id="552" name="n_1mainValue【庁舎】&#10;一人当たり面積">
          <a:extLst>
            <a:ext uri="{FF2B5EF4-FFF2-40B4-BE49-F238E27FC236}">
              <a16:creationId xmlns:a16="http://schemas.microsoft.com/office/drawing/2014/main" id="{00000000-0008-0000-0F00-000028020000}"/>
            </a:ext>
          </a:extLst>
        </xdr:cNvPr>
        <xdr:cNvSpPr txBox="1"/>
      </xdr:nvSpPr>
      <xdr:spPr>
        <a:xfrm>
          <a:off x="17932477" y="18324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153815</xdr:rowOff>
    </xdr:from>
    <xdr:ext cx="469744" cy="259045"/>
    <xdr:sp macro="" textlink="">
      <xdr:nvSpPr>
        <xdr:cNvPr id="553" name="n_2mainValue【庁舎】&#10;一人当たり面積">
          <a:extLst>
            <a:ext uri="{FF2B5EF4-FFF2-40B4-BE49-F238E27FC236}">
              <a16:creationId xmlns:a16="http://schemas.microsoft.com/office/drawing/2014/main" id="{00000000-0008-0000-0F00-000029020000}"/>
            </a:ext>
          </a:extLst>
        </xdr:cNvPr>
        <xdr:cNvSpPr txBox="1"/>
      </xdr:nvSpPr>
      <xdr:spPr>
        <a:xfrm>
          <a:off x="17170477" y="18327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157407</xdr:rowOff>
    </xdr:from>
    <xdr:ext cx="469744" cy="259045"/>
    <xdr:sp macro="" textlink="">
      <xdr:nvSpPr>
        <xdr:cNvPr id="554" name="n_3mainValue【庁舎】&#10;一人当たり面積">
          <a:extLst>
            <a:ext uri="{FF2B5EF4-FFF2-40B4-BE49-F238E27FC236}">
              <a16:creationId xmlns:a16="http://schemas.microsoft.com/office/drawing/2014/main" id="{00000000-0008-0000-0F00-00002A020000}"/>
            </a:ext>
          </a:extLst>
        </xdr:cNvPr>
        <xdr:cNvSpPr txBox="1"/>
      </xdr:nvSpPr>
      <xdr:spPr>
        <a:xfrm>
          <a:off x="16424352" y="18331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160182</xdr:rowOff>
    </xdr:from>
    <xdr:ext cx="469744" cy="259045"/>
    <xdr:sp macro="" textlink="">
      <xdr:nvSpPr>
        <xdr:cNvPr id="555" name="n_4mainValue【庁舎】&#10;一人当たり面積">
          <a:extLst>
            <a:ext uri="{FF2B5EF4-FFF2-40B4-BE49-F238E27FC236}">
              <a16:creationId xmlns:a16="http://schemas.microsoft.com/office/drawing/2014/main" id="{00000000-0008-0000-0F00-00002B020000}"/>
            </a:ext>
          </a:extLst>
        </xdr:cNvPr>
        <xdr:cNvSpPr txBox="1"/>
      </xdr:nvSpPr>
      <xdr:spPr>
        <a:xfrm>
          <a:off x="15678227" y="18333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a:t>
          </a:r>
          <a:r>
            <a:rPr kumimoji="1" lang="ja-JP" altLang="en-US" sz="1400">
              <a:latin typeface="ＭＳ ゴシック" panose="020B0609070205080204" pitchFamily="49" charset="-128"/>
              <a:ea typeface="ＭＳ ゴシック" panose="020B0609070205080204" pitchFamily="49" charset="-128"/>
            </a:rPr>
            <a:t>令和元年度において、</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類似団体内平均値と比較して特に有形固定資産減価償却率が高くなっている施設は</a:t>
          </a:r>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ないが</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、体育館・プール、保健センター・保健所</a:t>
          </a:r>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については、平成３０年度までは固定資産減価償却率が高い水準で推移しており、</a:t>
          </a:r>
          <a:endParaRPr kumimoji="1" lang="en-US" altLang="ja-JP" sz="14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老朽化が進んでいた</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。体育館・プールについては、</a:t>
          </a:r>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老朽化に伴い１施設を廃止・解体したことにより有形固定資産減価償却率が６９．８％と１３．０％減少し、保健センター・保健所については保健センターを新規整備したことにより有形</a:t>
          </a:r>
          <a:endParaRPr kumimoji="1" lang="en-US" altLang="ja-JP" sz="14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固定資産減価償却率が大幅に減少したものである。</a:t>
          </a:r>
          <a:endParaRPr kumimoji="1" lang="en-US" altLang="ja-JP" sz="140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　上記を含め</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それぞれの公共施設等に係る個別施設計画</a:t>
          </a:r>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策定済みであり、今後当該計画に基づき</a:t>
          </a:r>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その他の</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施設</a:t>
          </a:r>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施設を含めそ</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の統廃合を</a:t>
          </a:r>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進め</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、維持管理の適正化に</a:t>
          </a:r>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引き続き</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7298510</v>
      </c>
      <c r="BO4" s="462"/>
      <c r="BP4" s="462"/>
      <c r="BQ4" s="462"/>
      <c r="BR4" s="462"/>
      <c r="BS4" s="462"/>
      <c r="BT4" s="462"/>
      <c r="BU4" s="463"/>
      <c r="BV4" s="461">
        <v>7490823</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2.4</v>
      </c>
      <c r="CU4" s="646"/>
      <c r="CV4" s="646"/>
      <c r="CW4" s="646"/>
      <c r="CX4" s="646"/>
      <c r="CY4" s="646"/>
      <c r="CZ4" s="646"/>
      <c r="DA4" s="647"/>
      <c r="DB4" s="645">
        <v>2</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7189748</v>
      </c>
      <c r="BO5" s="467"/>
      <c r="BP5" s="467"/>
      <c r="BQ5" s="467"/>
      <c r="BR5" s="467"/>
      <c r="BS5" s="467"/>
      <c r="BT5" s="467"/>
      <c r="BU5" s="468"/>
      <c r="BV5" s="466">
        <v>7391390</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99.1</v>
      </c>
      <c r="CU5" s="437"/>
      <c r="CV5" s="437"/>
      <c r="CW5" s="437"/>
      <c r="CX5" s="437"/>
      <c r="CY5" s="437"/>
      <c r="CZ5" s="437"/>
      <c r="DA5" s="438"/>
      <c r="DB5" s="436">
        <v>98</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108762</v>
      </c>
      <c r="BO6" s="467"/>
      <c r="BP6" s="467"/>
      <c r="BQ6" s="467"/>
      <c r="BR6" s="467"/>
      <c r="BS6" s="467"/>
      <c r="BT6" s="467"/>
      <c r="BU6" s="468"/>
      <c r="BV6" s="466">
        <v>99433</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101.8</v>
      </c>
      <c r="CU6" s="620"/>
      <c r="CV6" s="620"/>
      <c r="CW6" s="620"/>
      <c r="CX6" s="620"/>
      <c r="CY6" s="620"/>
      <c r="CZ6" s="620"/>
      <c r="DA6" s="621"/>
      <c r="DB6" s="619">
        <v>101.7</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106</v>
      </c>
      <c r="AV7" s="524"/>
      <c r="AW7" s="524"/>
      <c r="AX7" s="524"/>
      <c r="AY7" s="446" t="s">
        <v>107</v>
      </c>
      <c r="AZ7" s="447"/>
      <c r="BA7" s="447"/>
      <c r="BB7" s="447"/>
      <c r="BC7" s="447"/>
      <c r="BD7" s="447"/>
      <c r="BE7" s="447"/>
      <c r="BF7" s="447"/>
      <c r="BG7" s="447"/>
      <c r="BH7" s="447"/>
      <c r="BI7" s="447"/>
      <c r="BJ7" s="447"/>
      <c r="BK7" s="447"/>
      <c r="BL7" s="447"/>
      <c r="BM7" s="448"/>
      <c r="BN7" s="466">
        <v>3875</v>
      </c>
      <c r="BO7" s="467"/>
      <c r="BP7" s="467"/>
      <c r="BQ7" s="467"/>
      <c r="BR7" s="467"/>
      <c r="BS7" s="467"/>
      <c r="BT7" s="467"/>
      <c r="BU7" s="468"/>
      <c r="BV7" s="466">
        <v>7792</v>
      </c>
      <c r="BW7" s="467"/>
      <c r="BX7" s="467"/>
      <c r="BY7" s="467"/>
      <c r="BZ7" s="467"/>
      <c r="CA7" s="467"/>
      <c r="CB7" s="467"/>
      <c r="CC7" s="468"/>
      <c r="CD7" s="475" t="s">
        <v>108</v>
      </c>
      <c r="CE7" s="476"/>
      <c r="CF7" s="476"/>
      <c r="CG7" s="476"/>
      <c r="CH7" s="476"/>
      <c r="CI7" s="476"/>
      <c r="CJ7" s="476"/>
      <c r="CK7" s="476"/>
      <c r="CL7" s="476"/>
      <c r="CM7" s="476"/>
      <c r="CN7" s="476"/>
      <c r="CO7" s="476"/>
      <c r="CP7" s="476"/>
      <c r="CQ7" s="476"/>
      <c r="CR7" s="476"/>
      <c r="CS7" s="477"/>
      <c r="CT7" s="466">
        <v>4412315</v>
      </c>
      <c r="CU7" s="467"/>
      <c r="CV7" s="467"/>
      <c r="CW7" s="467"/>
      <c r="CX7" s="467"/>
      <c r="CY7" s="467"/>
      <c r="CZ7" s="467"/>
      <c r="DA7" s="468"/>
      <c r="DB7" s="466">
        <v>4474732</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109</v>
      </c>
      <c r="AN8" s="440"/>
      <c r="AO8" s="440"/>
      <c r="AP8" s="440"/>
      <c r="AQ8" s="440"/>
      <c r="AR8" s="440"/>
      <c r="AS8" s="440"/>
      <c r="AT8" s="441"/>
      <c r="AU8" s="523" t="s">
        <v>94</v>
      </c>
      <c r="AV8" s="524"/>
      <c r="AW8" s="524"/>
      <c r="AX8" s="524"/>
      <c r="AY8" s="446" t="s">
        <v>110</v>
      </c>
      <c r="AZ8" s="447"/>
      <c r="BA8" s="447"/>
      <c r="BB8" s="447"/>
      <c r="BC8" s="447"/>
      <c r="BD8" s="447"/>
      <c r="BE8" s="447"/>
      <c r="BF8" s="447"/>
      <c r="BG8" s="447"/>
      <c r="BH8" s="447"/>
      <c r="BI8" s="447"/>
      <c r="BJ8" s="447"/>
      <c r="BK8" s="447"/>
      <c r="BL8" s="447"/>
      <c r="BM8" s="448"/>
      <c r="BN8" s="466">
        <v>104887</v>
      </c>
      <c r="BO8" s="467"/>
      <c r="BP8" s="467"/>
      <c r="BQ8" s="467"/>
      <c r="BR8" s="467"/>
      <c r="BS8" s="467"/>
      <c r="BT8" s="467"/>
      <c r="BU8" s="468"/>
      <c r="BV8" s="466">
        <v>91641</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0.17</v>
      </c>
      <c r="CU8" s="580"/>
      <c r="CV8" s="580"/>
      <c r="CW8" s="580"/>
      <c r="CX8" s="580"/>
      <c r="CY8" s="580"/>
      <c r="CZ8" s="580"/>
      <c r="DA8" s="581"/>
      <c r="DB8" s="579">
        <v>0.17</v>
      </c>
      <c r="DC8" s="580"/>
      <c r="DD8" s="580"/>
      <c r="DE8" s="580"/>
      <c r="DF8" s="580"/>
      <c r="DG8" s="580"/>
      <c r="DH8" s="580"/>
      <c r="DI8" s="581"/>
      <c r="DJ8" s="186"/>
      <c r="DK8" s="186"/>
      <c r="DL8" s="186"/>
      <c r="DM8" s="186"/>
      <c r="DN8" s="186"/>
      <c r="DO8" s="186"/>
    </row>
    <row r="9" spans="1:119" ht="18.75" customHeight="1" thickBot="1" x14ac:dyDescent="0.2">
      <c r="A9" s="187"/>
      <c r="B9" s="608" t="s">
        <v>112</v>
      </c>
      <c r="C9" s="609"/>
      <c r="D9" s="609"/>
      <c r="E9" s="609"/>
      <c r="F9" s="609"/>
      <c r="G9" s="609"/>
      <c r="H9" s="609"/>
      <c r="I9" s="609"/>
      <c r="J9" s="609"/>
      <c r="K9" s="529"/>
      <c r="L9" s="610" t="s">
        <v>113</v>
      </c>
      <c r="M9" s="611"/>
      <c r="N9" s="611"/>
      <c r="O9" s="611"/>
      <c r="P9" s="611"/>
      <c r="Q9" s="612"/>
      <c r="R9" s="613">
        <v>8429</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94</v>
      </c>
      <c r="AV9" s="524"/>
      <c r="AW9" s="524"/>
      <c r="AX9" s="524"/>
      <c r="AY9" s="446" t="s">
        <v>116</v>
      </c>
      <c r="AZ9" s="447"/>
      <c r="BA9" s="447"/>
      <c r="BB9" s="447"/>
      <c r="BC9" s="447"/>
      <c r="BD9" s="447"/>
      <c r="BE9" s="447"/>
      <c r="BF9" s="447"/>
      <c r="BG9" s="447"/>
      <c r="BH9" s="447"/>
      <c r="BI9" s="447"/>
      <c r="BJ9" s="447"/>
      <c r="BK9" s="447"/>
      <c r="BL9" s="447"/>
      <c r="BM9" s="448"/>
      <c r="BN9" s="466">
        <v>13246</v>
      </c>
      <c r="BO9" s="467"/>
      <c r="BP9" s="467"/>
      <c r="BQ9" s="467"/>
      <c r="BR9" s="467"/>
      <c r="BS9" s="467"/>
      <c r="BT9" s="467"/>
      <c r="BU9" s="468"/>
      <c r="BV9" s="466">
        <v>-10530</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22.5</v>
      </c>
      <c r="CU9" s="437"/>
      <c r="CV9" s="437"/>
      <c r="CW9" s="437"/>
      <c r="CX9" s="437"/>
      <c r="CY9" s="437"/>
      <c r="CZ9" s="437"/>
      <c r="DA9" s="438"/>
      <c r="DB9" s="436">
        <v>24.6</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118</v>
      </c>
      <c r="M10" s="440"/>
      <c r="N10" s="440"/>
      <c r="O10" s="440"/>
      <c r="P10" s="440"/>
      <c r="Q10" s="441"/>
      <c r="R10" s="442">
        <v>9691</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1470</v>
      </c>
      <c r="BO10" s="467"/>
      <c r="BP10" s="467"/>
      <c r="BQ10" s="467"/>
      <c r="BR10" s="467"/>
      <c r="BS10" s="467"/>
      <c r="BT10" s="467"/>
      <c r="BU10" s="468"/>
      <c r="BV10" s="466">
        <v>1162</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120</v>
      </c>
      <c r="AV11" s="524"/>
      <c r="AW11" s="524"/>
      <c r="AX11" s="524"/>
      <c r="AY11" s="446" t="s">
        <v>126</v>
      </c>
      <c r="AZ11" s="447"/>
      <c r="BA11" s="447"/>
      <c r="BB11" s="447"/>
      <c r="BC11" s="447"/>
      <c r="BD11" s="447"/>
      <c r="BE11" s="447"/>
      <c r="BF11" s="447"/>
      <c r="BG11" s="447"/>
      <c r="BH11" s="447"/>
      <c r="BI11" s="447"/>
      <c r="BJ11" s="447"/>
      <c r="BK11" s="447"/>
      <c r="BL11" s="447"/>
      <c r="BM11" s="448"/>
      <c r="BN11" s="466">
        <v>182120</v>
      </c>
      <c r="BO11" s="467"/>
      <c r="BP11" s="467"/>
      <c r="BQ11" s="467"/>
      <c r="BR11" s="467"/>
      <c r="BS11" s="467"/>
      <c r="BT11" s="467"/>
      <c r="BU11" s="468"/>
      <c r="BV11" s="466">
        <v>291812</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128</v>
      </c>
      <c r="DC11" s="580"/>
      <c r="DD11" s="580"/>
      <c r="DE11" s="580"/>
      <c r="DF11" s="580"/>
      <c r="DG11" s="580"/>
      <c r="DH11" s="580"/>
      <c r="DI11" s="581"/>
      <c r="DJ11" s="186"/>
      <c r="DK11" s="186"/>
      <c r="DL11" s="186"/>
      <c r="DM11" s="186"/>
      <c r="DN11" s="186"/>
      <c r="DO11" s="186"/>
    </row>
    <row r="12" spans="1:119" ht="18.75" customHeight="1" x14ac:dyDescent="0.15">
      <c r="A12" s="187"/>
      <c r="B12" s="582" t="s">
        <v>129</v>
      </c>
      <c r="C12" s="583"/>
      <c r="D12" s="583"/>
      <c r="E12" s="583"/>
      <c r="F12" s="583"/>
      <c r="G12" s="583"/>
      <c r="H12" s="583"/>
      <c r="I12" s="583"/>
      <c r="J12" s="583"/>
      <c r="K12" s="584"/>
      <c r="L12" s="591" t="s">
        <v>130</v>
      </c>
      <c r="M12" s="592"/>
      <c r="N12" s="592"/>
      <c r="O12" s="592"/>
      <c r="P12" s="592"/>
      <c r="Q12" s="593"/>
      <c r="R12" s="594">
        <v>8019</v>
      </c>
      <c r="S12" s="595"/>
      <c r="T12" s="595"/>
      <c r="U12" s="595"/>
      <c r="V12" s="596"/>
      <c r="W12" s="597" t="s">
        <v>1</v>
      </c>
      <c r="X12" s="524"/>
      <c r="Y12" s="524"/>
      <c r="Z12" s="524"/>
      <c r="AA12" s="524"/>
      <c r="AB12" s="598"/>
      <c r="AC12" s="599" t="s">
        <v>131</v>
      </c>
      <c r="AD12" s="600"/>
      <c r="AE12" s="600"/>
      <c r="AF12" s="600"/>
      <c r="AG12" s="601"/>
      <c r="AH12" s="599" t="s">
        <v>132</v>
      </c>
      <c r="AI12" s="600"/>
      <c r="AJ12" s="600"/>
      <c r="AK12" s="600"/>
      <c r="AL12" s="602"/>
      <c r="AM12" s="535" t="s">
        <v>133</v>
      </c>
      <c r="AN12" s="440"/>
      <c r="AO12" s="440"/>
      <c r="AP12" s="440"/>
      <c r="AQ12" s="440"/>
      <c r="AR12" s="440"/>
      <c r="AS12" s="440"/>
      <c r="AT12" s="441"/>
      <c r="AU12" s="523" t="s">
        <v>94</v>
      </c>
      <c r="AV12" s="524"/>
      <c r="AW12" s="524"/>
      <c r="AX12" s="524"/>
      <c r="AY12" s="446" t="s">
        <v>134</v>
      </c>
      <c r="AZ12" s="447"/>
      <c r="BA12" s="447"/>
      <c r="BB12" s="447"/>
      <c r="BC12" s="447"/>
      <c r="BD12" s="447"/>
      <c r="BE12" s="447"/>
      <c r="BF12" s="447"/>
      <c r="BG12" s="447"/>
      <c r="BH12" s="447"/>
      <c r="BI12" s="447"/>
      <c r="BJ12" s="447"/>
      <c r="BK12" s="447"/>
      <c r="BL12" s="447"/>
      <c r="BM12" s="448"/>
      <c r="BN12" s="466">
        <v>165000</v>
      </c>
      <c r="BO12" s="467"/>
      <c r="BP12" s="467"/>
      <c r="BQ12" s="467"/>
      <c r="BR12" s="467"/>
      <c r="BS12" s="467"/>
      <c r="BT12" s="467"/>
      <c r="BU12" s="468"/>
      <c r="BV12" s="466">
        <v>200000</v>
      </c>
      <c r="BW12" s="467"/>
      <c r="BX12" s="467"/>
      <c r="BY12" s="467"/>
      <c r="BZ12" s="467"/>
      <c r="CA12" s="467"/>
      <c r="CB12" s="467"/>
      <c r="CC12" s="468"/>
      <c r="CD12" s="475" t="s">
        <v>135</v>
      </c>
      <c r="CE12" s="476"/>
      <c r="CF12" s="476"/>
      <c r="CG12" s="476"/>
      <c r="CH12" s="476"/>
      <c r="CI12" s="476"/>
      <c r="CJ12" s="476"/>
      <c r="CK12" s="476"/>
      <c r="CL12" s="476"/>
      <c r="CM12" s="476"/>
      <c r="CN12" s="476"/>
      <c r="CO12" s="476"/>
      <c r="CP12" s="476"/>
      <c r="CQ12" s="476"/>
      <c r="CR12" s="476"/>
      <c r="CS12" s="477"/>
      <c r="CT12" s="579" t="s">
        <v>136</v>
      </c>
      <c r="CU12" s="580"/>
      <c r="CV12" s="580"/>
      <c r="CW12" s="580"/>
      <c r="CX12" s="580"/>
      <c r="CY12" s="580"/>
      <c r="CZ12" s="580"/>
      <c r="DA12" s="581"/>
      <c r="DB12" s="579" t="s">
        <v>137</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138</v>
      </c>
      <c r="N13" s="567"/>
      <c r="O13" s="567"/>
      <c r="P13" s="567"/>
      <c r="Q13" s="568"/>
      <c r="R13" s="569">
        <v>7994</v>
      </c>
      <c r="S13" s="570"/>
      <c r="T13" s="570"/>
      <c r="U13" s="570"/>
      <c r="V13" s="571"/>
      <c r="W13" s="557" t="s">
        <v>139</v>
      </c>
      <c r="X13" s="479"/>
      <c r="Y13" s="479"/>
      <c r="Z13" s="479"/>
      <c r="AA13" s="479"/>
      <c r="AB13" s="480"/>
      <c r="AC13" s="442">
        <v>920</v>
      </c>
      <c r="AD13" s="443"/>
      <c r="AE13" s="443"/>
      <c r="AF13" s="443"/>
      <c r="AG13" s="444"/>
      <c r="AH13" s="442">
        <v>1092</v>
      </c>
      <c r="AI13" s="443"/>
      <c r="AJ13" s="443"/>
      <c r="AK13" s="443"/>
      <c r="AL13" s="445"/>
      <c r="AM13" s="535" t="s">
        <v>140</v>
      </c>
      <c r="AN13" s="440"/>
      <c r="AO13" s="440"/>
      <c r="AP13" s="440"/>
      <c r="AQ13" s="440"/>
      <c r="AR13" s="440"/>
      <c r="AS13" s="440"/>
      <c r="AT13" s="441"/>
      <c r="AU13" s="523" t="s">
        <v>120</v>
      </c>
      <c r="AV13" s="524"/>
      <c r="AW13" s="524"/>
      <c r="AX13" s="524"/>
      <c r="AY13" s="446" t="s">
        <v>141</v>
      </c>
      <c r="AZ13" s="447"/>
      <c r="BA13" s="447"/>
      <c r="BB13" s="447"/>
      <c r="BC13" s="447"/>
      <c r="BD13" s="447"/>
      <c r="BE13" s="447"/>
      <c r="BF13" s="447"/>
      <c r="BG13" s="447"/>
      <c r="BH13" s="447"/>
      <c r="BI13" s="447"/>
      <c r="BJ13" s="447"/>
      <c r="BK13" s="447"/>
      <c r="BL13" s="447"/>
      <c r="BM13" s="448"/>
      <c r="BN13" s="466">
        <v>31836</v>
      </c>
      <c r="BO13" s="467"/>
      <c r="BP13" s="467"/>
      <c r="BQ13" s="467"/>
      <c r="BR13" s="467"/>
      <c r="BS13" s="467"/>
      <c r="BT13" s="467"/>
      <c r="BU13" s="468"/>
      <c r="BV13" s="466">
        <v>82444</v>
      </c>
      <c r="BW13" s="467"/>
      <c r="BX13" s="467"/>
      <c r="BY13" s="467"/>
      <c r="BZ13" s="467"/>
      <c r="CA13" s="467"/>
      <c r="CB13" s="467"/>
      <c r="CC13" s="468"/>
      <c r="CD13" s="475" t="s">
        <v>142</v>
      </c>
      <c r="CE13" s="476"/>
      <c r="CF13" s="476"/>
      <c r="CG13" s="476"/>
      <c r="CH13" s="476"/>
      <c r="CI13" s="476"/>
      <c r="CJ13" s="476"/>
      <c r="CK13" s="476"/>
      <c r="CL13" s="476"/>
      <c r="CM13" s="476"/>
      <c r="CN13" s="476"/>
      <c r="CO13" s="476"/>
      <c r="CP13" s="476"/>
      <c r="CQ13" s="476"/>
      <c r="CR13" s="476"/>
      <c r="CS13" s="477"/>
      <c r="CT13" s="436">
        <v>11.9</v>
      </c>
      <c r="CU13" s="437"/>
      <c r="CV13" s="437"/>
      <c r="CW13" s="437"/>
      <c r="CX13" s="437"/>
      <c r="CY13" s="437"/>
      <c r="CZ13" s="437"/>
      <c r="DA13" s="438"/>
      <c r="DB13" s="436">
        <v>12.7</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143</v>
      </c>
      <c r="M14" s="603"/>
      <c r="N14" s="603"/>
      <c r="O14" s="603"/>
      <c r="P14" s="603"/>
      <c r="Q14" s="604"/>
      <c r="R14" s="569">
        <v>8228</v>
      </c>
      <c r="S14" s="570"/>
      <c r="T14" s="570"/>
      <c r="U14" s="570"/>
      <c r="V14" s="571"/>
      <c r="W14" s="572"/>
      <c r="X14" s="482"/>
      <c r="Y14" s="482"/>
      <c r="Z14" s="482"/>
      <c r="AA14" s="482"/>
      <c r="AB14" s="483"/>
      <c r="AC14" s="562">
        <v>25.1</v>
      </c>
      <c r="AD14" s="563"/>
      <c r="AE14" s="563"/>
      <c r="AF14" s="563"/>
      <c r="AG14" s="564"/>
      <c r="AH14" s="562">
        <v>26.8</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144</v>
      </c>
      <c r="CE14" s="473"/>
      <c r="CF14" s="473"/>
      <c r="CG14" s="473"/>
      <c r="CH14" s="473"/>
      <c r="CI14" s="473"/>
      <c r="CJ14" s="473"/>
      <c r="CK14" s="473"/>
      <c r="CL14" s="473"/>
      <c r="CM14" s="473"/>
      <c r="CN14" s="473"/>
      <c r="CO14" s="473"/>
      <c r="CP14" s="473"/>
      <c r="CQ14" s="473"/>
      <c r="CR14" s="473"/>
      <c r="CS14" s="474"/>
      <c r="CT14" s="573">
        <v>53.2</v>
      </c>
      <c r="CU14" s="574"/>
      <c r="CV14" s="574"/>
      <c r="CW14" s="574"/>
      <c r="CX14" s="574"/>
      <c r="CY14" s="574"/>
      <c r="CZ14" s="574"/>
      <c r="DA14" s="575"/>
      <c r="DB14" s="573">
        <v>52.5</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138</v>
      </c>
      <c r="N15" s="567"/>
      <c r="O15" s="567"/>
      <c r="P15" s="567"/>
      <c r="Q15" s="568"/>
      <c r="R15" s="569">
        <v>8205</v>
      </c>
      <c r="S15" s="570"/>
      <c r="T15" s="570"/>
      <c r="U15" s="570"/>
      <c r="V15" s="571"/>
      <c r="W15" s="557" t="s">
        <v>145</v>
      </c>
      <c r="X15" s="479"/>
      <c r="Y15" s="479"/>
      <c r="Z15" s="479"/>
      <c r="AA15" s="479"/>
      <c r="AB15" s="480"/>
      <c r="AC15" s="442">
        <v>743</v>
      </c>
      <c r="AD15" s="443"/>
      <c r="AE15" s="443"/>
      <c r="AF15" s="443"/>
      <c r="AG15" s="444"/>
      <c r="AH15" s="442">
        <v>858</v>
      </c>
      <c r="AI15" s="443"/>
      <c r="AJ15" s="443"/>
      <c r="AK15" s="443"/>
      <c r="AL15" s="445"/>
      <c r="AM15" s="535"/>
      <c r="AN15" s="440"/>
      <c r="AO15" s="440"/>
      <c r="AP15" s="440"/>
      <c r="AQ15" s="440"/>
      <c r="AR15" s="440"/>
      <c r="AS15" s="440"/>
      <c r="AT15" s="441"/>
      <c r="AU15" s="523"/>
      <c r="AV15" s="524"/>
      <c r="AW15" s="524"/>
      <c r="AX15" s="524"/>
      <c r="AY15" s="458" t="s">
        <v>146</v>
      </c>
      <c r="AZ15" s="459"/>
      <c r="BA15" s="459"/>
      <c r="BB15" s="459"/>
      <c r="BC15" s="459"/>
      <c r="BD15" s="459"/>
      <c r="BE15" s="459"/>
      <c r="BF15" s="459"/>
      <c r="BG15" s="459"/>
      <c r="BH15" s="459"/>
      <c r="BI15" s="459"/>
      <c r="BJ15" s="459"/>
      <c r="BK15" s="459"/>
      <c r="BL15" s="459"/>
      <c r="BM15" s="460"/>
      <c r="BN15" s="461">
        <v>704695</v>
      </c>
      <c r="BO15" s="462"/>
      <c r="BP15" s="462"/>
      <c r="BQ15" s="462"/>
      <c r="BR15" s="462"/>
      <c r="BS15" s="462"/>
      <c r="BT15" s="462"/>
      <c r="BU15" s="463"/>
      <c r="BV15" s="461">
        <v>697578</v>
      </c>
      <c r="BW15" s="462"/>
      <c r="BX15" s="462"/>
      <c r="BY15" s="462"/>
      <c r="BZ15" s="462"/>
      <c r="CA15" s="462"/>
      <c r="CB15" s="462"/>
      <c r="CC15" s="463"/>
      <c r="CD15" s="576" t="s">
        <v>147</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148</v>
      </c>
      <c r="M16" s="560"/>
      <c r="N16" s="560"/>
      <c r="O16" s="560"/>
      <c r="P16" s="560"/>
      <c r="Q16" s="561"/>
      <c r="R16" s="554" t="s">
        <v>149</v>
      </c>
      <c r="S16" s="555"/>
      <c r="T16" s="555"/>
      <c r="U16" s="555"/>
      <c r="V16" s="556"/>
      <c r="W16" s="572"/>
      <c r="X16" s="482"/>
      <c r="Y16" s="482"/>
      <c r="Z16" s="482"/>
      <c r="AA16" s="482"/>
      <c r="AB16" s="483"/>
      <c r="AC16" s="562">
        <v>20.3</v>
      </c>
      <c r="AD16" s="563"/>
      <c r="AE16" s="563"/>
      <c r="AF16" s="563"/>
      <c r="AG16" s="564"/>
      <c r="AH16" s="562">
        <v>21.1</v>
      </c>
      <c r="AI16" s="563"/>
      <c r="AJ16" s="563"/>
      <c r="AK16" s="563"/>
      <c r="AL16" s="565"/>
      <c r="AM16" s="535"/>
      <c r="AN16" s="440"/>
      <c r="AO16" s="440"/>
      <c r="AP16" s="440"/>
      <c r="AQ16" s="440"/>
      <c r="AR16" s="440"/>
      <c r="AS16" s="440"/>
      <c r="AT16" s="441"/>
      <c r="AU16" s="523"/>
      <c r="AV16" s="524"/>
      <c r="AW16" s="524"/>
      <c r="AX16" s="524"/>
      <c r="AY16" s="446" t="s">
        <v>150</v>
      </c>
      <c r="AZ16" s="447"/>
      <c r="BA16" s="447"/>
      <c r="BB16" s="447"/>
      <c r="BC16" s="447"/>
      <c r="BD16" s="447"/>
      <c r="BE16" s="447"/>
      <c r="BF16" s="447"/>
      <c r="BG16" s="447"/>
      <c r="BH16" s="447"/>
      <c r="BI16" s="447"/>
      <c r="BJ16" s="447"/>
      <c r="BK16" s="447"/>
      <c r="BL16" s="447"/>
      <c r="BM16" s="448"/>
      <c r="BN16" s="466">
        <v>4100248</v>
      </c>
      <c r="BO16" s="467"/>
      <c r="BP16" s="467"/>
      <c r="BQ16" s="467"/>
      <c r="BR16" s="467"/>
      <c r="BS16" s="467"/>
      <c r="BT16" s="467"/>
      <c r="BU16" s="468"/>
      <c r="BV16" s="466">
        <v>4074184</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151</v>
      </c>
      <c r="N17" s="552"/>
      <c r="O17" s="552"/>
      <c r="P17" s="552"/>
      <c r="Q17" s="553"/>
      <c r="R17" s="554" t="s">
        <v>152</v>
      </c>
      <c r="S17" s="555"/>
      <c r="T17" s="555"/>
      <c r="U17" s="555"/>
      <c r="V17" s="556"/>
      <c r="W17" s="557" t="s">
        <v>153</v>
      </c>
      <c r="X17" s="479"/>
      <c r="Y17" s="479"/>
      <c r="Z17" s="479"/>
      <c r="AA17" s="479"/>
      <c r="AB17" s="480"/>
      <c r="AC17" s="442">
        <v>2005</v>
      </c>
      <c r="AD17" s="443"/>
      <c r="AE17" s="443"/>
      <c r="AF17" s="443"/>
      <c r="AG17" s="444"/>
      <c r="AH17" s="442">
        <v>2126</v>
      </c>
      <c r="AI17" s="443"/>
      <c r="AJ17" s="443"/>
      <c r="AK17" s="443"/>
      <c r="AL17" s="445"/>
      <c r="AM17" s="535"/>
      <c r="AN17" s="440"/>
      <c r="AO17" s="440"/>
      <c r="AP17" s="440"/>
      <c r="AQ17" s="440"/>
      <c r="AR17" s="440"/>
      <c r="AS17" s="440"/>
      <c r="AT17" s="441"/>
      <c r="AU17" s="523"/>
      <c r="AV17" s="524"/>
      <c r="AW17" s="524"/>
      <c r="AX17" s="524"/>
      <c r="AY17" s="446" t="s">
        <v>154</v>
      </c>
      <c r="AZ17" s="447"/>
      <c r="BA17" s="447"/>
      <c r="BB17" s="447"/>
      <c r="BC17" s="447"/>
      <c r="BD17" s="447"/>
      <c r="BE17" s="447"/>
      <c r="BF17" s="447"/>
      <c r="BG17" s="447"/>
      <c r="BH17" s="447"/>
      <c r="BI17" s="447"/>
      <c r="BJ17" s="447"/>
      <c r="BK17" s="447"/>
      <c r="BL17" s="447"/>
      <c r="BM17" s="448"/>
      <c r="BN17" s="466">
        <v>883989</v>
      </c>
      <c r="BO17" s="467"/>
      <c r="BP17" s="467"/>
      <c r="BQ17" s="467"/>
      <c r="BR17" s="467"/>
      <c r="BS17" s="467"/>
      <c r="BT17" s="467"/>
      <c r="BU17" s="468"/>
      <c r="BV17" s="466">
        <v>877503</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155</v>
      </c>
      <c r="C18" s="529"/>
      <c r="D18" s="529"/>
      <c r="E18" s="530"/>
      <c r="F18" s="530"/>
      <c r="G18" s="530"/>
      <c r="H18" s="530"/>
      <c r="I18" s="530"/>
      <c r="J18" s="530"/>
      <c r="K18" s="530"/>
      <c r="L18" s="531">
        <v>488.9</v>
      </c>
      <c r="M18" s="531"/>
      <c r="N18" s="531"/>
      <c r="O18" s="531"/>
      <c r="P18" s="531"/>
      <c r="Q18" s="531"/>
      <c r="R18" s="532"/>
      <c r="S18" s="532"/>
      <c r="T18" s="532"/>
      <c r="U18" s="532"/>
      <c r="V18" s="533"/>
      <c r="W18" s="547"/>
      <c r="X18" s="548"/>
      <c r="Y18" s="548"/>
      <c r="Z18" s="548"/>
      <c r="AA18" s="548"/>
      <c r="AB18" s="558"/>
      <c r="AC18" s="430">
        <v>54.7</v>
      </c>
      <c r="AD18" s="431"/>
      <c r="AE18" s="431"/>
      <c r="AF18" s="431"/>
      <c r="AG18" s="534"/>
      <c r="AH18" s="430">
        <v>52.2</v>
      </c>
      <c r="AI18" s="431"/>
      <c r="AJ18" s="431"/>
      <c r="AK18" s="431"/>
      <c r="AL18" s="432"/>
      <c r="AM18" s="535"/>
      <c r="AN18" s="440"/>
      <c r="AO18" s="440"/>
      <c r="AP18" s="440"/>
      <c r="AQ18" s="440"/>
      <c r="AR18" s="440"/>
      <c r="AS18" s="440"/>
      <c r="AT18" s="441"/>
      <c r="AU18" s="523"/>
      <c r="AV18" s="524"/>
      <c r="AW18" s="524"/>
      <c r="AX18" s="524"/>
      <c r="AY18" s="446" t="s">
        <v>156</v>
      </c>
      <c r="AZ18" s="447"/>
      <c r="BA18" s="447"/>
      <c r="BB18" s="447"/>
      <c r="BC18" s="447"/>
      <c r="BD18" s="447"/>
      <c r="BE18" s="447"/>
      <c r="BF18" s="447"/>
      <c r="BG18" s="447"/>
      <c r="BH18" s="447"/>
      <c r="BI18" s="447"/>
      <c r="BJ18" s="447"/>
      <c r="BK18" s="447"/>
      <c r="BL18" s="447"/>
      <c r="BM18" s="448"/>
      <c r="BN18" s="466">
        <v>4390910</v>
      </c>
      <c r="BO18" s="467"/>
      <c r="BP18" s="467"/>
      <c r="BQ18" s="467"/>
      <c r="BR18" s="467"/>
      <c r="BS18" s="467"/>
      <c r="BT18" s="467"/>
      <c r="BU18" s="468"/>
      <c r="BV18" s="466">
        <v>4413954</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157</v>
      </c>
      <c r="C19" s="529"/>
      <c r="D19" s="529"/>
      <c r="E19" s="530"/>
      <c r="F19" s="530"/>
      <c r="G19" s="530"/>
      <c r="H19" s="530"/>
      <c r="I19" s="530"/>
      <c r="J19" s="530"/>
      <c r="K19" s="530"/>
      <c r="L19" s="536">
        <v>17</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158</v>
      </c>
      <c r="AZ19" s="447"/>
      <c r="BA19" s="447"/>
      <c r="BB19" s="447"/>
      <c r="BC19" s="447"/>
      <c r="BD19" s="447"/>
      <c r="BE19" s="447"/>
      <c r="BF19" s="447"/>
      <c r="BG19" s="447"/>
      <c r="BH19" s="447"/>
      <c r="BI19" s="447"/>
      <c r="BJ19" s="447"/>
      <c r="BK19" s="447"/>
      <c r="BL19" s="447"/>
      <c r="BM19" s="448"/>
      <c r="BN19" s="466">
        <v>5263881</v>
      </c>
      <c r="BO19" s="467"/>
      <c r="BP19" s="467"/>
      <c r="BQ19" s="467"/>
      <c r="BR19" s="467"/>
      <c r="BS19" s="467"/>
      <c r="BT19" s="467"/>
      <c r="BU19" s="468"/>
      <c r="BV19" s="466">
        <v>5574548</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159</v>
      </c>
      <c r="C20" s="529"/>
      <c r="D20" s="529"/>
      <c r="E20" s="530"/>
      <c r="F20" s="530"/>
      <c r="G20" s="530"/>
      <c r="H20" s="530"/>
      <c r="I20" s="530"/>
      <c r="J20" s="530"/>
      <c r="K20" s="530"/>
      <c r="L20" s="536">
        <v>3304</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160</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161</v>
      </c>
      <c r="C22" s="496"/>
      <c r="D22" s="497"/>
      <c r="E22" s="504" t="s">
        <v>1</v>
      </c>
      <c r="F22" s="479"/>
      <c r="G22" s="479"/>
      <c r="H22" s="479"/>
      <c r="I22" s="479"/>
      <c r="J22" s="479"/>
      <c r="K22" s="480"/>
      <c r="L22" s="504" t="s">
        <v>162</v>
      </c>
      <c r="M22" s="479"/>
      <c r="N22" s="479"/>
      <c r="O22" s="479"/>
      <c r="P22" s="480"/>
      <c r="Q22" s="489" t="s">
        <v>163</v>
      </c>
      <c r="R22" s="490"/>
      <c r="S22" s="490"/>
      <c r="T22" s="490"/>
      <c r="U22" s="490"/>
      <c r="V22" s="505"/>
      <c r="W22" s="507" t="s">
        <v>164</v>
      </c>
      <c r="X22" s="496"/>
      <c r="Y22" s="497"/>
      <c r="Z22" s="504" t="s">
        <v>1</v>
      </c>
      <c r="AA22" s="479"/>
      <c r="AB22" s="479"/>
      <c r="AC22" s="479"/>
      <c r="AD22" s="479"/>
      <c r="AE22" s="479"/>
      <c r="AF22" s="479"/>
      <c r="AG22" s="480"/>
      <c r="AH22" s="478" t="s">
        <v>165</v>
      </c>
      <c r="AI22" s="479"/>
      <c r="AJ22" s="479"/>
      <c r="AK22" s="479"/>
      <c r="AL22" s="480"/>
      <c r="AM22" s="478" t="s">
        <v>166</v>
      </c>
      <c r="AN22" s="484"/>
      <c r="AO22" s="484"/>
      <c r="AP22" s="484"/>
      <c r="AQ22" s="484"/>
      <c r="AR22" s="485"/>
      <c r="AS22" s="489" t="s">
        <v>163</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167</v>
      </c>
      <c r="AZ23" s="459"/>
      <c r="BA23" s="459"/>
      <c r="BB23" s="459"/>
      <c r="BC23" s="459"/>
      <c r="BD23" s="459"/>
      <c r="BE23" s="459"/>
      <c r="BF23" s="459"/>
      <c r="BG23" s="459"/>
      <c r="BH23" s="459"/>
      <c r="BI23" s="459"/>
      <c r="BJ23" s="459"/>
      <c r="BK23" s="459"/>
      <c r="BL23" s="459"/>
      <c r="BM23" s="460"/>
      <c r="BN23" s="466">
        <v>8324684</v>
      </c>
      <c r="BO23" s="467"/>
      <c r="BP23" s="467"/>
      <c r="BQ23" s="467"/>
      <c r="BR23" s="467"/>
      <c r="BS23" s="467"/>
      <c r="BT23" s="467"/>
      <c r="BU23" s="468"/>
      <c r="BV23" s="466">
        <v>8678507</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168</v>
      </c>
      <c r="F24" s="440"/>
      <c r="G24" s="440"/>
      <c r="H24" s="440"/>
      <c r="I24" s="440"/>
      <c r="J24" s="440"/>
      <c r="K24" s="441"/>
      <c r="L24" s="442">
        <v>1</v>
      </c>
      <c r="M24" s="443"/>
      <c r="N24" s="443"/>
      <c r="O24" s="443"/>
      <c r="P24" s="444"/>
      <c r="Q24" s="442">
        <v>7100</v>
      </c>
      <c r="R24" s="443"/>
      <c r="S24" s="443"/>
      <c r="T24" s="443"/>
      <c r="U24" s="443"/>
      <c r="V24" s="444"/>
      <c r="W24" s="508"/>
      <c r="X24" s="499"/>
      <c r="Y24" s="500"/>
      <c r="Z24" s="439" t="s">
        <v>169</v>
      </c>
      <c r="AA24" s="440"/>
      <c r="AB24" s="440"/>
      <c r="AC24" s="440"/>
      <c r="AD24" s="440"/>
      <c r="AE24" s="440"/>
      <c r="AF24" s="440"/>
      <c r="AG24" s="441"/>
      <c r="AH24" s="442">
        <v>104</v>
      </c>
      <c r="AI24" s="443"/>
      <c r="AJ24" s="443"/>
      <c r="AK24" s="443"/>
      <c r="AL24" s="444"/>
      <c r="AM24" s="442">
        <v>316056</v>
      </c>
      <c r="AN24" s="443"/>
      <c r="AO24" s="443"/>
      <c r="AP24" s="443"/>
      <c r="AQ24" s="443"/>
      <c r="AR24" s="444"/>
      <c r="AS24" s="442">
        <v>3039</v>
      </c>
      <c r="AT24" s="443"/>
      <c r="AU24" s="443"/>
      <c r="AV24" s="443"/>
      <c r="AW24" s="443"/>
      <c r="AX24" s="445"/>
      <c r="AY24" s="433" t="s">
        <v>170</v>
      </c>
      <c r="AZ24" s="434"/>
      <c r="BA24" s="434"/>
      <c r="BB24" s="434"/>
      <c r="BC24" s="434"/>
      <c r="BD24" s="434"/>
      <c r="BE24" s="434"/>
      <c r="BF24" s="434"/>
      <c r="BG24" s="434"/>
      <c r="BH24" s="434"/>
      <c r="BI24" s="434"/>
      <c r="BJ24" s="434"/>
      <c r="BK24" s="434"/>
      <c r="BL24" s="434"/>
      <c r="BM24" s="435"/>
      <c r="BN24" s="466">
        <v>6187893</v>
      </c>
      <c r="BO24" s="467"/>
      <c r="BP24" s="467"/>
      <c r="BQ24" s="467"/>
      <c r="BR24" s="467"/>
      <c r="BS24" s="467"/>
      <c r="BT24" s="467"/>
      <c r="BU24" s="468"/>
      <c r="BV24" s="466">
        <v>6059333</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171</v>
      </c>
      <c r="F25" s="440"/>
      <c r="G25" s="440"/>
      <c r="H25" s="440"/>
      <c r="I25" s="440"/>
      <c r="J25" s="440"/>
      <c r="K25" s="441"/>
      <c r="L25" s="442">
        <v>1</v>
      </c>
      <c r="M25" s="443"/>
      <c r="N25" s="443"/>
      <c r="O25" s="443"/>
      <c r="P25" s="444"/>
      <c r="Q25" s="442">
        <v>5720</v>
      </c>
      <c r="R25" s="443"/>
      <c r="S25" s="443"/>
      <c r="T25" s="443"/>
      <c r="U25" s="443"/>
      <c r="V25" s="444"/>
      <c r="W25" s="508"/>
      <c r="X25" s="499"/>
      <c r="Y25" s="500"/>
      <c r="Z25" s="439" t="s">
        <v>172</v>
      </c>
      <c r="AA25" s="440"/>
      <c r="AB25" s="440"/>
      <c r="AC25" s="440"/>
      <c r="AD25" s="440"/>
      <c r="AE25" s="440"/>
      <c r="AF25" s="440"/>
      <c r="AG25" s="441"/>
      <c r="AH25" s="442" t="s">
        <v>128</v>
      </c>
      <c r="AI25" s="443"/>
      <c r="AJ25" s="443"/>
      <c r="AK25" s="443"/>
      <c r="AL25" s="444"/>
      <c r="AM25" s="442" t="s">
        <v>136</v>
      </c>
      <c r="AN25" s="443"/>
      <c r="AO25" s="443"/>
      <c r="AP25" s="443"/>
      <c r="AQ25" s="443"/>
      <c r="AR25" s="444"/>
      <c r="AS25" s="442" t="s">
        <v>128</v>
      </c>
      <c r="AT25" s="443"/>
      <c r="AU25" s="443"/>
      <c r="AV25" s="443"/>
      <c r="AW25" s="443"/>
      <c r="AX25" s="445"/>
      <c r="AY25" s="458" t="s">
        <v>173</v>
      </c>
      <c r="AZ25" s="459"/>
      <c r="BA25" s="459"/>
      <c r="BB25" s="459"/>
      <c r="BC25" s="459"/>
      <c r="BD25" s="459"/>
      <c r="BE25" s="459"/>
      <c r="BF25" s="459"/>
      <c r="BG25" s="459"/>
      <c r="BH25" s="459"/>
      <c r="BI25" s="459"/>
      <c r="BJ25" s="459"/>
      <c r="BK25" s="459"/>
      <c r="BL25" s="459"/>
      <c r="BM25" s="460"/>
      <c r="BN25" s="461">
        <v>146894</v>
      </c>
      <c r="BO25" s="462"/>
      <c r="BP25" s="462"/>
      <c r="BQ25" s="462"/>
      <c r="BR25" s="462"/>
      <c r="BS25" s="462"/>
      <c r="BT25" s="462"/>
      <c r="BU25" s="463"/>
      <c r="BV25" s="461">
        <v>186154</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174</v>
      </c>
      <c r="F26" s="440"/>
      <c r="G26" s="440"/>
      <c r="H26" s="440"/>
      <c r="I26" s="440"/>
      <c r="J26" s="440"/>
      <c r="K26" s="441"/>
      <c r="L26" s="442">
        <v>1</v>
      </c>
      <c r="M26" s="443"/>
      <c r="N26" s="443"/>
      <c r="O26" s="443"/>
      <c r="P26" s="444"/>
      <c r="Q26" s="442">
        <v>5310</v>
      </c>
      <c r="R26" s="443"/>
      <c r="S26" s="443"/>
      <c r="T26" s="443"/>
      <c r="U26" s="443"/>
      <c r="V26" s="444"/>
      <c r="W26" s="508"/>
      <c r="X26" s="499"/>
      <c r="Y26" s="500"/>
      <c r="Z26" s="439" t="s">
        <v>175</v>
      </c>
      <c r="AA26" s="521"/>
      <c r="AB26" s="521"/>
      <c r="AC26" s="521"/>
      <c r="AD26" s="521"/>
      <c r="AE26" s="521"/>
      <c r="AF26" s="521"/>
      <c r="AG26" s="522"/>
      <c r="AH26" s="442" t="s">
        <v>137</v>
      </c>
      <c r="AI26" s="443"/>
      <c r="AJ26" s="443"/>
      <c r="AK26" s="443"/>
      <c r="AL26" s="444"/>
      <c r="AM26" s="442" t="s">
        <v>137</v>
      </c>
      <c r="AN26" s="443"/>
      <c r="AO26" s="443"/>
      <c r="AP26" s="443"/>
      <c r="AQ26" s="443"/>
      <c r="AR26" s="444"/>
      <c r="AS26" s="442" t="s">
        <v>128</v>
      </c>
      <c r="AT26" s="443"/>
      <c r="AU26" s="443"/>
      <c r="AV26" s="443"/>
      <c r="AW26" s="443"/>
      <c r="AX26" s="445"/>
      <c r="AY26" s="475" t="s">
        <v>176</v>
      </c>
      <c r="AZ26" s="476"/>
      <c r="BA26" s="476"/>
      <c r="BB26" s="476"/>
      <c r="BC26" s="476"/>
      <c r="BD26" s="476"/>
      <c r="BE26" s="476"/>
      <c r="BF26" s="476"/>
      <c r="BG26" s="476"/>
      <c r="BH26" s="476"/>
      <c r="BI26" s="476"/>
      <c r="BJ26" s="476"/>
      <c r="BK26" s="476"/>
      <c r="BL26" s="476"/>
      <c r="BM26" s="477"/>
      <c r="BN26" s="466" t="s">
        <v>128</v>
      </c>
      <c r="BO26" s="467"/>
      <c r="BP26" s="467"/>
      <c r="BQ26" s="467"/>
      <c r="BR26" s="467"/>
      <c r="BS26" s="467"/>
      <c r="BT26" s="467"/>
      <c r="BU26" s="468"/>
      <c r="BV26" s="466" t="s">
        <v>137</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177</v>
      </c>
      <c r="F27" s="440"/>
      <c r="G27" s="440"/>
      <c r="H27" s="440"/>
      <c r="I27" s="440"/>
      <c r="J27" s="440"/>
      <c r="K27" s="441"/>
      <c r="L27" s="442">
        <v>1</v>
      </c>
      <c r="M27" s="443"/>
      <c r="N27" s="443"/>
      <c r="O27" s="443"/>
      <c r="P27" s="444"/>
      <c r="Q27" s="442">
        <v>2690</v>
      </c>
      <c r="R27" s="443"/>
      <c r="S27" s="443"/>
      <c r="T27" s="443"/>
      <c r="U27" s="443"/>
      <c r="V27" s="444"/>
      <c r="W27" s="508"/>
      <c r="X27" s="499"/>
      <c r="Y27" s="500"/>
      <c r="Z27" s="439" t="s">
        <v>178</v>
      </c>
      <c r="AA27" s="440"/>
      <c r="AB27" s="440"/>
      <c r="AC27" s="440"/>
      <c r="AD27" s="440"/>
      <c r="AE27" s="440"/>
      <c r="AF27" s="440"/>
      <c r="AG27" s="441"/>
      <c r="AH27" s="442">
        <v>1</v>
      </c>
      <c r="AI27" s="443"/>
      <c r="AJ27" s="443"/>
      <c r="AK27" s="443"/>
      <c r="AL27" s="444"/>
      <c r="AM27" s="442" t="s">
        <v>179</v>
      </c>
      <c r="AN27" s="443"/>
      <c r="AO27" s="443"/>
      <c r="AP27" s="443"/>
      <c r="AQ27" s="443"/>
      <c r="AR27" s="444"/>
      <c r="AS27" s="442" t="s">
        <v>180</v>
      </c>
      <c r="AT27" s="443"/>
      <c r="AU27" s="443"/>
      <c r="AV27" s="443"/>
      <c r="AW27" s="443"/>
      <c r="AX27" s="445"/>
      <c r="AY27" s="472" t="s">
        <v>181</v>
      </c>
      <c r="AZ27" s="473"/>
      <c r="BA27" s="473"/>
      <c r="BB27" s="473"/>
      <c r="BC27" s="473"/>
      <c r="BD27" s="473"/>
      <c r="BE27" s="473"/>
      <c r="BF27" s="473"/>
      <c r="BG27" s="473"/>
      <c r="BH27" s="473"/>
      <c r="BI27" s="473"/>
      <c r="BJ27" s="473"/>
      <c r="BK27" s="473"/>
      <c r="BL27" s="473"/>
      <c r="BM27" s="474"/>
      <c r="BN27" s="469">
        <v>54469</v>
      </c>
      <c r="BO27" s="470"/>
      <c r="BP27" s="470"/>
      <c r="BQ27" s="470"/>
      <c r="BR27" s="470"/>
      <c r="BS27" s="470"/>
      <c r="BT27" s="470"/>
      <c r="BU27" s="471"/>
      <c r="BV27" s="469">
        <v>71969</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182</v>
      </c>
      <c r="F28" s="440"/>
      <c r="G28" s="440"/>
      <c r="H28" s="440"/>
      <c r="I28" s="440"/>
      <c r="J28" s="440"/>
      <c r="K28" s="441"/>
      <c r="L28" s="442">
        <v>1</v>
      </c>
      <c r="M28" s="443"/>
      <c r="N28" s="443"/>
      <c r="O28" s="443"/>
      <c r="P28" s="444"/>
      <c r="Q28" s="442">
        <v>2310</v>
      </c>
      <c r="R28" s="443"/>
      <c r="S28" s="443"/>
      <c r="T28" s="443"/>
      <c r="U28" s="443"/>
      <c r="V28" s="444"/>
      <c r="W28" s="508"/>
      <c r="X28" s="499"/>
      <c r="Y28" s="500"/>
      <c r="Z28" s="439" t="s">
        <v>183</v>
      </c>
      <c r="AA28" s="440"/>
      <c r="AB28" s="440"/>
      <c r="AC28" s="440"/>
      <c r="AD28" s="440"/>
      <c r="AE28" s="440"/>
      <c r="AF28" s="440"/>
      <c r="AG28" s="441"/>
      <c r="AH28" s="442" t="s">
        <v>128</v>
      </c>
      <c r="AI28" s="443"/>
      <c r="AJ28" s="443"/>
      <c r="AK28" s="443"/>
      <c r="AL28" s="444"/>
      <c r="AM28" s="442" t="s">
        <v>137</v>
      </c>
      <c r="AN28" s="443"/>
      <c r="AO28" s="443"/>
      <c r="AP28" s="443"/>
      <c r="AQ28" s="443"/>
      <c r="AR28" s="444"/>
      <c r="AS28" s="442" t="s">
        <v>128</v>
      </c>
      <c r="AT28" s="443"/>
      <c r="AU28" s="443"/>
      <c r="AV28" s="443"/>
      <c r="AW28" s="443"/>
      <c r="AX28" s="445"/>
      <c r="AY28" s="449" t="s">
        <v>184</v>
      </c>
      <c r="AZ28" s="450"/>
      <c r="BA28" s="450"/>
      <c r="BB28" s="451"/>
      <c r="BC28" s="458" t="s">
        <v>48</v>
      </c>
      <c r="BD28" s="459"/>
      <c r="BE28" s="459"/>
      <c r="BF28" s="459"/>
      <c r="BG28" s="459"/>
      <c r="BH28" s="459"/>
      <c r="BI28" s="459"/>
      <c r="BJ28" s="459"/>
      <c r="BK28" s="459"/>
      <c r="BL28" s="459"/>
      <c r="BM28" s="460"/>
      <c r="BN28" s="461">
        <v>1910589</v>
      </c>
      <c r="BO28" s="462"/>
      <c r="BP28" s="462"/>
      <c r="BQ28" s="462"/>
      <c r="BR28" s="462"/>
      <c r="BS28" s="462"/>
      <c r="BT28" s="462"/>
      <c r="BU28" s="463"/>
      <c r="BV28" s="461">
        <v>2024119</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185</v>
      </c>
      <c r="F29" s="440"/>
      <c r="G29" s="440"/>
      <c r="H29" s="440"/>
      <c r="I29" s="440"/>
      <c r="J29" s="440"/>
      <c r="K29" s="441"/>
      <c r="L29" s="442">
        <v>10</v>
      </c>
      <c r="M29" s="443"/>
      <c r="N29" s="443"/>
      <c r="O29" s="443"/>
      <c r="P29" s="444"/>
      <c r="Q29" s="442">
        <v>2200</v>
      </c>
      <c r="R29" s="443"/>
      <c r="S29" s="443"/>
      <c r="T29" s="443"/>
      <c r="U29" s="443"/>
      <c r="V29" s="444"/>
      <c r="W29" s="509"/>
      <c r="X29" s="510"/>
      <c r="Y29" s="511"/>
      <c r="Z29" s="439" t="s">
        <v>186</v>
      </c>
      <c r="AA29" s="440"/>
      <c r="AB29" s="440"/>
      <c r="AC29" s="440"/>
      <c r="AD29" s="440"/>
      <c r="AE29" s="440"/>
      <c r="AF29" s="440"/>
      <c r="AG29" s="441"/>
      <c r="AH29" s="442">
        <v>105</v>
      </c>
      <c r="AI29" s="443"/>
      <c r="AJ29" s="443"/>
      <c r="AK29" s="443"/>
      <c r="AL29" s="444"/>
      <c r="AM29" s="442">
        <v>319257</v>
      </c>
      <c r="AN29" s="443"/>
      <c r="AO29" s="443"/>
      <c r="AP29" s="443"/>
      <c r="AQ29" s="443"/>
      <c r="AR29" s="444"/>
      <c r="AS29" s="442">
        <v>3041</v>
      </c>
      <c r="AT29" s="443"/>
      <c r="AU29" s="443"/>
      <c r="AV29" s="443"/>
      <c r="AW29" s="443"/>
      <c r="AX29" s="445"/>
      <c r="AY29" s="452"/>
      <c r="AZ29" s="453"/>
      <c r="BA29" s="453"/>
      <c r="BB29" s="454"/>
      <c r="BC29" s="446" t="s">
        <v>187</v>
      </c>
      <c r="BD29" s="447"/>
      <c r="BE29" s="447"/>
      <c r="BF29" s="447"/>
      <c r="BG29" s="447"/>
      <c r="BH29" s="447"/>
      <c r="BI29" s="447"/>
      <c r="BJ29" s="447"/>
      <c r="BK29" s="447"/>
      <c r="BL29" s="447"/>
      <c r="BM29" s="448"/>
      <c r="BN29" s="466">
        <v>952</v>
      </c>
      <c r="BO29" s="467"/>
      <c r="BP29" s="467"/>
      <c r="BQ29" s="467"/>
      <c r="BR29" s="467"/>
      <c r="BS29" s="467"/>
      <c r="BT29" s="467"/>
      <c r="BU29" s="468"/>
      <c r="BV29" s="466">
        <v>98944</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188</v>
      </c>
      <c r="X30" s="519"/>
      <c r="Y30" s="519"/>
      <c r="Z30" s="519"/>
      <c r="AA30" s="519"/>
      <c r="AB30" s="519"/>
      <c r="AC30" s="519"/>
      <c r="AD30" s="519"/>
      <c r="AE30" s="519"/>
      <c r="AF30" s="519"/>
      <c r="AG30" s="520"/>
      <c r="AH30" s="430">
        <v>94.5</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963783</v>
      </c>
      <c r="BO30" s="470"/>
      <c r="BP30" s="470"/>
      <c r="BQ30" s="470"/>
      <c r="BR30" s="470"/>
      <c r="BS30" s="470"/>
      <c r="BT30" s="470"/>
      <c r="BU30" s="471"/>
      <c r="BV30" s="469">
        <v>1028033</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195</v>
      </c>
      <c r="D33" s="429"/>
      <c r="E33" s="428" t="s">
        <v>196</v>
      </c>
      <c r="F33" s="428"/>
      <c r="G33" s="428"/>
      <c r="H33" s="428"/>
      <c r="I33" s="428"/>
      <c r="J33" s="428"/>
      <c r="K33" s="428"/>
      <c r="L33" s="428"/>
      <c r="M33" s="428"/>
      <c r="N33" s="428"/>
      <c r="O33" s="428"/>
      <c r="P33" s="428"/>
      <c r="Q33" s="428"/>
      <c r="R33" s="428"/>
      <c r="S33" s="428"/>
      <c r="T33" s="216"/>
      <c r="U33" s="429" t="s">
        <v>195</v>
      </c>
      <c r="V33" s="429"/>
      <c r="W33" s="428" t="s">
        <v>196</v>
      </c>
      <c r="X33" s="428"/>
      <c r="Y33" s="428"/>
      <c r="Z33" s="428"/>
      <c r="AA33" s="428"/>
      <c r="AB33" s="428"/>
      <c r="AC33" s="428"/>
      <c r="AD33" s="428"/>
      <c r="AE33" s="428"/>
      <c r="AF33" s="428"/>
      <c r="AG33" s="428"/>
      <c r="AH33" s="428"/>
      <c r="AI33" s="428"/>
      <c r="AJ33" s="428"/>
      <c r="AK33" s="428"/>
      <c r="AL33" s="216"/>
      <c r="AM33" s="429" t="s">
        <v>195</v>
      </c>
      <c r="AN33" s="429"/>
      <c r="AO33" s="428" t="s">
        <v>196</v>
      </c>
      <c r="AP33" s="428"/>
      <c r="AQ33" s="428"/>
      <c r="AR33" s="428"/>
      <c r="AS33" s="428"/>
      <c r="AT33" s="428"/>
      <c r="AU33" s="428"/>
      <c r="AV33" s="428"/>
      <c r="AW33" s="428"/>
      <c r="AX33" s="428"/>
      <c r="AY33" s="428"/>
      <c r="AZ33" s="428"/>
      <c r="BA33" s="428"/>
      <c r="BB33" s="428"/>
      <c r="BC33" s="428"/>
      <c r="BD33" s="217"/>
      <c r="BE33" s="428" t="s">
        <v>197</v>
      </c>
      <c r="BF33" s="428"/>
      <c r="BG33" s="428" t="s">
        <v>198</v>
      </c>
      <c r="BH33" s="428"/>
      <c r="BI33" s="428"/>
      <c r="BJ33" s="428"/>
      <c r="BK33" s="428"/>
      <c r="BL33" s="428"/>
      <c r="BM33" s="428"/>
      <c r="BN33" s="428"/>
      <c r="BO33" s="428"/>
      <c r="BP33" s="428"/>
      <c r="BQ33" s="428"/>
      <c r="BR33" s="428"/>
      <c r="BS33" s="428"/>
      <c r="BT33" s="428"/>
      <c r="BU33" s="428"/>
      <c r="BV33" s="217"/>
      <c r="BW33" s="429" t="s">
        <v>197</v>
      </c>
      <c r="BX33" s="429"/>
      <c r="BY33" s="428" t="s">
        <v>199</v>
      </c>
      <c r="BZ33" s="428"/>
      <c r="CA33" s="428"/>
      <c r="CB33" s="428"/>
      <c r="CC33" s="428"/>
      <c r="CD33" s="428"/>
      <c r="CE33" s="428"/>
      <c r="CF33" s="428"/>
      <c r="CG33" s="428"/>
      <c r="CH33" s="428"/>
      <c r="CI33" s="428"/>
      <c r="CJ33" s="428"/>
      <c r="CK33" s="428"/>
      <c r="CL33" s="428"/>
      <c r="CM33" s="428"/>
      <c r="CN33" s="216"/>
      <c r="CO33" s="429" t="s">
        <v>195</v>
      </c>
      <c r="CP33" s="429"/>
      <c r="CQ33" s="428" t="s">
        <v>200</v>
      </c>
      <c r="CR33" s="428"/>
      <c r="CS33" s="428"/>
      <c r="CT33" s="428"/>
      <c r="CU33" s="428"/>
      <c r="CV33" s="428"/>
      <c r="CW33" s="428"/>
      <c r="CX33" s="428"/>
      <c r="CY33" s="428"/>
      <c r="CZ33" s="428"/>
      <c r="DA33" s="428"/>
      <c r="DB33" s="428"/>
      <c r="DC33" s="428"/>
      <c r="DD33" s="428"/>
      <c r="DE33" s="428"/>
      <c r="DF33" s="216"/>
      <c r="DG33" s="427" t="s">
        <v>201</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国民健康保険事業特別会計（事業勘定）</v>
      </c>
      <c r="X34" s="424"/>
      <c r="Y34" s="424"/>
      <c r="Z34" s="424"/>
      <c r="AA34" s="424"/>
      <c r="AB34" s="424"/>
      <c r="AC34" s="424"/>
      <c r="AD34" s="424"/>
      <c r="AE34" s="424"/>
      <c r="AF34" s="424"/>
      <c r="AG34" s="424"/>
      <c r="AH34" s="424"/>
      <c r="AI34" s="424"/>
      <c r="AJ34" s="424"/>
      <c r="AK34" s="424"/>
      <c r="AL34" s="214"/>
      <c r="AM34" s="425">
        <f>IF(AO34="","",MAX(C34:D43,U34:V43)+1)</f>
        <v>7</v>
      </c>
      <c r="AN34" s="425"/>
      <c r="AO34" s="424" t="str">
        <f>IF('各会計、関係団体の財政状況及び健全化判断比率'!B33="","",'各会計、関係団体の財政状況及び健全化判断比率'!B33)</f>
        <v>水道事業会計</v>
      </c>
      <c r="AP34" s="424"/>
      <c r="AQ34" s="424"/>
      <c r="AR34" s="424"/>
      <c r="AS34" s="424"/>
      <c r="AT34" s="424"/>
      <c r="AU34" s="424"/>
      <c r="AV34" s="424"/>
      <c r="AW34" s="424"/>
      <c r="AX34" s="424"/>
      <c r="AY34" s="424"/>
      <c r="AZ34" s="424"/>
      <c r="BA34" s="424"/>
      <c r="BB34" s="424"/>
      <c r="BC34" s="424"/>
      <c r="BD34" s="214"/>
      <c r="BE34" s="425">
        <f>IF(BG34="","",MAX(C34:D43,U34:V43,AM34:AN43)+1)</f>
        <v>8</v>
      </c>
      <c r="BF34" s="425"/>
      <c r="BG34" s="424" t="str">
        <f>IF('各会計、関係団体の財政状況及び健全化判断比率'!B34="","",'各会計、関係団体の財政状況及び健全化判断比率'!B34)</f>
        <v>下水道事業特別会計</v>
      </c>
      <c r="BH34" s="424"/>
      <c r="BI34" s="424"/>
      <c r="BJ34" s="424"/>
      <c r="BK34" s="424"/>
      <c r="BL34" s="424"/>
      <c r="BM34" s="424"/>
      <c r="BN34" s="424"/>
      <c r="BO34" s="424"/>
      <c r="BP34" s="424"/>
      <c r="BQ34" s="424"/>
      <c r="BR34" s="424"/>
      <c r="BS34" s="424"/>
      <c r="BT34" s="424"/>
      <c r="BU34" s="424"/>
      <c r="BV34" s="214"/>
      <c r="BW34" s="425">
        <f>IF(BY34="","",MAX(C34:D43,U34:V43,AM34:AN43,BE34:BF43)+1)</f>
        <v>9</v>
      </c>
      <c r="BX34" s="425"/>
      <c r="BY34" s="424" t="str">
        <f>IF('各会計、関係団体の財政状況及び健全化判断比率'!B68="","",'各会計、関係団体の財政状況及び健全化判断比率'!B68)</f>
        <v>青森県市町村総合事務組合</v>
      </c>
      <c r="BZ34" s="424"/>
      <c r="CA34" s="424"/>
      <c r="CB34" s="424"/>
      <c r="CC34" s="424"/>
      <c r="CD34" s="424"/>
      <c r="CE34" s="424"/>
      <c r="CF34" s="424"/>
      <c r="CG34" s="424"/>
      <c r="CH34" s="424"/>
      <c r="CI34" s="424"/>
      <c r="CJ34" s="424"/>
      <c r="CK34" s="424"/>
      <c r="CL34" s="424"/>
      <c r="CM34" s="424"/>
      <c r="CN34" s="214"/>
      <c r="CO34" s="425">
        <f>IF(CQ34="","",MAX(C34:D43,U34:V43,AM34:AN43,BE34:BF43,BW34:BX43)+1)</f>
        <v>19</v>
      </c>
      <c r="CP34" s="425"/>
      <c r="CQ34" s="424" t="str">
        <f>IF('各会計、関係団体の財政状況及び健全化判断比率'!BS7="","",'各会計、関係団体の財政状況及び健全化判断比率'!BS7)</f>
        <v>株式会社ふかうら開発</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国民健康保険事業特別会計（直診勘定）</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10</v>
      </c>
      <c r="BX35" s="425"/>
      <c r="BY35" s="424" t="str">
        <f>IF('各会計、関係団体の財政状況及び健全化判断比率'!B69="","",'各会計、関係団体の財政状況及び健全化判断比率'!B69)</f>
        <v>青森県市町村職員退職手当組合</v>
      </c>
      <c r="BZ35" s="424"/>
      <c r="CA35" s="424"/>
      <c r="CB35" s="424"/>
      <c r="CC35" s="424"/>
      <c r="CD35" s="424"/>
      <c r="CE35" s="424"/>
      <c r="CF35" s="424"/>
      <c r="CG35" s="424"/>
      <c r="CH35" s="424"/>
      <c r="CI35" s="424"/>
      <c r="CJ35" s="424"/>
      <c r="CK35" s="424"/>
      <c r="CL35" s="424"/>
      <c r="CM35" s="424"/>
      <c r="CN35" s="214"/>
      <c r="CO35" s="425">
        <f t="shared" ref="CO35:CO43" si="3">IF(CQ35="","",CO34+1)</f>
        <v>20</v>
      </c>
      <c r="CP35" s="425"/>
      <c r="CQ35" s="424" t="str">
        <f>IF('各会計、関係団体の財政状況及び健全化判断比率'!BS8="","",'各会計、関係団体の財政状況及び健全化判断比率'!BS8)</f>
        <v>しらかみ十二湖株式会社</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11</v>
      </c>
      <c r="BX36" s="425"/>
      <c r="BY36" s="424" t="str">
        <f>IF('各会計、関係団体の財政状況及び健全化判断比率'!B70="","",'各会計、関係団体の財政状況及び健全化判断比率'!B70)</f>
        <v>西海岸衛生処理組合</v>
      </c>
      <c r="BZ36" s="424"/>
      <c r="CA36" s="424"/>
      <c r="CB36" s="424"/>
      <c r="CC36" s="424"/>
      <c r="CD36" s="424"/>
      <c r="CE36" s="424"/>
      <c r="CF36" s="424"/>
      <c r="CG36" s="424"/>
      <c r="CH36" s="424"/>
      <c r="CI36" s="424"/>
      <c r="CJ36" s="424"/>
      <c r="CK36" s="424"/>
      <c r="CL36" s="424"/>
      <c r="CM36" s="424"/>
      <c r="CN36" s="214"/>
      <c r="CO36" s="425">
        <f t="shared" si="3"/>
        <v>21</v>
      </c>
      <c r="CP36" s="425"/>
      <c r="CQ36" s="424" t="str">
        <f>IF('各会計、関係団体の財政状況及び健全化判断比率'!BS9="","",'各会計、関係団体の財政状況及び健全化判断比率'!BS9)</f>
        <v>一般財団法人深浦町食産業振興公社</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5</v>
      </c>
      <c r="V37" s="425"/>
      <c r="W37" s="424" t="str">
        <f>IF('各会計、関係団体の財政状況及び健全化判断比率'!B31="","",'各会計、関係団体の財政状況及び健全化判断比率'!B31)</f>
        <v>介護保険特別会計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12</v>
      </c>
      <c r="BX37" s="425"/>
      <c r="BY37" s="424" t="str">
        <f>IF('各会計、関係団体の財政状況及び健全化判断比率'!B71="","",'各会計、関係団体の財政状況及び健全化判断比率'!B71)</f>
        <v>西北五広域福祉事務組合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f t="shared" si="4"/>
        <v>6</v>
      </c>
      <c r="V38" s="425"/>
      <c r="W38" s="424" t="str">
        <f>IF('各会計、関係団体の財政状況及び健全化判断比率'!B32="","",'各会計、関係団体の財政状況及び健全化判断比率'!B32)</f>
        <v>訪問看護ステーション特別会計</v>
      </c>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13</v>
      </c>
      <c r="BX38" s="425"/>
      <c r="BY38" s="424" t="str">
        <f>IF('各会計、関係団体の財政状況及び健全化判断比率'!B72="","",'各会計、関係団体の財政状況及び健全化判断比率'!B72)</f>
        <v>青森県交通災害共済組合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14</v>
      </c>
      <c r="BX39" s="425"/>
      <c r="BY39" s="424" t="str">
        <f>IF('各会計、関係団体の財政状況及び健全化判断比率'!B73="","",'各会計、関係団体の財政状況及び健全化判断比率'!B73)</f>
        <v>鰺ヶ沢地区消防事務組合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15</v>
      </c>
      <c r="BX40" s="425"/>
      <c r="BY40" s="424" t="str">
        <f>IF('各会計、関係団体の財政状況及び健全化判断比率'!B74="","",'各会計、関係団体の財政状況及び健全化判断比率'!B74)</f>
        <v>つがる西北五広域連合（一般会計）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16</v>
      </c>
      <c r="BX41" s="425"/>
      <c r="BY41" s="424" t="str">
        <f>IF('各会計、関係団体の財政状況及び健全化判断比率'!B75="","",'各会計、関係団体の財政状況及び健全化判断比率'!B75)</f>
        <v>つがる西北五広域連合（病院事業会計）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17</v>
      </c>
      <c r="BX42" s="425"/>
      <c r="BY42" s="424" t="str">
        <f>IF('各会計、関係団体の財政状況及び健全化判断比率'!B76="","",'各会計、関係団体の財政状況及び健全化判断比率'!B76)</f>
        <v>青森県後期高齢者医療広域連合（一般会計）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18</v>
      </c>
      <c r="BX43" s="425"/>
      <c r="BY43" s="424" t="str">
        <f>IF('各会計、関係団体の財政状況及び健全化判断比率'!B77="","",'各会計、関係団体の財政状況及び健全化判断比率'!B77)</f>
        <v>青森県後期高齢者医療広域連合（後期高齢者医療特別会計）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vXqQxyEXQBB8J6X+07UeLZJc926a5Fv7iSdxsv+Bs9ZXwPKVnCH5UiLJa4qrPKuFrPQlHJ4/uyUViGwJh4VZLQ==" saltValue="ypAqwZIAomTO8MP2o8upT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210</v>
      </c>
      <c r="DI1" s="798"/>
      <c r="DJ1" s="798"/>
      <c r="DK1" s="798"/>
      <c r="DL1" s="798"/>
      <c r="DM1" s="798"/>
      <c r="DN1" s="799"/>
      <c r="DO1" s="226"/>
      <c r="DP1" s="797" t="s">
        <v>211</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213</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214</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215</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216</v>
      </c>
      <c r="S4" s="740"/>
      <c r="T4" s="740"/>
      <c r="U4" s="740"/>
      <c r="V4" s="740"/>
      <c r="W4" s="740"/>
      <c r="X4" s="740"/>
      <c r="Y4" s="741"/>
      <c r="Z4" s="739" t="s">
        <v>217</v>
      </c>
      <c r="AA4" s="740"/>
      <c r="AB4" s="740"/>
      <c r="AC4" s="741"/>
      <c r="AD4" s="739" t="s">
        <v>218</v>
      </c>
      <c r="AE4" s="740"/>
      <c r="AF4" s="740"/>
      <c r="AG4" s="740"/>
      <c r="AH4" s="740"/>
      <c r="AI4" s="740"/>
      <c r="AJ4" s="740"/>
      <c r="AK4" s="741"/>
      <c r="AL4" s="739" t="s">
        <v>217</v>
      </c>
      <c r="AM4" s="740"/>
      <c r="AN4" s="740"/>
      <c r="AO4" s="741"/>
      <c r="AP4" s="800" t="s">
        <v>219</v>
      </c>
      <c r="AQ4" s="800"/>
      <c r="AR4" s="800"/>
      <c r="AS4" s="800"/>
      <c r="AT4" s="800"/>
      <c r="AU4" s="800"/>
      <c r="AV4" s="800"/>
      <c r="AW4" s="800"/>
      <c r="AX4" s="800"/>
      <c r="AY4" s="800"/>
      <c r="AZ4" s="800"/>
      <c r="BA4" s="800"/>
      <c r="BB4" s="800"/>
      <c r="BC4" s="800"/>
      <c r="BD4" s="800"/>
      <c r="BE4" s="800"/>
      <c r="BF4" s="800"/>
      <c r="BG4" s="800" t="s">
        <v>220</v>
      </c>
      <c r="BH4" s="800"/>
      <c r="BI4" s="800"/>
      <c r="BJ4" s="800"/>
      <c r="BK4" s="800"/>
      <c r="BL4" s="800"/>
      <c r="BM4" s="800"/>
      <c r="BN4" s="800"/>
      <c r="BO4" s="800" t="s">
        <v>217</v>
      </c>
      <c r="BP4" s="800"/>
      <c r="BQ4" s="800"/>
      <c r="BR4" s="800"/>
      <c r="BS4" s="800" t="s">
        <v>221</v>
      </c>
      <c r="BT4" s="800"/>
      <c r="BU4" s="800"/>
      <c r="BV4" s="800"/>
      <c r="BW4" s="800"/>
      <c r="BX4" s="800"/>
      <c r="BY4" s="800"/>
      <c r="BZ4" s="800"/>
      <c r="CA4" s="800"/>
      <c r="CB4" s="800"/>
      <c r="CD4" s="782" t="s">
        <v>222</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6" t="s">
        <v>223</v>
      </c>
      <c r="C5" s="747"/>
      <c r="D5" s="747"/>
      <c r="E5" s="747"/>
      <c r="F5" s="747"/>
      <c r="G5" s="747"/>
      <c r="H5" s="747"/>
      <c r="I5" s="747"/>
      <c r="J5" s="747"/>
      <c r="K5" s="747"/>
      <c r="L5" s="747"/>
      <c r="M5" s="747"/>
      <c r="N5" s="747"/>
      <c r="O5" s="747"/>
      <c r="P5" s="747"/>
      <c r="Q5" s="748"/>
      <c r="R5" s="733">
        <v>678754</v>
      </c>
      <c r="S5" s="734"/>
      <c r="T5" s="734"/>
      <c r="U5" s="734"/>
      <c r="V5" s="734"/>
      <c r="W5" s="734"/>
      <c r="X5" s="734"/>
      <c r="Y5" s="777"/>
      <c r="Z5" s="795">
        <v>9.3000000000000007</v>
      </c>
      <c r="AA5" s="795"/>
      <c r="AB5" s="795"/>
      <c r="AC5" s="795"/>
      <c r="AD5" s="796">
        <v>678754</v>
      </c>
      <c r="AE5" s="796"/>
      <c r="AF5" s="796"/>
      <c r="AG5" s="796"/>
      <c r="AH5" s="796"/>
      <c r="AI5" s="796"/>
      <c r="AJ5" s="796"/>
      <c r="AK5" s="796"/>
      <c r="AL5" s="778">
        <v>15.7</v>
      </c>
      <c r="AM5" s="751"/>
      <c r="AN5" s="751"/>
      <c r="AO5" s="779"/>
      <c r="AP5" s="746" t="s">
        <v>224</v>
      </c>
      <c r="AQ5" s="747"/>
      <c r="AR5" s="747"/>
      <c r="AS5" s="747"/>
      <c r="AT5" s="747"/>
      <c r="AU5" s="747"/>
      <c r="AV5" s="747"/>
      <c r="AW5" s="747"/>
      <c r="AX5" s="747"/>
      <c r="AY5" s="747"/>
      <c r="AZ5" s="747"/>
      <c r="BA5" s="747"/>
      <c r="BB5" s="747"/>
      <c r="BC5" s="747"/>
      <c r="BD5" s="747"/>
      <c r="BE5" s="747"/>
      <c r="BF5" s="748"/>
      <c r="BG5" s="678">
        <v>668123</v>
      </c>
      <c r="BH5" s="679"/>
      <c r="BI5" s="679"/>
      <c r="BJ5" s="679"/>
      <c r="BK5" s="679"/>
      <c r="BL5" s="679"/>
      <c r="BM5" s="679"/>
      <c r="BN5" s="680"/>
      <c r="BO5" s="715">
        <v>98.4</v>
      </c>
      <c r="BP5" s="715"/>
      <c r="BQ5" s="715"/>
      <c r="BR5" s="715"/>
      <c r="BS5" s="716" t="s">
        <v>128</v>
      </c>
      <c r="BT5" s="716"/>
      <c r="BU5" s="716"/>
      <c r="BV5" s="716"/>
      <c r="BW5" s="716"/>
      <c r="BX5" s="716"/>
      <c r="BY5" s="716"/>
      <c r="BZ5" s="716"/>
      <c r="CA5" s="716"/>
      <c r="CB5" s="766"/>
      <c r="CD5" s="782" t="s">
        <v>219</v>
      </c>
      <c r="CE5" s="783"/>
      <c r="CF5" s="783"/>
      <c r="CG5" s="783"/>
      <c r="CH5" s="783"/>
      <c r="CI5" s="783"/>
      <c r="CJ5" s="783"/>
      <c r="CK5" s="783"/>
      <c r="CL5" s="783"/>
      <c r="CM5" s="783"/>
      <c r="CN5" s="783"/>
      <c r="CO5" s="783"/>
      <c r="CP5" s="783"/>
      <c r="CQ5" s="784"/>
      <c r="CR5" s="782" t="s">
        <v>225</v>
      </c>
      <c r="CS5" s="783"/>
      <c r="CT5" s="783"/>
      <c r="CU5" s="783"/>
      <c r="CV5" s="783"/>
      <c r="CW5" s="783"/>
      <c r="CX5" s="783"/>
      <c r="CY5" s="784"/>
      <c r="CZ5" s="782" t="s">
        <v>217</v>
      </c>
      <c r="DA5" s="783"/>
      <c r="DB5" s="783"/>
      <c r="DC5" s="784"/>
      <c r="DD5" s="782" t="s">
        <v>226</v>
      </c>
      <c r="DE5" s="783"/>
      <c r="DF5" s="783"/>
      <c r="DG5" s="783"/>
      <c r="DH5" s="783"/>
      <c r="DI5" s="783"/>
      <c r="DJ5" s="783"/>
      <c r="DK5" s="783"/>
      <c r="DL5" s="783"/>
      <c r="DM5" s="783"/>
      <c r="DN5" s="783"/>
      <c r="DO5" s="783"/>
      <c r="DP5" s="784"/>
      <c r="DQ5" s="782" t="s">
        <v>227</v>
      </c>
      <c r="DR5" s="783"/>
      <c r="DS5" s="783"/>
      <c r="DT5" s="783"/>
      <c r="DU5" s="783"/>
      <c r="DV5" s="783"/>
      <c r="DW5" s="783"/>
      <c r="DX5" s="783"/>
      <c r="DY5" s="783"/>
      <c r="DZ5" s="783"/>
      <c r="EA5" s="783"/>
      <c r="EB5" s="783"/>
      <c r="EC5" s="784"/>
    </row>
    <row r="6" spans="2:143" ht="11.25" customHeight="1" x14ac:dyDescent="0.15">
      <c r="B6" s="675" t="s">
        <v>228</v>
      </c>
      <c r="C6" s="676"/>
      <c r="D6" s="676"/>
      <c r="E6" s="676"/>
      <c r="F6" s="676"/>
      <c r="G6" s="676"/>
      <c r="H6" s="676"/>
      <c r="I6" s="676"/>
      <c r="J6" s="676"/>
      <c r="K6" s="676"/>
      <c r="L6" s="676"/>
      <c r="M6" s="676"/>
      <c r="N6" s="676"/>
      <c r="O6" s="676"/>
      <c r="P6" s="676"/>
      <c r="Q6" s="677"/>
      <c r="R6" s="678">
        <v>51639</v>
      </c>
      <c r="S6" s="679"/>
      <c r="T6" s="679"/>
      <c r="U6" s="679"/>
      <c r="V6" s="679"/>
      <c r="W6" s="679"/>
      <c r="X6" s="679"/>
      <c r="Y6" s="680"/>
      <c r="Z6" s="715">
        <v>0.7</v>
      </c>
      <c r="AA6" s="715"/>
      <c r="AB6" s="715"/>
      <c r="AC6" s="715"/>
      <c r="AD6" s="716">
        <v>51639</v>
      </c>
      <c r="AE6" s="716"/>
      <c r="AF6" s="716"/>
      <c r="AG6" s="716"/>
      <c r="AH6" s="716"/>
      <c r="AI6" s="716"/>
      <c r="AJ6" s="716"/>
      <c r="AK6" s="716"/>
      <c r="AL6" s="681">
        <v>1.2</v>
      </c>
      <c r="AM6" s="682"/>
      <c r="AN6" s="682"/>
      <c r="AO6" s="717"/>
      <c r="AP6" s="675" t="s">
        <v>229</v>
      </c>
      <c r="AQ6" s="676"/>
      <c r="AR6" s="676"/>
      <c r="AS6" s="676"/>
      <c r="AT6" s="676"/>
      <c r="AU6" s="676"/>
      <c r="AV6" s="676"/>
      <c r="AW6" s="676"/>
      <c r="AX6" s="676"/>
      <c r="AY6" s="676"/>
      <c r="AZ6" s="676"/>
      <c r="BA6" s="676"/>
      <c r="BB6" s="676"/>
      <c r="BC6" s="676"/>
      <c r="BD6" s="676"/>
      <c r="BE6" s="676"/>
      <c r="BF6" s="677"/>
      <c r="BG6" s="678">
        <v>668123</v>
      </c>
      <c r="BH6" s="679"/>
      <c r="BI6" s="679"/>
      <c r="BJ6" s="679"/>
      <c r="BK6" s="679"/>
      <c r="BL6" s="679"/>
      <c r="BM6" s="679"/>
      <c r="BN6" s="680"/>
      <c r="BO6" s="715">
        <v>98.4</v>
      </c>
      <c r="BP6" s="715"/>
      <c r="BQ6" s="715"/>
      <c r="BR6" s="715"/>
      <c r="BS6" s="716" t="s">
        <v>137</v>
      </c>
      <c r="BT6" s="716"/>
      <c r="BU6" s="716"/>
      <c r="BV6" s="716"/>
      <c r="BW6" s="716"/>
      <c r="BX6" s="716"/>
      <c r="BY6" s="716"/>
      <c r="BZ6" s="716"/>
      <c r="CA6" s="716"/>
      <c r="CB6" s="766"/>
      <c r="CD6" s="736" t="s">
        <v>230</v>
      </c>
      <c r="CE6" s="737"/>
      <c r="CF6" s="737"/>
      <c r="CG6" s="737"/>
      <c r="CH6" s="737"/>
      <c r="CI6" s="737"/>
      <c r="CJ6" s="737"/>
      <c r="CK6" s="737"/>
      <c r="CL6" s="737"/>
      <c r="CM6" s="737"/>
      <c r="CN6" s="737"/>
      <c r="CO6" s="737"/>
      <c r="CP6" s="737"/>
      <c r="CQ6" s="738"/>
      <c r="CR6" s="678">
        <v>83219</v>
      </c>
      <c r="CS6" s="679"/>
      <c r="CT6" s="679"/>
      <c r="CU6" s="679"/>
      <c r="CV6" s="679"/>
      <c r="CW6" s="679"/>
      <c r="CX6" s="679"/>
      <c r="CY6" s="680"/>
      <c r="CZ6" s="778">
        <v>1.2</v>
      </c>
      <c r="DA6" s="751"/>
      <c r="DB6" s="751"/>
      <c r="DC6" s="781"/>
      <c r="DD6" s="684" t="s">
        <v>231</v>
      </c>
      <c r="DE6" s="679"/>
      <c r="DF6" s="679"/>
      <c r="DG6" s="679"/>
      <c r="DH6" s="679"/>
      <c r="DI6" s="679"/>
      <c r="DJ6" s="679"/>
      <c r="DK6" s="679"/>
      <c r="DL6" s="679"/>
      <c r="DM6" s="679"/>
      <c r="DN6" s="679"/>
      <c r="DO6" s="679"/>
      <c r="DP6" s="680"/>
      <c r="DQ6" s="684">
        <v>80219</v>
      </c>
      <c r="DR6" s="679"/>
      <c r="DS6" s="679"/>
      <c r="DT6" s="679"/>
      <c r="DU6" s="679"/>
      <c r="DV6" s="679"/>
      <c r="DW6" s="679"/>
      <c r="DX6" s="679"/>
      <c r="DY6" s="679"/>
      <c r="DZ6" s="679"/>
      <c r="EA6" s="679"/>
      <c r="EB6" s="679"/>
      <c r="EC6" s="722"/>
    </row>
    <row r="7" spans="2:143" ht="11.25" customHeight="1" x14ac:dyDescent="0.15">
      <c r="B7" s="675" t="s">
        <v>232</v>
      </c>
      <c r="C7" s="676"/>
      <c r="D7" s="676"/>
      <c r="E7" s="676"/>
      <c r="F7" s="676"/>
      <c r="G7" s="676"/>
      <c r="H7" s="676"/>
      <c r="I7" s="676"/>
      <c r="J7" s="676"/>
      <c r="K7" s="676"/>
      <c r="L7" s="676"/>
      <c r="M7" s="676"/>
      <c r="N7" s="676"/>
      <c r="O7" s="676"/>
      <c r="P7" s="676"/>
      <c r="Q7" s="677"/>
      <c r="R7" s="678">
        <v>379</v>
      </c>
      <c r="S7" s="679"/>
      <c r="T7" s="679"/>
      <c r="U7" s="679"/>
      <c r="V7" s="679"/>
      <c r="W7" s="679"/>
      <c r="X7" s="679"/>
      <c r="Y7" s="680"/>
      <c r="Z7" s="715">
        <v>0</v>
      </c>
      <c r="AA7" s="715"/>
      <c r="AB7" s="715"/>
      <c r="AC7" s="715"/>
      <c r="AD7" s="716">
        <v>379</v>
      </c>
      <c r="AE7" s="716"/>
      <c r="AF7" s="716"/>
      <c r="AG7" s="716"/>
      <c r="AH7" s="716"/>
      <c r="AI7" s="716"/>
      <c r="AJ7" s="716"/>
      <c r="AK7" s="716"/>
      <c r="AL7" s="681">
        <v>0</v>
      </c>
      <c r="AM7" s="682"/>
      <c r="AN7" s="682"/>
      <c r="AO7" s="717"/>
      <c r="AP7" s="675" t="s">
        <v>233</v>
      </c>
      <c r="AQ7" s="676"/>
      <c r="AR7" s="676"/>
      <c r="AS7" s="676"/>
      <c r="AT7" s="676"/>
      <c r="AU7" s="676"/>
      <c r="AV7" s="676"/>
      <c r="AW7" s="676"/>
      <c r="AX7" s="676"/>
      <c r="AY7" s="676"/>
      <c r="AZ7" s="676"/>
      <c r="BA7" s="676"/>
      <c r="BB7" s="676"/>
      <c r="BC7" s="676"/>
      <c r="BD7" s="676"/>
      <c r="BE7" s="676"/>
      <c r="BF7" s="677"/>
      <c r="BG7" s="678">
        <v>193400</v>
      </c>
      <c r="BH7" s="679"/>
      <c r="BI7" s="679"/>
      <c r="BJ7" s="679"/>
      <c r="BK7" s="679"/>
      <c r="BL7" s="679"/>
      <c r="BM7" s="679"/>
      <c r="BN7" s="680"/>
      <c r="BO7" s="715">
        <v>28.5</v>
      </c>
      <c r="BP7" s="715"/>
      <c r="BQ7" s="715"/>
      <c r="BR7" s="715"/>
      <c r="BS7" s="716" t="s">
        <v>231</v>
      </c>
      <c r="BT7" s="716"/>
      <c r="BU7" s="716"/>
      <c r="BV7" s="716"/>
      <c r="BW7" s="716"/>
      <c r="BX7" s="716"/>
      <c r="BY7" s="716"/>
      <c r="BZ7" s="716"/>
      <c r="CA7" s="716"/>
      <c r="CB7" s="766"/>
      <c r="CD7" s="711" t="s">
        <v>234</v>
      </c>
      <c r="CE7" s="712"/>
      <c r="CF7" s="712"/>
      <c r="CG7" s="712"/>
      <c r="CH7" s="712"/>
      <c r="CI7" s="712"/>
      <c r="CJ7" s="712"/>
      <c r="CK7" s="712"/>
      <c r="CL7" s="712"/>
      <c r="CM7" s="712"/>
      <c r="CN7" s="712"/>
      <c r="CO7" s="712"/>
      <c r="CP7" s="712"/>
      <c r="CQ7" s="713"/>
      <c r="CR7" s="678">
        <v>992546</v>
      </c>
      <c r="CS7" s="679"/>
      <c r="CT7" s="679"/>
      <c r="CU7" s="679"/>
      <c r="CV7" s="679"/>
      <c r="CW7" s="679"/>
      <c r="CX7" s="679"/>
      <c r="CY7" s="680"/>
      <c r="CZ7" s="715">
        <v>13.8</v>
      </c>
      <c r="DA7" s="715"/>
      <c r="DB7" s="715"/>
      <c r="DC7" s="715"/>
      <c r="DD7" s="684">
        <v>60353</v>
      </c>
      <c r="DE7" s="679"/>
      <c r="DF7" s="679"/>
      <c r="DG7" s="679"/>
      <c r="DH7" s="679"/>
      <c r="DI7" s="679"/>
      <c r="DJ7" s="679"/>
      <c r="DK7" s="679"/>
      <c r="DL7" s="679"/>
      <c r="DM7" s="679"/>
      <c r="DN7" s="679"/>
      <c r="DO7" s="679"/>
      <c r="DP7" s="680"/>
      <c r="DQ7" s="684">
        <v>882219</v>
      </c>
      <c r="DR7" s="679"/>
      <c r="DS7" s="679"/>
      <c r="DT7" s="679"/>
      <c r="DU7" s="679"/>
      <c r="DV7" s="679"/>
      <c r="DW7" s="679"/>
      <c r="DX7" s="679"/>
      <c r="DY7" s="679"/>
      <c r="DZ7" s="679"/>
      <c r="EA7" s="679"/>
      <c r="EB7" s="679"/>
      <c r="EC7" s="722"/>
    </row>
    <row r="8" spans="2:143" ht="11.25" customHeight="1" x14ac:dyDescent="0.15">
      <c r="B8" s="675" t="s">
        <v>235</v>
      </c>
      <c r="C8" s="676"/>
      <c r="D8" s="676"/>
      <c r="E8" s="676"/>
      <c r="F8" s="676"/>
      <c r="G8" s="676"/>
      <c r="H8" s="676"/>
      <c r="I8" s="676"/>
      <c r="J8" s="676"/>
      <c r="K8" s="676"/>
      <c r="L8" s="676"/>
      <c r="M8" s="676"/>
      <c r="N8" s="676"/>
      <c r="O8" s="676"/>
      <c r="P8" s="676"/>
      <c r="Q8" s="677"/>
      <c r="R8" s="678">
        <v>889</v>
      </c>
      <c r="S8" s="679"/>
      <c r="T8" s="679"/>
      <c r="U8" s="679"/>
      <c r="V8" s="679"/>
      <c r="W8" s="679"/>
      <c r="X8" s="679"/>
      <c r="Y8" s="680"/>
      <c r="Z8" s="715">
        <v>0</v>
      </c>
      <c r="AA8" s="715"/>
      <c r="AB8" s="715"/>
      <c r="AC8" s="715"/>
      <c r="AD8" s="716">
        <v>889</v>
      </c>
      <c r="AE8" s="716"/>
      <c r="AF8" s="716"/>
      <c r="AG8" s="716"/>
      <c r="AH8" s="716"/>
      <c r="AI8" s="716"/>
      <c r="AJ8" s="716"/>
      <c r="AK8" s="716"/>
      <c r="AL8" s="681">
        <v>0</v>
      </c>
      <c r="AM8" s="682"/>
      <c r="AN8" s="682"/>
      <c r="AO8" s="717"/>
      <c r="AP8" s="675" t="s">
        <v>236</v>
      </c>
      <c r="AQ8" s="676"/>
      <c r="AR8" s="676"/>
      <c r="AS8" s="676"/>
      <c r="AT8" s="676"/>
      <c r="AU8" s="676"/>
      <c r="AV8" s="676"/>
      <c r="AW8" s="676"/>
      <c r="AX8" s="676"/>
      <c r="AY8" s="676"/>
      <c r="AZ8" s="676"/>
      <c r="BA8" s="676"/>
      <c r="BB8" s="676"/>
      <c r="BC8" s="676"/>
      <c r="BD8" s="676"/>
      <c r="BE8" s="676"/>
      <c r="BF8" s="677"/>
      <c r="BG8" s="678">
        <v>10680</v>
      </c>
      <c r="BH8" s="679"/>
      <c r="BI8" s="679"/>
      <c r="BJ8" s="679"/>
      <c r="BK8" s="679"/>
      <c r="BL8" s="679"/>
      <c r="BM8" s="679"/>
      <c r="BN8" s="680"/>
      <c r="BO8" s="715">
        <v>1.6</v>
      </c>
      <c r="BP8" s="715"/>
      <c r="BQ8" s="715"/>
      <c r="BR8" s="715"/>
      <c r="BS8" s="684" t="s">
        <v>128</v>
      </c>
      <c r="BT8" s="679"/>
      <c r="BU8" s="679"/>
      <c r="BV8" s="679"/>
      <c r="BW8" s="679"/>
      <c r="BX8" s="679"/>
      <c r="BY8" s="679"/>
      <c r="BZ8" s="679"/>
      <c r="CA8" s="679"/>
      <c r="CB8" s="722"/>
      <c r="CD8" s="711" t="s">
        <v>237</v>
      </c>
      <c r="CE8" s="712"/>
      <c r="CF8" s="712"/>
      <c r="CG8" s="712"/>
      <c r="CH8" s="712"/>
      <c r="CI8" s="712"/>
      <c r="CJ8" s="712"/>
      <c r="CK8" s="712"/>
      <c r="CL8" s="712"/>
      <c r="CM8" s="712"/>
      <c r="CN8" s="712"/>
      <c r="CO8" s="712"/>
      <c r="CP8" s="712"/>
      <c r="CQ8" s="713"/>
      <c r="CR8" s="678">
        <v>1489638</v>
      </c>
      <c r="CS8" s="679"/>
      <c r="CT8" s="679"/>
      <c r="CU8" s="679"/>
      <c r="CV8" s="679"/>
      <c r="CW8" s="679"/>
      <c r="CX8" s="679"/>
      <c r="CY8" s="680"/>
      <c r="CZ8" s="715">
        <v>20.7</v>
      </c>
      <c r="DA8" s="715"/>
      <c r="DB8" s="715"/>
      <c r="DC8" s="715"/>
      <c r="DD8" s="684">
        <v>1505</v>
      </c>
      <c r="DE8" s="679"/>
      <c r="DF8" s="679"/>
      <c r="DG8" s="679"/>
      <c r="DH8" s="679"/>
      <c r="DI8" s="679"/>
      <c r="DJ8" s="679"/>
      <c r="DK8" s="679"/>
      <c r="DL8" s="679"/>
      <c r="DM8" s="679"/>
      <c r="DN8" s="679"/>
      <c r="DO8" s="679"/>
      <c r="DP8" s="680"/>
      <c r="DQ8" s="684">
        <v>864720</v>
      </c>
      <c r="DR8" s="679"/>
      <c r="DS8" s="679"/>
      <c r="DT8" s="679"/>
      <c r="DU8" s="679"/>
      <c r="DV8" s="679"/>
      <c r="DW8" s="679"/>
      <c r="DX8" s="679"/>
      <c r="DY8" s="679"/>
      <c r="DZ8" s="679"/>
      <c r="EA8" s="679"/>
      <c r="EB8" s="679"/>
      <c r="EC8" s="722"/>
    </row>
    <row r="9" spans="2:143" ht="11.25" customHeight="1" x14ac:dyDescent="0.15">
      <c r="B9" s="675" t="s">
        <v>238</v>
      </c>
      <c r="C9" s="676"/>
      <c r="D9" s="676"/>
      <c r="E9" s="676"/>
      <c r="F9" s="676"/>
      <c r="G9" s="676"/>
      <c r="H9" s="676"/>
      <c r="I9" s="676"/>
      <c r="J9" s="676"/>
      <c r="K9" s="676"/>
      <c r="L9" s="676"/>
      <c r="M9" s="676"/>
      <c r="N9" s="676"/>
      <c r="O9" s="676"/>
      <c r="P9" s="676"/>
      <c r="Q9" s="677"/>
      <c r="R9" s="678">
        <v>490</v>
      </c>
      <c r="S9" s="679"/>
      <c r="T9" s="679"/>
      <c r="U9" s="679"/>
      <c r="V9" s="679"/>
      <c r="W9" s="679"/>
      <c r="X9" s="679"/>
      <c r="Y9" s="680"/>
      <c r="Z9" s="715">
        <v>0</v>
      </c>
      <c r="AA9" s="715"/>
      <c r="AB9" s="715"/>
      <c r="AC9" s="715"/>
      <c r="AD9" s="716">
        <v>490</v>
      </c>
      <c r="AE9" s="716"/>
      <c r="AF9" s="716"/>
      <c r="AG9" s="716"/>
      <c r="AH9" s="716"/>
      <c r="AI9" s="716"/>
      <c r="AJ9" s="716"/>
      <c r="AK9" s="716"/>
      <c r="AL9" s="681">
        <v>0</v>
      </c>
      <c r="AM9" s="682"/>
      <c r="AN9" s="682"/>
      <c r="AO9" s="717"/>
      <c r="AP9" s="675" t="s">
        <v>239</v>
      </c>
      <c r="AQ9" s="676"/>
      <c r="AR9" s="676"/>
      <c r="AS9" s="676"/>
      <c r="AT9" s="676"/>
      <c r="AU9" s="676"/>
      <c r="AV9" s="676"/>
      <c r="AW9" s="676"/>
      <c r="AX9" s="676"/>
      <c r="AY9" s="676"/>
      <c r="AZ9" s="676"/>
      <c r="BA9" s="676"/>
      <c r="BB9" s="676"/>
      <c r="BC9" s="676"/>
      <c r="BD9" s="676"/>
      <c r="BE9" s="676"/>
      <c r="BF9" s="677"/>
      <c r="BG9" s="678">
        <v>162047</v>
      </c>
      <c r="BH9" s="679"/>
      <c r="BI9" s="679"/>
      <c r="BJ9" s="679"/>
      <c r="BK9" s="679"/>
      <c r="BL9" s="679"/>
      <c r="BM9" s="679"/>
      <c r="BN9" s="680"/>
      <c r="BO9" s="715">
        <v>23.9</v>
      </c>
      <c r="BP9" s="715"/>
      <c r="BQ9" s="715"/>
      <c r="BR9" s="715"/>
      <c r="BS9" s="684" t="s">
        <v>231</v>
      </c>
      <c r="BT9" s="679"/>
      <c r="BU9" s="679"/>
      <c r="BV9" s="679"/>
      <c r="BW9" s="679"/>
      <c r="BX9" s="679"/>
      <c r="BY9" s="679"/>
      <c r="BZ9" s="679"/>
      <c r="CA9" s="679"/>
      <c r="CB9" s="722"/>
      <c r="CD9" s="711" t="s">
        <v>240</v>
      </c>
      <c r="CE9" s="712"/>
      <c r="CF9" s="712"/>
      <c r="CG9" s="712"/>
      <c r="CH9" s="712"/>
      <c r="CI9" s="712"/>
      <c r="CJ9" s="712"/>
      <c r="CK9" s="712"/>
      <c r="CL9" s="712"/>
      <c r="CM9" s="712"/>
      <c r="CN9" s="712"/>
      <c r="CO9" s="712"/>
      <c r="CP9" s="712"/>
      <c r="CQ9" s="713"/>
      <c r="CR9" s="678">
        <v>650959</v>
      </c>
      <c r="CS9" s="679"/>
      <c r="CT9" s="679"/>
      <c r="CU9" s="679"/>
      <c r="CV9" s="679"/>
      <c r="CW9" s="679"/>
      <c r="CX9" s="679"/>
      <c r="CY9" s="680"/>
      <c r="CZ9" s="715">
        <v>9.1</v>
      </c>
      <c r="DA9" s="715"/>
      <c r="DB9" s="715"/>
      <c r="DC9" s="715"/>
      <c r="DD9" s="684">
        <v>23878</v>
      </c>
      <c r="DE9" s="679"/>
      <c r="DF9" s="679"/>
      <c r="DG9" s="679"/>
      <c r="DH9" s="679"/>
      <c r="DI9" s="679"/>
      <c r="DJ9" s="679"/>
      <c r="DK9" s="679"/>
      <c r="DL9" s="679"/>
      <c r="DM9" s="679"/>
      <c r="DN9" s="679"/>
      <c r="DO9" s="679"/>
      <c r="DP9" s="680"/>
      <c r="DQ9" s="684">
        <v>581299</v>
      </c>
      <c r="DR9" s="679"/>
      <c r="DS9" s="679"/>
      <c r="DT9" s="679"/>
      <c r="DU9" s="679"/>
      <c r="DV9" s="679"/>
      <c r="DW9" s="679"/>
      <c r="DX9" s="679"/>
      <c r="DY9" s="679"/>
      <c r="DZ9" s="679"/>
      <c r="EA9" s="679"/>
      <c r="EB9" s="679"/>
      <c r="EC9" s="722"/>
    </row>
    <row r="10" spans="2:143" ht="11.25" customHeight="1" x14ac:dyDescent="0.15">
      <c r="B10" s="675" t="s">
        <v>241</v>
      </c>
      <c r="C10" s="676"/>
      <c r="D10" s="676"/>
      <c r="E10" s="676"/>
      <c r="F10" s="676"/>
      <c r="G10" s="676"/>
      <c r="H10" s="676"/>
      <c r="I10" s="676"/>
      <c r="J10" s="676"/>
      <c r="K10" s="676"/>
      <c r="L10" s="676"/>
      <c r="M10" s="676"/>
      <c r="N10" s="676"/>
      <c r="O10" s="676"/>
      <c r="P10" s="676"/>
      <c r="Q10" s="677"/>
      <c r="R10" s="678" t="s">
        <v>231</v>
      </c>
      <c r="S10" s="679"/>
      <c r="T10" s="679"/>
      <c r="U10" s="679"/>
      <c r="V10" s="679"/>
      <c r="W10" s="679"/>
      <c r="X10" s="679"/>
      <c r="Y10" s="680"/>
      <c r="Z10" s="715" t="s">
        <v>128</v>
      </c>
      <c r="AA10" s="715"/>
      <c r="AB10" s="715"/>
      <c r="AC10" s="715"/>
      <c r="AD10" s="716" t="s">
        <v>231</v>
      </c>
      <c r="AE10" s="716"/>
      <c r="AF10" s="716"/>
      <c r="AG10" s="716"/>
      <c r="AH10" s="716"/>
      <c r="AI10" s="716"/>
      <c r="AJ10" s="716"/>
      <c r="AK10" s="716"/>
      <c r="AL10" s="681" t="s">
        <v>128</v>
      </c>
      <c r="AM10" s="682"/>
      <c r="AN10" s="682"/>
      <c r="AO10" s="717"/>
      <c r="AP10" s="675" t="s">
        <v>242</v>
      </c>
      <c r="AQ10" s="676"/>
      <c r="AR10" s="676"/>
      <c r="AS10" s="676"/>
      <c r="AT10" s="676"/>
      <c r="AU10" s="676"/>
      <c r="AV10" s="676"/>
      <c r="AW10" s="676"/>
      <c r="AX10" s="676"/>
      <c r="AY10" s="676"/>
      <c r="AZ10" s="676"/>
      <c r="BA10" s="676"/>
      <c r="BB10" s="676"/>
      <c r="BC10" s="676"/>
      <c r="BD10" s="676"/>
      <c r="BE10" s="676"/>
      <c r="BF10" s="677"/>
      <c r="BG10" s="678">
        <v>13008</v>
      </c>
      <c r="BH10" s="679"/>
      <c r="BI10" s="679"/>
      <c r="BJ10" s="679"/>
      <c r="BK10" s="679"/>
      <c r="BL10" s="679"/>
      <c r="BM10" s="679"/>
      <c r="BN10" s="680"/>
      <c r="BO10" s="715">
        <v>1.9</v>
      </c>
      <c r="BP10" s="715"/>
      <c r="BQ10" s="715"/>
      <c r="BR10" s="715"/>
      <c r="BS10" s="684" t="s">
        <v>128</v>
      </c>
      <c r="BT10" s="679"/>
      <c r="BU10" s="679"/>
      <c r="BV10" s="679"/>
      <c r="BW10" s="679"/>
      <c r="BX10" s="679"/>
      <c r="BY10" s="679"/>
      <c r="BZ10" s="679"/>
      <c r="CA10" s="679"/>
      <c r="CB10" s="722"/>
      <c r="CD10" s="711" t="s">
        <v>243</v>
      </c>
      <c r="CE10" s="712"/>
      <c r="CF10" s="712"/>
      <c r="CG10" s="712"/>
      <c r="CH10" s="712"/>
      <c r="CI10" s="712"/>
      <c r="CJ10" s="712"/>
      <c r="CK10" s="712"/>
      <c r="CL10" s="712"/>
      <c r="CM10" s="712"/>
      <c r="CN10" s="712"/>
      <c r="CO10" s="712"/>
      <c r="CP10" s="712"/>
      <c r="CQ10" s="713"/>
      <c r="CR10" s="678">
        <v>8067</v>
      </c>
      <c r="CS10" s="679"/>
      <c r="CT10" s="679"/>
      <c r="CU10" s="679"/>
      <c r="CV10" s="679"/>
      <c r="CW10" s="679"/>
      <c r="CX10" s="679"/>
      <c r="CY10" s="680"/>
      <c r="CZ10" s="715">
        <v>0.1</v>
      </c>
      <c r="DA10" s="715"/>
      <c r="DB10" s="715"/>
      <c r="DC10" s="715"/>
      <c r="DD10" s="684" t="s">
        <v>137</v>
      </c>
      <c r="DE10" s="679"/>
      <c r="DF10" s="679"/>
      <c r="DG10" s="679"/>
      <c r="DH10" s="679"/>
      <c r="DI10" s="679"/>
      <c r="DJ10" s="679"/>
      <c r="DK10" s="679"/>
      <c r="DL10" s="679"/>
      <c r="DM10" s="679"/>
      <c r="DN10" s="679"/>
      <c r="DO10" s="679"/>
      <c r="DP10" s="680"/>
      <c r="DQ10" s="684">
        <v>8067</v>
      </c>
      <c r="DR10" s="679"/>
      <c r="DS10" s="679"/>
      <c r="DT10" s="679"/>
      <c r="DU10" s="679"/>
      <c r="DV10" s="679"/>
      <c r="DW10" s="679"/>
      <c r="DX10" s="679"/>
      <c r="DY10" s="679"/>
      <c r="DZ10" s="679"/>
      <c r="EA10" s="679"/>
      <c r="EB10" s="679"/>
      <c r="EC10" s="722"/>
    </row>
    <row r="11" spans="2:143" ht="11.25" customHeight="1" x14ac:dyDescent="0.15">
      <c r="B11" s="675" t="s">
        <v>244</v>
      </c>
      <c r="C11" s="676"/>
      <c r="D11" s="676"/>
      <c r="E11" s="676"/>
      <c r="F11" s="676"/>
      <c r="G11" s="676"/>
      <c r="H11" s="676"/>
      <c r="I11" s="676"/>
      <c r="J11" s="676"/>
      <c r="K11" s="676"/>
      <c r="L11" s="676"/>
      <c r="M11" s="676"/>
      <c r="N11" s="676"/>
      <c r="O11" s="676"/>
      <c r="P11" s="676"/>
      <c r="Q11" s="677"/>
      <c r="R11" s="678">
        <v>144275</v>
      </c>
      <c r="S11" s="679"/>
      <c r="T11" s="679"/>
      <c r="U11" s="679"/>
      <c r="V11" s="679"/>
      <c r="W11" s="679"/>
      <c r="X11" s="679"/>
      <c r="Y11" s="680"/>
      <c r="Z11" s="681">
        <v>2</v>
      </c>
      <c r="AA11" s="682"/>
      <c r="AB11" s="682"/>
      <c r="AC11" s="683"/>
      <c r="AD11" s="684">
        <v>144275</v>
      </c>
      <c r="AE11" s="679"/>
      <c r="AF11" s="679"/>
      <c r="AG11" s="679"/>
      <c r="AH11" s="679"/>
      <c r="AI11" s="679"/>
      <c r="AJ11" s="679"/>
      <c r="AK11" s="680"/>
      <c r="AL11" s="681">
        <v>3.3</v>
      </c>
      <c r="AM11" s="682"/>
      <c r="AN11" s="682"/>
      <c r="AO11" s="717"/>
      <c r="AP11" s="675" t="s">
        <v>245</v>
      </c>
      <c r="AQ11" s="676"/>
      <c r="AR11" s="676"/>
      <c r="AS11" s="676"/>
      <c r="AT11" s="676"/>
      <c r="AU11" s="676"/>
      <c r="AV11" s="676"/>
      <c r="AW11" s="676"/>
      <c r="AX11" s="676"/>
      <c r="AY11" s="676"/>
      <c r="AZ11" s="676"/>
      <c r="BA11" s="676"/>
      <c r="BB11" s="676"/>
      <c r="BC11" s="676"/>
      <c r="BD11" s="676"/>
      <c r="BE11" s="676"/>
      <c r="BF11" s="677"/>
      <c r="BG11" s="678">
        <v>7665</v>
      </c>
      <c r="BH11" s="679"/>
      <c r="BI11" s="679"/>
      <c r="BJ11" s="679"/>
      <c r="BK11" s="679"/>
      <c r="BL11" s="679"/>
      <c r="BM11" s="679"/>
      <c r="BN11" s="680"/>
      <c r="BO11" s="715">
        <v>1.1000000000000001</v>
      </c>
      <c r="BP11" s="715"/>
      <c r="BQ11" s="715"/>
      <c r="BR11" s="715"/>
      <c r="BS11" s="684" t="s">
        <v>231</v>
      </c>
      <c r="BT11" s="679"/>
      <c r="BU11" s="679"/>
      <c r="BV11" s="679"/>
      <c r="BW11" s="679"/>
      <c r="BX11" s="679"/>
      <c r="BY11" s="679"/>
      <c r="BZ11" s="679"/>
      <c r="CA11" s="679"/>
      <c r="CB11" s="722"/>
      <c r="CD11" s="711" t="s">
        <v>246</v>
      </c>
      <c r="CE11" s="712"/>
      <c r="CF11" s="712"/>
      <c r="CG11" s="712"/>
      <c r="CH11" s="712"/>
      <c r="CI11" s="712"/>
      <c r="CJ11" s="712"/>
      <c r="CK11" s="712"/>
      <c r="CL11" s="712"/>
      <c r="CM11" s="712"/>
      <c r="CN11" s="712"/>
      <c r="CO11" s="712"/>
      <c r="CP11" s="712"/>
      <c r="CQ11" s="713"/>
      <c r="CR11" s="678">
        <v>734089</v>
      </c>
      <c r="CS11" s="679"/>
      <c r="CT11" s="679"/>
      <c r="CU11" s="679"/>
      <c r="CV11" s="679"/>
      <c r="CW11" s="679"/>
      <c r="CX11" s="679"/>
      <c r="CY11" s="680"/>
      <c r="CZ11" s="715">
        <v>10.199999999999999</v>
      </c>
      <c r="DA11" s="715"/>
      <c r="DB11" s="715"/>
      <c r="DC11" s="715"/>
      <c r="DD11" s="684">
        <v>399238</v>
      </c>
      <c r="DE11" s="679"/>
      <c r="DF11" s="679"/>
      <c r="DG11" s="679"/>
      <c r="DH11" s="679"/>
      <c r="DI11" s="679"/>
      <c r="DJ11" s="679"/>
      <c r="DK11" s="679"/>
      <c r="DL11" s="679"/>
      <c r="DM11" s="679"/>
      <c r="DN11" s="679"/>
      <c r="DO11" s="679"/>
      <c r="DP11" s="680"/>
      <c r="DQ11" s="684">
        <v>229944</v>
      </c>
      <c r="DR11" s="679"/>
      <c r="DS11" s="679"/>
      <c r="DT11" s="679"/>
      <c r="DU11" s="679"/>
      <c r="DV11" s="679"/>
      <c r="DW11" s="679"/>
      <c r="DX11" s="679"/>
      <c r="DY11" s="679"/>
      <c r="DZ11" s="679"/>
      <c r="EA11" s="679"/>
      <c r="EB11" s="679"/>
      <c r="EC11" s="722"/>
    </row>
    <row r="12" spans="2:143" ht="11.25" customHeight="1" x14ac:dyDescent="0.15">
      <c r="B12" s="675" t="s">
        <v>247</v>
      </c>
      <c r="C12" s="676"/>
      <c r="D12" s="676"/>
      <c r="E12" s="676"/>
      <c r="F12" s="676"/>
      <c r="G12" s="676"/>
      <c r="H12" s="676"/>
      <c r="I12" s="676"/>
      <c r="J12" s="676"/>
      <c r="K12" s="676"/>
      <c r="L12" s="676"/>
      <c r="M12" s="676"/>
      <c r="N12" s="676"/>
      <c r="O12" s="676"/>
      <c r="P12" s="676"/>
      <c r="Q12" s="677"/>
      <c r="R12" s="678" t="s">
        <v>128</v>
      </c>
      <c r="S12" s="679"/>
      <c r="T12" s="679"/>
      <c r="U12" s="679"/>
      <c r="V12" s="679"/>
      <c r="W12" s="679"/>
      <c r="X12" s="679"/>
      <c r="Y12" s="680"/>
      <c r="Z12" s="715" t="s">
        <v>231</v>
      </c>
      <c r="AA12" s="715"/>
      <c r="AB12" s="715"/>
      <c r="AC12" s="715"/>
      <c r="AD12" s="716" t="s">
        <v>137</v>
      </c>
      <c r="AE12" s="716"/>
      <c r="AF12" s="716"/>
      <c r="AG12" s="716"/>
      <c r="AH12" s="716"/>
      <c r="AI12" s="716"/>
      <c r="AJ12" s="716"/>
      <c r="AK12" s="716"/>
      <c r="AL12" s="681" t="s">
        <v>231</v>
      </c>
      <c r="AM12" s="682"/>
      <c r="AN12" s="682"/>
      <c r="AO12" s="717"/>
      <c r="AP12" s="675" t="s">
        <v>248</v>
      </c>
      <c r="AQ12" s="676"/>
      <c r="AR12" s="676"/>
      <c r="AS12" s="676"/>
      <c r="AT12" s="676"/>
      <c r="AU12" s="676"/>
      <c r="AV12" s="676"/>
      <c r="AW12" s="676"/>
      <c r="AX12" s="676"/>
      <c r="AY12" s="676"/>
      <c r="AZ12" s="676"/>
      <c r="BA12" s="676"/>
      <c r="BB12" s="676"/>
      <c r="BC12" s="676"/>
      <c r="BD12" s="676"/>
      <c r="BE12" s="676"/>
      <c r="BF12" s="677"/>
      <c r="BG12" s="678">
        <v>401846</v>
      </c>
      <c r="BH12" s="679"/>
      <c r="BI12" s="679"/>
      <c r="BJ12" s="679"/>
      <c r="BK12" s="679"/>
      <c r="BL12" s="679"/>
      <c r="BM12" s="679"/>
      <c r="BN12" s="680"/>
      <c r="BO12" s="715">
        <v>59.2</v>
      </c>
      <c r="BP12" s="715"/>
      <c r="BQ12" s="715"/>
      <c r="BR12" s="715"/>
      <c r="BS12" s="684" t="s">
        <v>137</v>
      </c>
      <c r="BT12" s="679"/>
      <c r="BU12" s="679"/>
      <c r="BV12" s="679"/>
      <c r="BW12" s="679"/>
      <c r="BX12" s="679"/>
      <c r="BY12" s="679"/>
      <c r="BZ12" s="679"/>
      <c r="CA12" s="679"/>
      <c r="CB12" s="722"/>
      <c r="CD12" s="711" t="s">
        <v>249</v>
      </c>
      <c r="CE12" s="712"/>
      <c r="CF12" s="712"/>
      <c r="CG12" s="712"/>
      <c r="CH12" s="712"/>
      <c r="CI12" s="712"/>
      <c r="CJ12" s="712"/>
      <c r="CK12" s="712"/>
      <c r="CL12" s="712"/>
      <c r="CM12" s="712"/>
      <c r="CN12" s="712"/>
      <c r="CO12" s="712"/>
      <c r="CP12" s="712"/>
      <c r="CQ12" s="713"/>
      <c r="CR12" s="678">
        <v>295162</v>
      </c>
      <c r="CS12" s="679"/>
      <c r="CT12" s="679"/>
      <c r="CU12" s="679"/>
      <c r="CV12" s="679"/>
      <c r="CW12" s="679"/>
      <c r="CX12" s="679"/>
      <c r="CY12" s="680"/>
      <c r="CZ12" s="715">
        <v>4.0999999999999996</v>
      </c>
      <c r="DA12" s="715"/>
      <c r="DB12" s="715"/>
      <c r="DC12" s="715"/>
      <c r="DD12" s="684">
        <v>84506</v>
      </c>
      <c r="DE12" s="679"/>
      <c r="DF12" s="679"/>
      <c r="DG12" s="679"/>
      <c r="DH12" s="679"/>
      <c r="DI12" s="679"/>
      <c r="DJ12" s="679"/>
      <c r="DK12" s="679"/>
      <c r="DL12" s="679"/>
      <c r="DM12" s="679"/>
      <c r="DN12" s="679"/>
      <c r="DO12" s="679"/>
      <c r="DP12" s="680"/>
      <c r="DQ12" s="684">
        <v>214947</v>
      </c>
      <c r="DR12" s="679"/>
      <c r="DS12" s="679"/>
      <c r="DT12" s="679"/>
      <c r="DU12" s="679"/>
      <c r="DV12" s="679"/>
      <c r="DW12" s="679"/>
      <c r="DX12" s="679"/>
      <c r="DY12" s="679"/>
      <c r="DZ12" s="679"/>
      <c r="EA12" s="679"/>
      <c r="EB12" s="679"/>
      <c r="EC12" s="722"/>
    </row>
    <row r="13" spans="2:143" ht="11.25" customHeight="1" x14ac:dyDescent="0.15">
      <c r="B13" s="675" t="s">
        <v>250</v>
      </c>
      <c r="C13" s="676"/>
      <c r="D13" s="676"/>
      <c r="E13" s="676"/>
      <c r="F13" s="676"/>
      <c r="G13" s="676"/>
      <c r="H13" s="676"/>
      <c r="I13" s="676"/>
      <c r="J13" s="676"/>
      <c r="K13" s="676"/>
      <c r="L13" s="676"/>
      <c r="M13" s="676"/>
      <c r="N13" s="676"/>
      <c r="O13" s="676"/>
      <c r="P13" s="676"/>
      <c r="Q13" s="677"/>
      <c r="R13" s="678" t="s">
        <v>231</v>
      </c>
      <c r="S13" s="679"/>
      <c r="T13" s="679"/>
      <c r="U13" s="679"/>
      <c r="V13" s="679"/>
      <c r="W13" s="679"/>
      <c r="X13" s="679"/>
      <c r="Y13" s="680"/>
      <c r="Z13" s="715" t="s">
        <v>128</v>
      </c>
      <c r="AA13" s="715"/>
      <c r="AB13" s="715"/>
      <c r="AC13" s="715"/>
      <c r="AD13" s="716" t="s">
        <v>128</v>
      </c>
      <c r="AE13" s="716"/>
      <c r="AF13" s="716"/>
      <c r="AG13" s="716"/>
      <c r="AH13" s="716"/>
      <c r="AI13" s="716"/>
      <c r="AJ13" s="716"/>
      <c r="AK13" s="716"/>
      <c r="AL13" s="681" t="s">
        <v>231</v>
      </c>
      <c r="AM13" s="682"/>
      <c r="AN13" s="682"/>
      <c r="AO13" s="717"/>
      <c r="AP13" s="675" t="s">
        <v>251</v>
      </c>
      <c r="AQ13" s="676"/>
      <c r="AR13" s="676"/>
      <c r="AS13" s="676"/>
      <c r="AT13" s="676"/>
      <c r="AU13" s="676"/>
      <c r="AV13" s="676"/>
      <c r="AW13" s="676"/>
      <c r="AX13" s="676"/>
      <c r="AY13" s="676"/>
      <c r="AZ13" s="676"/>
      <c r="BA13" s="676"/>
      <c r="BB13" s="676"/>
      <c r="BC13" s="676"/>
      <c r="BD13" s="676"/>
      <c r="BE13" s="676"/>
      <c r="BF13" s="677"/>
      <c r="BG13" s="678">
        <v>345423</v>
      </c>
      <c r="BH13" s="679"/>
      <c r="BI13" s="679"/>
      <c r="BJ13" s="679"/>
      <c r="BK13" s="679"/>
      <c r="BL13" s="679"/>
      <c r="BM13" s="679"/>
      <c r="BN13" s="680"/>
      <c r="BO13" s="715">
        <v>50.9</v>
      </c>
      <c r="BP13" s="715"/>
      <c r="BQ13" s="715"/>
      <c r="BR13" s="715"/>
      <c r="BS13" s="684" t="s">
        <v>137</v>
      </c>
      <c r="BT13" s="679"/>
      <c r="BU13" s="679"/>
      <c r="BV13" s="679"/>
      <c r="BW13" s="679"/>
      <c r="BX13" s="679"/>
      <c r="BY13" s="679"/>
      <c r="BZ13" s="679"/>
      <c r="CA13" s="679"/>
      <c r="CB13" s="722"/>
      <c r="CD13" s="711" t="s">
        <v>252</v>
      </c>
      <c r="CE13" s="712"/>
      <c r="CF13" s="712"/>
      <c r="CG13" s="712"/>
      <c r="CH13" s="712"/>
      <c r="CI13" s="712"/>
      <c r="CJ13" s="712"/>
      <c r="CK13" s="712"/>
      <c r="CL13" s="712"/>
      <c r="CM13" s="712"/>
      <c r="CN13" s="712"/>
      <c r="CO13" s="712"/>
      <c r="CP13" s="712"/>
      <c r="CQ13" s="713"/>
      <c r="CR13" s="678">
        <v>650268</v>
      </c>
      <c r="CS13" s="679"/>
      <c r="CT13" s="679"/>
      <c r="CU13" s="679"/>
      <c r="CV13" s="679"/>
      <c r="CW13" s="679"/>
      <c r="CX13" s="679"/>
      <c r="CY13" s="680"/>
      <c r="CZ13" s="715">
        <v>9</v>
      </c>
      <c r="DA13" s="715"/>
      <c r="DB13" s="715"/>
      <c r="DC13" s="715"/>
      <c r="DD13" s="684">
        <v>384916</v>
      </c>
      <c r="DE13" s="679"/>
      <c r="DF13" s="679"/>
      <c r="DG13" s="679"/>
      <c r="DH13" s="679"/>
      <c r="DI13" s="679"/>
      <c r="DJ13" s="679"/>
      <c r="DK13" s="679"/>
      <c r="DL13" s="679"/>
      <c r="DM13" s="679"/>
      <c r="DN13" s="679"/>
      <c r="DO13" s="679"/>
      <c r="DP13" s="680"/>
      <c r="DQ13" s="684">
        <v>307018</v>
      </c>
      <c r="DR13" s="679"/>
      <c r="DS13" s="679"/>
      <c r="DT13" s="679"/>
      <c r="DU13" s="679"/>
      <c r="DV13" s="679"/>
      <c r="DW13" s="679"/>
      <c r="DX13" s="679"/>
      <c r="DY13" s="679"/>
      <c r="DZ13" s="679"/>
      <c r="EA13" s="679"/>
      <c r="EB13" s="679"/>
      <c r="EC13" s="722"/>
    </row>
    <row r="14" spans="2:143" ht="11.25" customHeight="1" x14ac:dyDescent="0.15">
      <c r="B14" s="675" t="s">
        <v>253</v>
      </c>
      <c r="C14" s="676"/>
      <c r="D14" s="676"/>
      <c r="E14" s="676"/>
      <c r="F14" s="676"/>
      <c r="G14" s="676"/>
      <c r="H14" s="676"/>
      <c r="I14" s="676"/>
      <c r="J14" s="676"/>
      <c r="K14" s="676"/>
      <c r="L14" s="676"/>
      <c r="M14" s="676"/>
      <c r="N14" s="676"/>
      <c r="O14" s="676"/>
      <c r="P14" s="676"/>
      <c r="Q14" s="677"/>
      <c r="R14" s="678">
        <v>6789</v>
      </c>
      <c r="S14" s="679"/>
      <c r="T14" s="679"/>
      <c r="U14" s="679"/>
      <c r="V14" s="679"/>
      <c r="W14" s="679"/>
      <c r="X14" s="679"/>
      <c r="Y14" s="680"/>
      <c r="Z14" s="715">
        <v>0.1</v>
      </c>
      <c r="AA14" s="715"/>
      <c r="AB14" s="715"/>
      <c r="AC14" s="715"/>
      <c r="AD14" s="716">
        <v>6789</v>
      </c>
      <c r="AE14" s="716"/>
      <c r="AF14" s="716"/>
      <c r="AG14" s="716"/>
      <c r="AH14" s="716"/>
      <c r="AI14" s="716"/>
      <c r="AJ14" s="716"/>
      <c r="AK14" s="716"/>
      <c r="AL14" s="681">
        <v>0.2</v>
      </c>
      <c r="AM14" s="682"/>
      <c r="AN14" s="682"/>
      <c r="AO14" s="717"/>
      <c r="AP14" s="675" t="s">
        <v>254</v>
      </c>
      <c r="AQ14" s="676"/>
      <c r="AR14" s="676"/>
      <c r="AS14" s="676"/>
      <c r="AT14" s="676"/>
      <c r="AU14" s="676"/>
      <c r="AV14" s="676"/>
      <c r="AW14" s="676"/>
      <c r="AX14" s="676"/>
      <c r="AY14" s="676"/>
      <c r="AZ14" s="676"/>
      <c r="BA14" s="676"/>
      <c r="BB14" s="676"/>
      <c r="BC14" s="676"/>
      <c r="BD14" s="676"/>
      <c r="BE14" s="676"/>
      <c r="BF14" s="677"/>
      <c r="BG14" s="678">
        <v>25218</v>
      </c>
      <c r="BH14" s="679"/>
      <c r="BI14" s="679"/>
      <c r="BJ14" s="679"/>
      <c r="BK14" s="679"/>
      <c r="BL14" s="679"/>
      <c r="BM14" s="679"/>
      <c r="BN14" s="680"/>
      <c r="BO14" s="715">
        <v>3.7</v>
      </c>
      <c r="BP14" s="715"/>
      <c r="BQ14" s="715"/>
      <c r="BR14" s="715"/>
      <c r="BS14" s="684" t="s">
        <v>128</v>
      </c>
      <c r="BT14" s="679"/>
      <c r="BU14" s="679"/>
      <c r="BV14" s="679"/>
      <c r="BW14" s="679"/>
      <c r="BX14" s="679"/>
      <c r="BY14" s="679"/>
      <c r="BZ14" s="679"/>
      <c r="CA14" s="679"/>
      <c r="CB14" s="722"/>
      <c r="CD14" s="711" t="s">
        <v>255</v>
      </c>
      <c r="CE14" s="712"/>
      <c r="CF14" s="712"/>
      <c r="CG14" s="712"/>
      <c r="CH14" s="712"/>
      <c r="CI14" s="712"/>
      <c r="CJ14" s="712"/>
      <c r="CK14" s="712"/>
      <c r="CL14" s="712"/>
      <c r="CM14" s="712"/>
      <c r="CN14" s="712"/>
      <c r="CO14" s="712"/>
      <c r="CP14" s="712"/>
      <c r="CQ14" s="713"/>
      <c r="CR14" s="678">
        <v>596055</v>
      </c>
      <c r="CS14" s="679"/>
      <c r="CT14" s="679"/>
      <c r="CU14" s="679"/>
      <c r="CV14" s="679"/>
      <c r="CW14" s="679"/>
      <c r="CX14" s="679"/>
      <c r="CY14" s="680"/>
      <c r="CZ14" s="715">
        <v>8.3000000000000007</v>
      </c>
      <c r="DA14" s="715"/>
      <c r="DB14" s="715"/>
      <c r="DC14" s="715"/>
      <c r="DD14" s="684">
        <v>76281</v>
      </c>
      <c r="DE14" s="679"/>
      <c r="DF14" s="679"/>
      <c r="DG14" s="679"/>
      <c r="DH14" s="679"/>
      <c r="DI14" s="679"/>
      <c r="DJ14" s="679"/>
      <c r="DK14" s="679"/>
      <c r="DL14" s="679"/>
      <c r="DM14" s="679"/>
      <c r="DN14" s="679"/>
      <c r="DO14" s="679"/>
      <c r="DP14" s="680"/>
      <c r="DQ14" s="684">
        <v>472055</v>
      </c>
      <c r="DR14" s="679"/>
      <c r="DS14" s="679"/>
      <c r="DT14" s="679"/>
      <c r="DU14" s="679"/>
      <c r="DV14" s="679"/>
      <c r="DW14" s="679"/>
      <c r="DX14" s="679"/>
      <c r="DY14" s="679"/>
      <c r="DZ14" s="679"/>
      <c r="EA14" s="679"/>
      <c r="EB14" s="679"/>
      <c r="EC14" s="722"/>
    </row>
    <row r="15" spans="2:143" ht="11.25" customHeight="1" x14ac:dyDescent="0.15">
      <c r="B15" s="675" t="s">
        <v>256</v>
      </c>
      <c r="C15" s="676"/>
      <c r="D15" s="676"/>
      <c r="E15" s="676"/>
      <c r="F15" s="676"/>
      <c r="G15" s="676"/>
      <c r="H15" s="676"/>
      <c r="I15" s="676"/>
      <c r="J15" s="676"/>
      <c r="K15" s="676"/>
      <c r="L15" s="676"/>
      <c r="M15" s="676"/>
      <c r="N15" s="676"/>
      <c r="O15" s="676"/>
      <c r="P15" s="676"/>
      <c r="Q15" s="677"/>
      <c r="R15" s="678" t="s">
        <v>137</v>
      </c>
      <c r="S15" s="679"/>
      <c r="T15" s="679"/>
      <c r="U15" s="679"/>
      <c r="V15" s="679"/>
      <c r="W15" s="679"/>
      <c r="X15" s="679"/>
      <c r="Y15" s="680"/>
      <c r="Z15" s="715" t="s">
        <v>128</v>
      </c>
      <c r="AA15" s="715"/>
      <c r="AB15" s="715"/>
      <c r="AC15" s="715"/>
      <c r="AD15" s="716" t="s">
        <v>137</v>
      </c>
      <c r="AE15" s="716"/>
      <c r="AF15" s="716"/>
      <c r="AG15" s="716"/>
      <c r="AH15" s="716"/>
      <c r="AI15" s="716"/>
      <c r="AJ15" s="716"/>
      <c r="AK15" s="716"/>
      <c r="AL15" s="681" t="s">
        <v>231</v>
      </c>
      <c r="AM15" s="682"/>
      <c r="AN15" s="682"/>
      <c r="AO15" s="717"/>
      <c r="AP15" s="675" t="s">
        <v>257</v>
      </c>
      <c r="AQ15" s="676"/>
      <c r="AR15" s="676"/>
      <c r="AS15" s="676"/>
      <c r="AT15" s="676"/>
      <c r="AU15" s="676"/>
      <c r="AV15" s="676"/>
      <c r="AW15" s="676"/>
      <c r="AX15" s="676"/>
      <c r="AY15" s="676"/>
      <c r="AZ15" s="676"/>
      <c r="BA15" s="676"/>
      <c r="BB15" s="676"/>
      <c r="BC15" s="676"/>
      <c r="BD15" s="676"/>
      <c r="BE15" s="676"/>
      <c r="BF15" s="677"/>
      <c r="BG15" s="678">
        <v>47659</v>
      </c>
      <c r="BH15" s="679"/>
      <c r="BI15" s="679"/>
      <c r="BJ15" s="679"/>
      <c r="BK15" s="679"/>
      <c r="BL15" s="679"/>
      <c r="BM15" s="679"/>
      <c r="BN15" s="680"/>
      <c r="BO15" s="715">
        <v>7</v>
      </c>
      <c r="BP15" s="715"/>
      <c r="BQ15" s="715"/>
      <c r="BR15" s="715"/>
      <c r="BS15" s="684" t="s">
        <v>137</v>
      </c>
      <c r="BT15" s="679"/>
      <c r="BU15" s="679"/>
      <c r="BV15" s="679"/>
      <c r="BW15" s="679"/>
      <c r="BX15" s="679"/>
      <c r="BY15" s="679"/>
      <c r="BZ15" s="679"/>
      <c r="CA15" s="679"/>
      <c r="CB15" s="722"/>
      <c r="CD15" s="711" t="s">
        <v>258</v>
      </c>
      <c r="CE15" s="712"/>
      <c r="CF15" s="712"/>
      <c r="CG15" s="712"/>
      <c r="CH15" s="712"/>
      <c r="CI15" s="712"/>
      <c r="CJ15" s="712"/>
      <c r="CK15" s="712"/>
      <c r="CL15" s="712"/>
      <c r="CM15" s="712"/>
      <c r="CN15" s="712"/>
      <c r="CO15" s="712"/>
      <c r="CP15" s="712"/>
      <c r="CQ15" s="713"/>
      <c r="CR15" s="678">
        <v>498376</v>
      </c>
      <c r="CS15" s="679"/>
      <c r="CT15" s="679"/>
      <c r="CU15" s="679"/>
      <c r="CV15" s="679"/>
      <c r="CW15" s="679"/>
      <c r="CX15" s="679"/>
      <c r="CY15" s="680"/>
      <c r="CZ15" s="715">
        <v>6.9</v>
      </c>
      <c r="DA15" s="715"/>
      <c r="DB15" s="715"/>
      <c r="DC15" s="715"/>
      <c r="DD15" s="684">
        <v>11612</v>
      </c>
      <c r="DE15" s="679"/>
      <c r="DF15" s="679"/>
      <c r="DG15" s="679"/>
      <c r="DH15" s="679"/>
      <c r="DI15" s="679"/>
      <c r="DJ15" s="679"/>
      <c r="DK15" s="679"/>
      <c r="DL15" s="679"/>
      <c r="DM15" s="679"/>
      <c r="DN15" s="679"/>
      <c r="DO15" s="679"/>
      <c r="DP15" s="680"/>
      <c r="DQ15" s="684">
        <v>330556</v>
      </c>
      <c r="DR15" s="679"/>
      <c r="DS15" s="679"/>
      <c r="DT15" s="679"/>
      <c r="DU15" s="679"/>
      <c r="DV15" s="679"/>
      <c r="DW15" s="679"/>
      <c r="DX15" s="679"/>
      <c r="DY15" s="679"/>
      <c r="DZ15" s="679"/>
      <c r="EA15" s="679"/>
      <c r="EB15" s="679"/>
      <c r="EC15" s="722"/>
    </row>
    <row r="16" spans="2:143" ht="11.25" customHeight="1" x14ac:dyDescent="0.15">
      <c r="B16" s="675" t="s">
        <v>259</v>
      </c>
      <c r="C16" s="676"/>
      <c r="D16" s="676"/>
      <c r="E16" s="676"/>
      <c r="F16" s="676"/>
      <c r="G16" s="676"/>
      <c r="H16" s="676"/>
      <c r="I16" s="676"/>
      <c r="J16" s="676"/>
      <c r="K16" s="676"/>
      <c r="L16" s="676"/>
      <c r="M16" s="676"/>
      <c r="N16" s="676"/>
      <c r="O16" s="676"/>
      <c r="P16" s="676"/>
      <c r="Q16" s="677"/>
      <c r="R16" s="678">
        <v>1431</v>
      </c>
      <c r="S16" s="679"/>
      <c r="T16" s="679"/>
      <c r="U16" s="679"/>
      <c r="V16" s="679"/>
      <c r="W16" s="679"/>
      <c r="X16" s="679"/>
      <c r="Y16" s="680"/>
      <c r="Z16" s="715">
        <v>0</v>
      </c>
      <c r="AA16" s="715"/>
      <c r="AB16" s="715"/>
      <c r="AC16" s="715"/>
      <c r="AD16" s="716">
        <v>1431</v>
      </c>
      <c r="AE16" s="716"/>
      <c r="AF16" s="716"/>
      <c r="AG16" s="716"/>
      <c r="AH16" s="716"/>
      <c r="AI16" s="716"/>
      <c r="AJ16" s="716"/>
      <c r="AK16" s="716"/>
      <c r="AL16" s="681">
        <v>0</v>
      </c>
      <c r="AM16" s="682"/>
      <c r="AN16" s="682"/>
      <c r="AO16" s="717"/>
      <c r="AP16" s="675" t="s">
        <v>260</v>
      </c>
      <c r="AQ16" s="676"/>
      <c r="AR16" s="676"/>
      <c r="AS16" s="676"/>
      <c r="AT16" s="676"/>
      <c r="AU16" s="676"/>
      <c r="AV16" s="676"/>
      <c r="AW16" s="676"/>
      <c r="AX16" s="676"/>
      <c r="AY16" s="676"/>
      <c r="AZ16" s="676"/>
      <c r="BA16" s="676"/>
      <c r="BB16" s="676"/>
      <c r="BC16" s="676"/>
      <c r="BD16" s="676"/>
      <c r="BE16" s="676"/>
      <c r="BF16" s="677"/>
      <c r="BG16" s="678" t="s">
        <v>137</v>
      </c>
      <c r="BH16" s="679"/>
      <c r="BI16" s="679"/>
      <c r="BJ16" s="679"/>
      <c r="BK16" s="679"/>
      <c r="BL16" s="679"/>
      <c r="BM16" s="679"/>
      <c r="BN16" s="680"/>
      <c r="BO16" s="715" t="s">
        <v>231</v>
      </c>
      <c r="BP16" s="715"/>
      <c r="BQ16" s="715"/>
      <c r="BR16" s="715"/>
      <c r="BS16" s="684" t="s">
        <v>231</v>
      </c>
      <c r="BT16" s="679"/>
      <c r="BU16" s="679"/>
      <c r="BV16" s="679"/>
      <c r="BW16" s="679"/>
      <c r="BX16" s="679"/>
      <c r="BY16" s="679"/>
      <c r="BZ16" s="679"/>
      <c r="CA16" s="679"/>
      <c r="CB16" s="722"/>
      <c r="CD16" s="711" t="s">
        <v>261</v>
      </c>
      <c r="CE16" s="712"/>
      <c r="CF16" s="712"/>
      <c r="CG16" s="712"/>
      <c r="CH16" s="712"/>
      <c r="CI16" s="712"/>
      <c r="CJ16" s="712"/>
      <c r="CK16" s="712"/>
      <c r="CL16" s="712"/>
      <c r="CM16" s="712"/>
      <c r="CN16" s="712"/>
      <c r="CO16" s="712"/>
      <c r="CP16" s="712"/>
      <c r="CQ16" s="713"/>
      <c r="CR16" s="678">
        <v>2932</v>
      </c>
      <c r="CS16" s="679"/>
      <c r="CT16" s="679"/>
      <c r="CU16" s="679"/>
      <c r="CV16" s="679"/>
      <c r="CW16" s="679"/>
      <c r="CX16" s="679"/>
      <c r="CY16" s="680"/>
      <c r="CZ16" s="715">
        <v>0</v>
      </c>
      <c r="DA16" s="715"/>
      <c r="DB16" s="715"/>
      <c r="DC16" s="715"/>
      <c r="DD16" s="684" t="s">
        <v>231</v>
      </c>
      <c r="DE16" s="679"/>
      <c r="DF16" s="679"/>
      <c r="DG16" s="679"/>
      <c r="DH16" s="679"/>
      <c r="DI16" s="679"/>
      <c r="DJ16" s="679"/>
      <c r="DK16" s="679"/>
      <c r="DL16" s="679"/>
      <c r="DM16" s="679"/>
      <c r="DN16" s="679"/>
      <c r="DO16" s="679"/>
      <c r="DP16" s="680"/>
      <c r="DQ16" s="684">
        <v>1730</v>
      </c>
      <c r="DR16" s="679"/>
      <c r="DS16" s="679"/>
      <c r="DT16" s="679"/>
      <c r="DU16" s="679"/>
      <c r="DV16" s="679"/>
      <c r="DW16" s="679"/>
      <c r="DX16" s="679"/>
      <c r="DY16" s="679"/>
      <c r="DZ16" s="679"/>
      <c r="EA16" s="679"/>
      <c r="EB16" s="679"/>
      <c r="EC16" s="722"/>
    </row>
    <row r="17" spans="2:133" ht="11.25" customHeight="1" x14ac:dyDescent="0.15">
      <c r="B17" s="675" t="s">
        <v>262</v>
      </c>
      <c r="C17" s="676"/>
      <c r="D17" s="676"/>
      <c r="E17" s="676"/>
      <c r="F17" s="676"/>
      <c r="G17" s="676"/>
      <c r="H17" s="676"/>
      <c r="I17" s="676"/>
      <c r="J17" s="676"/>
      <c r="K17" s="676"/>
      <c r="L17" s="676"/>
      <c r="M17" s="676"/>
      <c r="N17" s="676"/>
      <c r="O17" s="676"/>
      <c r="P17" s="676"/>
      <c r="Q17" s="677"/>
      <c r="R17" s="678">
        <v>4869</v>
      </c>
      <c r="S17" s="679"/>
      <c r="T17" s="679"/>
      <c r="U17" s="679"/>
      <c r="V17" s="679"/>
      <c r="W17" s="679"/>
      <c r="X17" s="679"/>
      <c r="Y17" s="680"/>
      <c r="Z17" s="715">
        <v>0.1</v>
      </c>
      <c r="AA17" s="715"/>
      <c r="AB17" s="715"/>
      <c r="AC17" s="715"/>
      <c r="AD17" s="716">
        <v>4869</v>
      </c>
      <c r="AE17" s="716"/>
      <c r="AF17" s="716"/>
      <c r="AG17" s="716"/>
      <c r="AH17" s="716"/>
      <c r="AI17" s="716"/>
      <c r="AJ17" s="716"/>
      <c r="AK17" s="716"/>
      <c r="AL17" s="681">
        <v>0.1</v>
      </c>
      <c r="AM17" s="682"/>
      <c r="AN17" s="682"/>
      <c r="AO17" s="717"/>
      <c r="AP17" s="675" t="s">
        <v>263</v>
      </c>
      <c r="AQ17" s="676"/>
      <c r="AR17" s="676"/>
      <c r="AS17" s="676"/>
      <c r="AT17" s="676"/>
      <c r="AU17" s="676"/>
      <c r="AV17" s="676"/>
      <c r="AW17" s="676"/>
      <c r="AX17" s="676"/>
      <c r="AY17" s="676"/>
      <c r="AZ17" s="676"/>
      <c r="BA17" s="676"/>
      <c r="BB17" s="676"/>
      <c r="BC17" s="676"/>
      <c r="BD17" s="676"/>
      <c r="BE17" s="676"/>
      <c r="BF17" s="677"/>
      <c r="BG17" s="678" t="s">
        <v>231</v>
      </c>
      <c r="BH17" s="679"/>
      <c r="BI17" s="679"/>
      <c r="BJ17" s="679"/>
      <c r="BK17" s="679"/>
      <c r="BL17" s="679"/>
      <c r="BM17" s="679"/>
      <c r="BN17" s="680"/>
      <c r="BO17" s="715" t="s">
        <v>231</v>
      </c>
      <c r="BP17" s="715"/>
      <c r="BQ17" s="715"/>
      <c r="BR17" s="715"/>
      <c r="BS17" s="684" t="s">
        <v>137</v>
      </c>
      <c r="BT17" s="679"/>
      <c r="BU17" s="679"/>
      <c r="BV17" s="679"/>
      <c r="BW17" s="679"/>
      <c r="BX17" s="679"/>
      <c r="BY17" s="679"/>
      <c r="BZ17" s="679"/>
      <c r="CA17" s="679"/>
      <c r="CB17" s="722"/>
      <c r="CD17" s="711" t="s">
        <v>264</v>
      </c>
      <c r="CE17" s="712"/>
      <c r="CF17" s="712"/>
      <c r="CG17" s="712"/>
      <c r="CH17" s="712"/>
      <c r="CI17" s="712"/>
      <c r="CJ17" s="712"/>
      <c r="CK17" s="712"/>
      <c r="CL17" s="712"/>
      <c r="CM17" s="712"/>
      <c r="CN17" s="712"/>
      <c r="CO17" s="712"/>
      <c r="CP17" s="712"/>
      <c r="CQ17" s="713"/>
      <c r="CR17" s="678">
        <v>1188437</v>
      </c>
      <c r="CS17" s="679"/>
      <c r="CT17" s="679"/>
      <c r="CU17" s="679"/>
      <c r="CV17" s="679"/>
      <c r="CW17" s="679"/>
      <c r="CX17" s="679"/>
      <c r="CY17" s="680"/>
      <c r="CZ17" s="715">
        <v>16.5</v>
      </c>
      <c r="DA17" s="715"/>
      <c r="DB17" s="715"/>
      <c r="DC17" s="715"/>
      <c r="DD17" s="684" t="s">
        <v>128</v>
      </c>
      <c r="DE17" s="679"/>
      <c r="DF17" s="679"/>
      <c r="DG17" s="679"/>
      <c r="DH17" s="679"/>
      <c r="DI17" s="679"/>
      <c r="DJ17" s="679"/>
      <c r="DK17" s="679"/>
      <c r="DL17" s="679"/>
      <c r="DM17" s="679"/>
      <c r="DN17" s="679"/>
      <c r="DO17" s="679"/>
      <c r="DP17" s="680"/>
      <c r="DQ17" s="684">
        <v>1182345</v>
      </c>
      <c r="DR17" s="679"/>
      <c r="DS17" s="679"/>
      <c r="DT17" s="679"/>
      <c r="DU17" s="679"/>
      <c r="DV17" s="679"/>
      <c r="DW17" s="679"/>
      <c r="DX17" s="679"/>
      <c r="DY17" s="679"/>
      <c r="DZ17" s="679"/>
      <c r="EA17" s="679"/>
      <c r="EB17" s="679"/>
      <c r="EC17" s="722"/>
    </row>
    <row r="18" spans="2:133" ht="11.25" customHeight="1" x14ac:dyDescent="0.15">
      <c r="B18" s="675" t="s">
        <v>265</v>
      </c>
      <c r="C18" s="676"/>
      <c r="D18" s="676"/>
      <c r="E18" s="676"/>
      <c r="F18" s="676"/>
      <c r="G18" s="676"/>
      <c r="H18" s="676"/>
      <c r="I18" s="676"/>
      <c r="J18" s="676"/>
      <c r="K18" s="676"/>
      <c r="L18" s="676"/>
      <c r="M18" s="676"/>
      <c r="N18" s="676"/>
      <c r="O18" s="676"/>
      <c r="P18" s="676"/>
      <c r="Q18" s="677"/>
      <c r="R18" s="678">
        <v>1410</v>
      </c>
      <c r="S18" s="679"/>
      <c r="T18" s="679"/>
      <c r="U18" s="679"/>
      <c r="V18" s="679"/>
      <c r="W18" s="679"/>
      <c r="X18" s="679"/>
      <c r="Y18" s="680"/>
      <c r="Z18" s="715">
        <v>0</v>
      </c>
      <c r="AA18" s="715"/>
      <c r="AB18" s="715"/>
      <c r="AC18" s="715"/>
      <c r="AD18" s="716">
        <v>1410</v>
      </c>
      <c r="AE18" s="716"/>
      <c r="AF18" s="716"/>
      <c r="AG18" s="716"/>
      <c r="AH18" s="716"/>
      <c r="AI18" s="716"/>
      <c r="AJ18" s="716"/>
      <c r="AK18" s="716"/>
      <c r="AL18" s="681">
        <v>0</v>
      </c>
      <c r="AM18" s="682"/>
      <c r="AN18" s="682"/>
      <c r="AO18" s="717"/>
      <c r="AP18" s="675" t="s">
        <v>266</v>
      </c>
      <c r="AQ18" s="676"/>
      <c r="AR18" s="676"/>
      <c r="AS18" s="676"/>
      <c r="AT18" s="676"/>
      <c r="AU18" s="676"/>
      <c r="AV18" s="676"/>
      <c r="AW18" s="676"/>
      <c r="AX18" s="676"/>
      <c r="AY18" s="676"/>
      <c r="AZ18" s="676"/>
      <c r="BA18" s="676"/>
      <c r="BB18" s="676"/>
      <c r="BC18" s="676"/>
      <c r="BD18" s="676"/>
      <c r="BE18" s="676"/>
      <c r="BF18" s="677"/>
      <c r="BG18" s="678" t="s">
        <v>137</v>
      </c>
      <c r="BH18" s="679"/>
      <c r="BI18" s="679"/>
      <c r="BJ18" s="679"/>
      <c r="BK18" s="679"/>
      <c r="BL18" s="679"/>
      <c r="BM18" s="679"/>
      <c r="BN18" s="680"/>
      <c r="BO18" s="715" t="s">
        <v>231</v>
      </c>
      <c r="BP18" s="715"/>
      <c r="BQ18" s="715"/>
      <c r="BR18" s="715"/>
      <c r="BS18" s="684" t="s">
        <v>137</v>
      </c>
      <c r="BT18" s="679"/>
      <c r="BU18" s="679"/>
      <c r="BV18" s="679"/>
      <c r="BW18" s="679"/>
      <c r="BX18" s="679"/>
      <c r="BY18" s="679"/>
      <c r="BZ18" s="679"/>
      <c r="CA18" s="679"/>
      <c r="CB18" s="722"/>
      <c r="CD18" s="711" t="s">
        <v>267</v>
      </c>
      <c r="CE18" s="712"/>
      <c r="CF18" s="712"/>
      <c r="CG18" s="712"/>
      <c r="CH18" s="712"/>
      <c r="CI18" s="712"/>
      <c r="CJ18" s="712"/>
      <c r="CK18" s="712"/>
      <c r="CL18" s="712"/>
      <c r="CM18" s="712"/>
      <c r="CN18" s="712"/>
      <c r="CO18" s="712"/>
      <c r="CP18" s="712"/>
      <c r="CQ18" s="713"/>
      <c r="CR18" s="678" t="s">
        <v>231</v>
      </c>
      <c r="CS18" s="679"/>
      <c r="CT18" s="679"/>
      <c r="CU18" s="679"/>
      <c r="CV18" s="679"/>
      <c r="CW18" s="679"/>
      <c r="CX18" s="679"/>
      <c r="CY18" s="680"/>
      <c r="CZ18" s="715" t="s">
        <v>231</v>
      </c>
      <c r="DA18" s="715"/>
      <c r="DB18" s="715"/>
      <c r="DC18" s="715"/>
      <c r="DD18" s="684" t="s">
        <v>137</v>
      </c>
      <c r="DE18" s="679"/>
      <c r="DF18" s="679"/>
      <c r="DG18" s="679"/>
      <c r="DH18" s="679"/>
      <c r="DI18" s="679"/>
      <c r="DJ18" s="679"/>
      <c r="DK18" s="679"/>
      <c r="DL18" s="679"/>
      <c r="DM18" s="679"/>
      <c r="DN18" s="679"/>
      <c r="DO18" s="679"/>
      <c r="DP18" s="680"/>
      <c r="DQ18" s="684" t="s">
        <v>231</v>
      </c>
      <c r="DR18" s="679"/>
      <c r="DS18" s="679"/>
      <c r="DT18" s="679"/>
      <c r="DU18" s="679"/>
      <c r="DV18" s="679"/>
      <c r="DW18" s="679"/>
      <c r="DX18" s="679"/>
      <c r="DY18" s="679"/>
      <c r="DZ18" s="679"/>
      <c r="EA18" s="679"/>
      <c r="EB18" s="679"/>
      <c r="EC18" s="722"/>
    </row>
    <row r="19" spans="2:133" ht="11.25" customHeight="1" x14ac:dyDescent="0.15">
      <c r="B19" s="675" t="s">
        <v>268</v>
      </c>
      <c r="C19" s="676"/>
      <c r="D19" s="676"/>
      <c r="E19" s="676"/>
      <c r="F19" s="676"/>
      <c r="G19" s="676"/>
      <c r="H19" s="676"/>
      <c r="I19" s="676"/>
      <c r="J19" s="676"/>
      <c r="K19" s="676"/>
      <c r="L19" s="676"/>
      <c r="M19" s="676"/>
      <c r="N19" s="676"/>
      <c r="O19" s="676"/>
      <c r="P19" s="676"/>
      <c r="Q19" s="677"/>
      <c r="R19" s="678">
        <v>731</v>
      </c>
      <c r="S19" s="679"/>
      <c r="T19" s="679"/>
      <c r="U19" s="679"/>
      <c r="V19" s="679"/>
      <c r="W19" s="679"/>
      <c r="X19" s="679"/>
      <c r="Y19" s="680"/>
      <c r="Z19" s="715">
        <v>0</v>
      </c>
      <c r="AA19" s="715"/>
      <c r="AB19" s="715"/>
      <c r="AC19" s="715"/>
      <c r="AD19" s="716">
        <v>731</v>
      </c>
      <c r="AE19" s="716"/>
      <c r="AF19" s="716"/>
      <c r="AG19" s="716"/>
      <c r="AH19" s="716"/>
      <c r="AI19" s="716"/>
      <c r="AJ19" s="716"/>
      <c r="AK19" s="716"/>
      <c r="AL19" s="681">
        <v>0</v>
      </c>
      <c r="AM19" s="682"/>
      <c r="AN19" s="682"/>
      <c r="AO19" s="717"/>
      <c r="AP19" s="675" t="s">
        <v>269</v>
      </c>
      <c r="AQ19" s="676"/>
      <c r="AR19" s="676"/>
      <c r="AS19" s="676"/>
      <c r="AT19" s="676"/>
      <c r="AU19" s="676"/>
      <c r="AV19" s="676"/>
      <c r="AW19" s="676"/>
      <c r="AX19" s="676"/>
      <c r="AY19" s="676"/>
      <c r="AZ19" s="676"/>
      <c r="BA19" s="676"/>
      <c r="BB19" s="676"/>
      <c r="BC19" s="676"/>
      <c r="BD19" s="676"/>
      <c r="BE19" s="676"/>
      <c r="BF19" s="677"/>
      <c r="BG19" s="678">
        <v>10631</v>
      </c>
      <c r="BH19" s="679"/>
      <c r="BI19" s="679"/>
      <c r="BJ19" s="679"/>
      <c r="BK19" s="679"/>
      <c r="BL19" s="679"/>
      <c r="BM19" s="679"/>
      <c r="BN19" s="680"/>
      <c r="BO19" s="715">
        <v>1.6</v>
      </c>
      <c r="BP19" s="715"/>
      <c r="BQ19" s="715"/>
      <c r="BR19" s="715"/>
      <c r="BS19" s="684" t="s">
        <v>137</v>
      </c>
      <c r="BT19" s="679"/>
      <c r="BU19" s="679"/>
      <c r="BV19" s="679"/>
      <c r="BW19" s="679"/>
      <c r="BX19" s="679"/>
      <c r="BY19" s="679"/>
      <c r="BZ19" s="679"/>
      <c r="CA19" s="679"/>
      <c r="CB19" s="722"/>
      <c r="CD19" s="711" t="s">
        <v>270</v>
      </c>
      <c r="CE19" s="712"/>
      <c r="CF19" s="712"/>
      <c r="CG19" s="712"/>
      <c r="CH19" s="712"/>
      <c r="CI19" s="712"/>
      <c r="CJ19" s="712"/>
      <c r="CK19" s="712"/>
      <c r="CL19" s="712"/>
      <c r="CM19" s="712"/>
      <c r="CN19" s="712"/>
      <c r="CO19" s="712"/>
      <c r="CP19" s="712"/>
      <c r="CQ19" s="713"/>
      <c r="CR19" s="678" t="s">
        <v>128</v>
      </c>
      <c r="CS19" s="679"/>
      <c r="CT19" s="679"/>
      <c r="CU19" s="679"/>
      <c r="CV19" s="679"/>
      <c r="CW19" s="679"/>
      <c r="CX19" s="679"/>
      <c r="CY19" s="680"/>
      <c r="CZ19" s="715" t="s">
        <v>137</v>
      </c>
      <c r="DA19" s="715"/>
      <c r="DB19" s="715"/>
      <c r="DC19" s="715"/>
      <c r="DD19" s="684" t="s">
        <v>137</v>
      </c>
      <c r="DE19" s="679"/>
      <c r="DF19" s="679"/>
      <c r="DG19" s="679"/>
      <c r="DH19" s="679"/>
      <c r="DI19" s="679"/>
      <c r="DJ19" s="679"/>
      <c r="DK19" s="679"/>
      <c r="DL19" s="679"/>
      <c r="DM19" s="679"/>
      <c r="DN19" s="679"/>
      <c r="DO19" s="679"/>
      <c r="DP19" s="680"/>
      <c r="DQ19" s="684" t="s">
        <v>128</v>
      </c>
      <c r="DR19" s="679"/>
      <c r="DS19" s="679"/>
      <c r="DT19" s="679"/>
      <c r="DU19" s="679"/>
      <c r="DV19" s="679"/>
      <c r="DW19" s="679"/>
      <c r="DX19" s="679"/>
      <c r="DY19" s="679"/>
      <c r="DZ19" s="679"/>
      <c r="EA19" s="679"/>
      <c r="EB19" s="679"/>
      <c r="EC19" s="722"/>
    </row>
    <row r="20" spans="2:133" ht="11.25" customHeight="1" x14ac:dyDescent="0.15">
      <c r="B20" s="675" t="s">
        <v>271</v>
      </c>
      <c r="C20" s="676"/>
      <c r="D20" s="676"/>
      <c r="E20" s="676"/>
      <c r="F20" s="676"/>
      <c r="G20" s="676"/>
      <c r="H20" s="676"/>
      <c r="I20" s="676"/>
      <c r="J20" s="676"/>
      <c r="K20" s="676"/>
      <c r="L20" s="676"/>
      <c r="M20" s="676"/>
      <c r="N20" s="676"/>
      <c r="O20" s="676"/>
      <c r="P20" s="676"/>
      <c r="Q20" s="677"/>
      <c r="R20" s="678">
        <v>196</v>
      </c>
      <c r="S20" s="679"/>
      <c r="T20" s="679"/>
      <c r="U20" s="679"/>
      <c r="V20" s="679"/>
      <c r="W20" s="679"/>
      <c r="X20" s="679"/>
      <c r="Y20" s="680"/>
      <c r="Z20" s="715">
        <v>0</v>
      </c>
      <c r="AA20" s="715"/>
      <c r="AB20" s="715"/>
      <c r="AC20" s="715"/>
      <c r="AD20" s="716">
        <v>196</v>
      </c>
      <c r="AE20" s="716"/>
      <c r="AF20" s="716"/>
      <c r="AG20" s="716"/>
      <c r="AH20" s="716"/>
      <c r="AI20" s="716"/>
      <c r="AJ20" s="716"/>
      <c r="AK20" s="716"/>
      <c r="AL20" s="681">
        <v>0</v>
      </c>
      <c r="AM20" s="682"/>
      <c r="AN20" s="682"/>
      <c r="AO20" s="717"/>
      <c r="AP20" s="675" t="s">
        <v>272</v>
      </c>
      <c r="AQ20" s="676"/>
      <c r="AR20" s="676"/>
      <c r="AS20" s="676"/>
      <c r="AT20" s="676"/>
      <c r="AU20" s="676"/>
      <c r="AV20" s="676"/>
      <c r="AW20" s="676"/>
      <c r="AX20" s="676"/>
      <c r="AY20" s="676"/>
      <c r="AZ20" s="676"/>
      <c r="BA20" s="676"/>
      <c r="BB20" s="676"/>
      <c r="BC20" s="676"/>
      <c r="BD20" s="676"/>
      <c r="BE20" s="676"/>
      <c r="BF20" s="677"/>
      <c r="BG20" s="678">
        <v>10631</v>
      </c>
      <c r="BH20" s="679"/>
      <c r="BI20" s="679"/>
      <c r="BJ20" s="679"/>
      <c r="BK20" s="679"/>
      <c r="BL20" s="679"/>
      <c r="BM20" s="679"/>
      <c r="BN20" s="680"/>
      <c r="BO20" s="715">
        <v>1.6</v>
      </c>
      <c r="BP20" s="715"/>
      <c r="BQ20" s="715"/>
      <c r="BR20" s="715"/>
      <c r="BS20" s="684" t="s">
        <v>128</v>
      </c>
      <c r="BT20" s="679"/>
      <c r="BU20" s="679"/>
      <c r="BV20" s="679"/>
      <c r="BW20" s="679"/>
      <c r="BX20" s="679"/>
      <c r="BY20" s="679"/>
      <c r="BZ20" s="679"/>
      <c r="CA20" s="679"/>
      <c r="CB20" s="722"/>
      <c r="CD20" s="711" t="s">
        <v>273</v>
      </c>
      <c r="CE20" s="712"/>
      <c r="CF20" s="712"/>
      <c r="CG20" s="712"/>
      <c r="CH20" s="712"/>
      <c r="CI20" s="712"/>
      <c r="CJ20" s="712"/>
      <c r="CK20" s="712"/>
      <c r="CL20" s="712"/>
      <c r="CM20" s="712"/>
      <c r="CN20" s="712"/>
      <c r="CO20" s="712"/>
      <c r="CP20" s="712"/>
      <c r="CQ20" s="713"/>
      <c r="CR20" s="678">
        <v>7189748</v>
      </c>
      <c r="CS20" s="679"/>
      <c r="CT20" s="679"/>
      <c r="CU20" s="679"/>
      <c r="CV20" s="679"/>
      <c r="CW20" s="679"/>
      <c r="CX20" s="679"/>
      <c r="CY20" s="680"/>
      <c r="CZ20" s="715">
        <v>100</v>
      </c>
      <c r="DA20" s="715"/>
      <c r="DB20" s="715"/>
      <c r="DC20" s="715"/>
      <c r="DD20" s="684">
        <v>1042289</v>
      </c>
      <c r="DE20" s="679"/>
      <c r="DF20" s="679"/>
      <c r="DG20" s="679"/>
      <c r="DH20" s="679"/>
      <c r="DI20" s="679"/>
      <c r="DJ20" s="679"/>
      <c r="DK20" s="679"/>
      <c r="DL20" s="679"/>
      <c r="DM20" s="679"/>
      <c r="DN20" s="679"/>
      <c r="DO20" s="679"/>
      <c r="DP20" s="680"/>
      <c r="DQ20" s="684">
        <v>5155119</v>
      </c>
      <c r="DR20" s="679"/>
      <c r="DS20" s="679"/>
      <c r="DT20" s="679"/>
      <c r="DU20" s="679"/>
      <c r="DV20" s="679"/>
      <c r="DW20" s="679"/>
      <c r="DX20" s="679"/>
      <c r="DY20" s="679"/>
      <c r="DZ20" s="679"/>
      <c r="EA20" s="679"/>
      <c r="EB20" s="679"/>
      <c r="EC20" s="722"/>
    </row>
    <row r="21" spans="2:133" ht="11.25" customHeight="1" x14ac:dyDescent="0.15">
      <c r="B21" s="675" t="s">
        <v>274</v>
      </c>
      <c r="C21" s="676"/>
      <c r="D21" s="676"/>
      <c r="E21" s="676"/>
      <c r="F21" s="676"/>
      <c r="G21" s="676"/>
      <c r="H21" s="676"/>
      <c r="I21" s="676"/>
      <c r="J21" s="676"/>
      <c r="K21" s="676"/>
      <c r="L21" s="676"/>
      <c r="M21" s="676"/>
      <c r="N21" s="676"/>
      <c r="O21" s="676"/>
      <c r="P21" s="676"/>
      <c r="Q21" s="677"/>
      <c r="R21" s="678">
        <v>2532</v>
      </c>
      <c r="S21" s="679"/>
      <c r="T21" s="679"/>
      <c r="U21" s="679"/>
      <c r="V21" s="679"/>
      <c r="W21" s="679"/>
      <c r="X21" s="679"/>
      <c r="Y21" s="680"/>
      <c r="Z21" s="715">
        <v>0</v>
      </c>
      <c r="AA21" s="715"/>
      <c r="AB21" s="715"/>
      <c r="AC21" s="715"/>
      <c r="AD21" s="716">
        <v>2532</v>
      </c>
      <c r="AE21" s="716"/>
      <c r="AF21" s="716"/>
      <c r="AG21" s="716"/>
      <c r="AH21" s="716"/>
      <c r="AI21" s="716"/>
      <c r="AJ21" s="716"/>
      <c r="AK21" s="716"/>
      <c r="AL21" s="681">
        <v>0.1</v>
      </c>
      <c r="AM21" s="682"/>
      <c r="AN21" s="682"/>
      <c r="AO21" s="717"/>
      <c r="AP21" s="773" t="s">
        <v>275</v>
      </c>
      <c r="AQ21" s="780"/>
      <c r="AR21" s="780"/>
      <c r="AS21" s="780"/>
      <c r="AT21" s="780"/>
      <c r="AU21" s="780"/>
      <c r="AV21" s="780"/>
      <c r="AW21" s="780"/>
      <c r="AX21" s="780"/>
      <c r="AY21" s="780"/>
      <c r="AZ21" s="780"/>
      <c r="BA21" s="780"/>
      <c r="BB21" s="780"/>
      <c r="BC21" s="780"/>
      <c r="BD21" s="780"/>
      <c r="BE21" s="780"/>
      <c r="BF21" s="775"/>
      <c r="BG21" s="678">
        <v>10631</v>
      </c>
      <c r="BH21" s="679"/>
      <c r="BI21" s="679"/>
      <c r="BJ21" s="679"/>
      <c r="BK21" s="679"/>
      <c r="BL21" s="679"/>
      <c r="BM21" s="679"/>
      <c r="BN21" s="680"/>
      <c r="BO21" s="715">
        <v>1.6</v>
      </c>
      <c r="BP21" s="715"/>
      <c r="BQ21" s="715"/>
      <c r="BR21" s="715"/>
      <c r="BS21" s="684" t="s">
        <v>231</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276</v>
      </c>
      <c r="C22" s="676"/>
      <c r="D22" s="676"/>
      <c r="E22" s="676"/>
      <c r="F22" s="676"/>
      <c r="G22" s="676"/>
      <c r="H22" s="676"/>
      <c r="I22" s="676"/>
      <c r="J22" s="676"/>
      <c r="K22" s="676"/>
      <c r="L22" s="676"/>
      <c r="M22" s="676"/>
      <c r="N22" s="676"/>
      <c r="O22" s="676"/>
      <c r="P22" s="676"/>
      <c r="Q22" s="677"/>
      <c r="R22" s="678">
        <v>3823588</v>
      </c>
      <c r="S22" s="679"/>
      <c r="T22" s="679"/>
      <c r="U22" s="679"/>
      <c r="V22" s="679"/>
      <c r="W22" s="679"/>
      <c r="X22" s="679"/>
      <c r="Y22" s="680"/>
      <c r="Z22" s="715">
        <v>52.4</v>
      </c>
      <c r="AA22" s="715"/>
      <c r="AB22" s="715"/>
      <c r="AC22" s="715"/>
      <c r="AD22" s="716">
        <v>3407435</v>
      </c>
      <c r="AE22" s="716"/>
      <c r="AF22" s="716"/>
      <c r="AG22" s="716"/>
      <c r="AH22" s="716"/>
      <c r="AI22" s="716"/>
      <c r="AJ22" s="716"/>
      <c r="AK22" s="716"/>
      <c r="AL22" s="681">
        <v>79</v>
      </c>
      <c r="AM22" s="682"/>
      <c r="AN22" s="682"/>
      <c r="AO22" s="717"/>
      <c r="AP22" s="773" t="s">
        <v>277</v>
      </c>
      <c r="AQ22" s="780"/>
      <c r="AR22" s="780"/>
      <c r="AS22" s="780"/>
      <c r="AT22" s="780"/>
      <c r="AU22" s="780"/>
      <c r="AV22" s="780"/>
      <c r="AW22" s="780"/>
      <c r="AX22" s="780"/>
      <c r="AY22" s="780"/>
      <c r="AZ22" s="780"/>
      <c r="BA22" s="780"/>
      <c r="BB22" s="780"/>
      <c r="BC22" s="780"/>
      <c r="BD22" s="780"/>
      <c r="BE22" s="780"/>
      <c r="BF22" s="775"/>
      <c r="BG22" s="678" t="s">
        <v>231</v>
      </c>
      <c r="BH22" s="679"/>
      <c r="BI22" s="679"/>
      <c r="BJ22" s="679"/>
      <c r="BK22" s="679"/>
      <c r="BL22" s="679"/>
      <c r="BM22" s="679"/>
      <c r="BN22" s="680"/>
      <c r="BO22" s="715" t="s">
        <v>128</v>
      </c>
      <c r="BP22" s="715"/>
      <c r="BQ22" s="715"/>
      <c r="BR22" s="715"/>
      <c r="BS22" s="684" t="s">
        <v>137</v>
      </c>
      <c r="BT22" s="679"/>
      <c r="BU22" s="679"/>
      <c r="BV22" s="679"/>
      <c r="BW22" s="679"/>
      <c r="BX22" s="679"/>
      <c r="BY22" s="679"/>
      <c r="BZ22" s="679"/>
      <c r="CA22" s="679"/>
      <c r="CB22" s="722"/>
      <c r="CD22" s="782" t="s">
        <v>278</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279</v>
      </c>
      <c r="C23" s="676"/>
      <c r="D23" s="676"/>
      <c r="E23" s="676"/>
      <c r="F23" s="676"/>
      <c r="G23" s="676"/>
      <c r="H23" s="676"/>
      <c r="I23" s="676"/>
      <c r="J23" s="676"/>
      <c r="K23" s="676"/>
      <c r="L23" s="676"/>
      <c r="M23" s="676"/>
      <c r="N23" s="676"/>
      <c r="O23" s="676"/>
      <c r="P23" s="676"/>
      <c r="Q23" s="677"/>
      <c r="R23" s="678">
        <v>3407435</v>
      </c>
      <c r="S23" s="679"/>
      <c r="T23" s="679"/>
      <c r="U23" s="679"/>
      <c r="V23" s="679"/>
      <c r="W23" s="679"/>
      <c r="X23" s="679"/>
      <c r="Y23" s="680"/>
      <c r="Z23" s="715">
        <v>46.7</v>
      </c>
      <c r="AA23" s="715"/>
      <c r="AB23" s="715"/>
      <c r="AC23" s="715"/>
      <c r="AD23" s="716">
        <v>3407435</v>
      </c>
      <c r="AE23" s="716"/>
      <c r="AF23" s="716"/>
      <c r="AG23" s="716"/>
      <c r="AH23" s="716"/>
      <c r="AI23" s="716"/>
      <c r="AJ23" s="716"/>
      <c r="AK23" s="716"/>
      <c r="AL23" s="681">
        <v>79</v>
      </c>
      <c r="AM23" s="682"/>
      <c r="AN23" s="682"/>
      <c r="AO23" s="717"/>
      <c r="AP23" s="773" t="s">
        <v>280</v>
      </c>
      <c r="AQ23" s="780"/>
      <c r="AR23" s="780"/>
      <c r="AS23" s="780"/>
      <c r="AT23" s="780"/>
      <c r="AU23" s="780"/>
      <c r="AV23" s="780"/>
      <c r="AW23" s="780"/>
      <c r="AX23" s="780"/>
      <c r="AY23" s="780"/>
      <c r="AZ23" s="780"/>
      <c r="BA23" s="780"/>
      <c r="BB23" s="780"/>
      <c r="BC23" s="780"/>
      <c r="BD23" s="780"/>
      <c r="BE23" s="780"/>
      <c r="BF23" s="775"/>
      <c r="BG23" s="678" t="s">
        <v>231</v>
      </c>
      <c r="BH23" s="679"/>
      <c r="BI23" s="679"/>
      <c r="BJ23" s="679"/>
      <c r="BK23" s="679"/>
      <c r="BL23" s="679"/>
      <c r="BM23" s="679"/>
      <c r="BN23" s="680"/>
      <c r="BO23" s="715" t="s">
        <v>137</v>
      </c>
      <c r="BP23" s="715"/>
      <c r="BQ23" s="715"/>
      <c r="BR23" s="715"/>
      <c r="BS23" s="684" t="s">
        <v>231</v>
      </c>
      <c r="BT23" s="679"/>
      <c r="BU23" s="679"/>
      <c r="BV23" s="679"/>
      <c r="BW23" s="679"/>
      <c r="BX23" s="679"/>
      <c r="BY23" s="679"/>
      <c r="BZ23" s="679"/>
      <c r="CA23" s="679"/>
      <c r="CB23" s="722"/>
      <c r="CD23" s="782" t="s">
        <v>219</v>
      </c>
      <c r="CE23" s="783"/>
      <c r="CF23" s="783"/>
      <c r="CG23" s="783"/>
      <c r="CH23" s="783"/>
      <c r="CI23" s="783"/>
      <c r="CJ23" s="783"/>
      <c r="CK23" s="783"/>
      <c r="CL23" s="783"/>
      <c r="CM23" s="783"/>
      <c r="CN23" s="783"/>
      <c r="CO23" s="783"/>
      <c r="CP23" s="783"/>
      <c r="CQ23" s="784"/>
      <c r="CR23" s="782" t="s">
        <v>281</v>
      </c>
      <c r="CS23" s="783"/>
      <c r="CT23" s="783"/>
      <c r="CU23" s="783"/>
      <c r="CV23" s="783"/>
      <c r="CW23" s="783"/>
      <c r="CX23" s="783"/>
      <c r="CY23" s="784"/>
      <c r="CZ23" s="782" t="s">
        <v>282</v>
      </c>
      <c r="DA23" s="783"/>
      <c r="DB23" s="783"/>
      <c r="DC23" s="784"/>
      <c r="DD23" s="782" t="s">
        <v>283</v>
      </c>
      <c r="DE23" s="783"/>
      <c r="DF23" s="783"/>
      <c r="DG23" s="783"/>
      <c r="DH23" s="783"/>
      <c r="DI23" s="783"/>
      <c r="DJ23" s="783"/>
      <c r="DK23" s="784"/>
      <c r="DL23" s="791" t="s">
        <v>284</v>
      </c>
      <c r="DM23" s="792"/>
      <c r="DN23" s="792"/>
      <c r="DO23" s="792"/>
      <c r="DP23" s="792"/>
      <c r="DQ23" s="792"/>
      <c r="DR23" s="792"/>
      <c r="DS23" s="792"/>
      <c r="DT23" s="792"/>
      <c r="DU23" s="792"/>
      <c r="DV23" s="793"/>
      <c r="DW23" s="782" t="s">
        <v>285</v>
      </c>
      <c r="DX23" s="783"/>
      <c r="DY23" s="783"/>
      <c r="DZ23" s="783"/>
      <c r="EA23" s="783"/>
      <c r="EB23" s="783"/>
      <c r="EC23" s="784"/>
    </row>
    <row r="24" spans="2:133" ht="11.25" customHeight="1" x14ac:dyDescent="0.15">
      <c r="B24" s="675" t="s">
        <v>286</v>
      </c>
      <c r="C24" s="676"/>
      <c r="D24" s="676"/>
      <c r="E24" s="676"/>
      <c r="F24" s="676"/>
      <c r="G24" s="676"/>
      <c r="H24" s="676"/>
      <c r="I24" s="676"/>
      <c r="J24" s="676"/>
      <c r="K24" s="676"/>
      <c r="L24" s="676"/>
      <c r="M24" s="676"/>
      <c r="N24" s="676"/>
      <c r="O24" s="676"/>
      <c r="P24" s="676"/>
      <c r="Q24" s="677"/>
      <c r="R24" s="678">
        <v>415553</v>
      </c>
      <c r="S24" s="679"/>
      <c r="T24" s="679"/>
      <c r="U24" s="679"/>
      <c r="V24" s="679"/>
      <c r="W24" s="679"/>
      <c r="X24" s="679"/>
      <c r="Y24" s="680"/>
      <c r="Z24" s="715">
        <v>5.7</v>
      </c>
      <c r="AA24" s="715"/>
      <c r="AB24" s="715"/>
      <c r="AC24" s="715"/>
      <c r="AD24" s="716" t="s">
        <v>231</v>
      </c>
      <c r="AE24" s="716"/>
      <c r="AF24" s="716"/>
      <c r="AG24" s="716"/>
      <c r="AH24" s="716"/>
      <c r="AI24" s="716"/>
      <c r="AJ24" s="716"/>
      <c r="AK24" s="716"/>
      <c r="AL24" s="681" t="s">
        <v>137</v>
      </c>
      <c r="AM24" s="682"/>
      <c r="AN24" s="682"/>
      <c r="AO24" s="717"/>
      <c r="AP24" s="773" t="s">
        <v>287</v>
      </c>
      <c r="AQ24" s="780"/>
      <c r="AR24" s="780"/>
      <c r="AS24" s="780"/>
      <c r="AT24" s="780"/>
      <c r="AU24" s="780"/>
      <c r="AV24" s="780"/>
      <c r="AW24" s="780"/>
      <c r="AX24" s="780"/>
      <c r="AY24" s="780"/>
      <c r="AZ24" s="780"/>
      <c r="BA24" s="780"/>
      <c r="BB24" s="780"/>
      <c r="BC24" s="780"/>
      <c r="BD24" s="780"/>
      <c r="BE24" s="780"/>
      <c r="BF24" s="775"/>
      <c r="BG24" s="678" t="s">
        <v>231</v>
      </c>
      <c r="BH24" s="679"/>
      <c r="BI24" s="679"/>
      <c r="BJ24" s="679"/>
      <c r="BK24" s="679"/>
      <c r="BL24" s="679"/>
      <c r="BM24" s="679"/>
      <c r="BN24" s="680"/>
      <c r="BO24" s="715" t="s">
        <v>128</v>
      </c>
      <c r="BP24" s="715"/>
      <c r="BQ24" s="715"/>
      <c r="BR24" s="715"/>
      <c r="BS24" s="684" t="s">
        <v>231</v>
      </c>
      <c r="BT24" s="679"/>
      <c r="BU24" s="679"/>
      <c r="BV24" s="679"/>
      <c r="BW24" s="679"/>
      <c r="BX24" s="679"/>
      <c r="BY24" s="679"/>
      <c r="BZ24" s="679"/>
      <c r="CA24" s="679"/>
      <c r="CB24" s="722"/>
      <c r="CD24" s="736" t="s">
        <v>288</v>
      </c>
      <c r="CE24" s="737"/>
      <c r="CF24" s="737"/>
      <c r="CG24" s="737"/>
      <c r="CH24" s="737"/>
      <c r="CI24" s="737"/>
      <c r="CJ24" s="737"/>
      <c r="CK24" s="737"/>
      <c r="CL24" s="737"/>
      <c r="CM24" s="737"/>
      <c r="CN24" s="737"/>
      <c r="CO24" s="737"/>
      <c r="CP24" s="737"/>
      <c r="CQ24" s="738"/>
      <c r="CR24" s="733">
        <v>2847992</v>
      </c>
      <c r="CS24" s="734"/>
      <c r="CT24" s="734"/>
      <c r="CU24" s="734"/>
      <c r="CV24" s="734"/>
      <c r="CW24" s="734"/>
      <c r="CX24" s="734"/>
      <c r="CY24" s="777"/>
      <c r="CZ24" s="778">
        <v>39.6</v>
      </c>
      <c r="DA24" s="751"/>
      <c r="DB24" s="751"/>
      <c r="DC24" s="781"/>
      <c r="DD24" s="776">
        <v>2323505</v>
      </c>
      <c r="DE24" s="734"/>
      <c r="DF24" s="734"/>
      <c r="DG24" s="734"/>
      <c r="DH24" s="734"/>
      <c r="DI24" s="734"/>
      <c r="DJ24" s="734"/>
      <c r="DK24" s="777"/>
      <c r="DL24" s="776">
        <v>2131554</v>
      </c>
      <c r="DM24" s="734"/>
      <c r="DN24" s="734"/>
      <c r="DO24" s="734"/>
      <c r="DP24" s="734"/>
      <c r="DQ24" s="734"/>
      <c r="DR24" s="734"/>
      <c r="DS24" s="734"/>
      <c r="DT24" s="734"/>
      <c r="DU24" s="734"/>
      <c r="DV24" s="777"/>
      <c r="DW24" s="778">
        <v>48.1</v>
      </c>
      <c r="DX24" s="751"/>
      <c r="DY24" s="751"/>
      <c r="DZ24" s="751"/>
      <c r="EA24" s="751"/>
      <c r="EB24" s="751"/>
      <c r="EC24" s="779"/>
    </row>
    <row r="25" spans="2:133" ht="11.25" customHeight="1" x14ac:dyDescent="0.15">
      <c r="B25" s="675" t="s">
        <v>289</v>
      </c>
      <c r="C25" s="676"/>
      <c r="D25" s="676"/>
      <c r="E25" s="676"/>
      <c r="F25" s="676"/>
      <c r="G25" s="676"/>
      <c r="H25" s="676"/>
      <c r="I25" s="676"/>
      <c r="J25" s="676"/>
      <c r="K25" s="676"/>
      <c r="L25" s="676"/>
      <c r="M25" s="676"/>
      <c r="N25" s="676"/>
      <c r="O25" s="676"/>
      <c r="P25" s="676"/>
      <c r="Q25" s="677"/>
      <c r="R25" s="678">
        <v>600</v>
      </c>
      <c r="S25" s="679"/>
      <c r="T25" s="679"/>
      <c r="U25" s="679"/>
      <c r="V25" s="679"/>
      <c r="W25" s="679"/>
      <c r="X25" s="679"/>
      <c r="Y25" s="680"/>
      <c r="Z25" s="715">
        <v>0</v>
      </c>
      <c r="AA25" s="715"/>
      <c r="AB25" s="715"/>
      <c r="AC25" s="715"/>
      <c r="AD25" s="716" t="s">
        <v>231</v>
      </c>
      <c r="AE25" s="716"/>
      <c r="AF25" s="716"/>
      <c r="AG25" s="716"/>
      <c r="AH25" s="716"/>
      <c r="AI25" s="716"/>
      <c r="AJ25" s="716"/>
      <c r="AK25" s="716"/>
      <c r="AL25" s="681" t="s">
        <v>231</v>
      </c>
      <c r="AM25" s="682"/>
      <c r="AN25" s="682"/>
      <c r="AO25" s="717"/>
      <c r="AP25" s="773" t="s">
        <v>290</v>
      </c>
      <c r="AQ25" s="780"/>
      <c r="AR25" s="780"/>
      <c r="AS25" s="780"/>
      <c r="AT25" s="780"/>
      <c r="AU25" s="780"/>
      <c r="AV25" s="780"/>
      <c r="AW25" s="780"/>
      <c r="AX25" s="780"/>
      <c r="AY25" s="780"/>
      <c r="AZ25" s="780"/>
      <c r="BA25" s="780"/>
      <c r="BB25" s="780"/>
      <c r="BC25" s="780"/>
      <c r="BD25" s="780"/>
      <c r="BE25" s="780"/>
      <c r="BF25" s="775"/>
      <c r="BG25" s="678" t="s">
        <v>128</v>
      </c>
      <c r="BH25" s="679"/>
      <c r="BI25" s="679"/>
      <c r="BJ25" s="679"/>
      <c r="BK25" s="679"/>
      <c r="BL25" s="679"/>
      <c r="BM25" s="679"/>
      <c r="BN25" s="680"/>
      <c r="BO25" s="715" t="s">
        <v>231</v>
      </c>
      <c r="BP25" s="715"/>
      <c r="BQ25" s="715"/>
      <c r="BR25" s="715"/>
      <c r="BS25" s="684" t="s">
        <v>128</v>
      </c>
      <c r="BT25" s="679"/>
      <c r="BU25" s="679"/>
      <c r="BV25" s="679"/>
      <c r="BW25" s="679"/>
      <c r="BX25" s="679"/>
      <c r="BY25" s="679"/>
      <c r="BZ25" s="679"/>
      <c r="CA25" s="679"/>
      <c r="CB25" s="722"/>
      <c r="CD25" s="711" t="s">
        <v>291</v>
      </c>
      <c r="CE25" s="712"/>
      <c r="CF25" s="712"/>
      <c r="CG25" s="712"/>
      <c r="CH25" s="712"/>
      <c r="CI25" s="712"/>
      <c r="CJ25" s="712"/>
      <c r="CK25" s="712"/>
      <c r="CL25" s="712"/>
      <c r="CM25" s="712"/>
      <c r="CN25" s="712"/>
      <c r="CO25" s="712"/>
      <c r="CP25" s="712"/>
      <c r="CQ25" s="713"/>
      <c r="CR25" s="678">
        <v>974282</v>
      </c>
      <c r="CS25" s="697"/>
      <c r="CT25" s="697"/>
      <c r="CU25" s="697"/>
      <c r="CV25" s="697"/>
      <c r="CW25" s="697"/>
      <c r="CX25" s="697"/>
      <c r="CY25" s="698"/>
      <c r="CZ25" s="681">
        <v>13.6</v>
      </c>
      <c r="DA25" s="699"/>
      <c r="DB25" s="699"/>
      <c r="DC25" s="700"/>
      <c r="DD25" s="684">
        <v>940349</v>
      </c>
      <c r="DE25" s="697"/>
      <c r="DF25" s="697"/>
      <c r="DG25" s="697"/>
      <c r="DH25" s="697"/>
      <c r="DI25" s="697"/>
      <c r="DJ25" s="697"/>
      <c r="DK25" s="698"/>
      <c r="DL25" s="684">
        <v>930588</v>
      </c>
      <c r="DM25" s="697"/>
      <c r="DN25" s="697"/>
      <c r="DO25" s="697"/>
      <c r="DP25" s="697"/>
      <c r="DQ25" s="697"/>
      <c r="DR25" s="697"/>
      <c r="DS25" s="697"/>
      <c r="DT25" s="697"/>
      <c r="DU25" s="697"/>
      <c r="DV25" s="698"/>
      <c r="DW25" s="681">
        <v>21</v>
      </c>
      <c r="DX25" s="699"/>
      <c r="DY25" s="699"/>
      <c r="DZ25" s="699"/>
      <c r="EA25" s="699"/>
      <c r="EB25" s="699"/>
      <c r="EC25" s="714"/>
    </row>
    <row r="26" spans="2:133" ht="11.25" customHeight="1" x14ac:dyDescent="0.15">
      <c r="B26" s="675" t="s">
        <v>292</v>
      </c>
      <c r="C26" s="676"/>
      <c r="D26" s="676"/>
      <c r="E26" s="676"/>
      <c r="F26" s="676"/>
      <c r="G26" s="676"/>
      <c r="H26" s="676"/>
      <c r="I26" s="676"/>
      <c r="J26" s="676"/>
      <c r="K26" s="676"/>
      <c r="L26" s="676"/>
      <c r="M26" s="676"/>
      <c r="N26" s="676"/>
      <c r="O26" s="676"/>
      <c r="P26" s="676"/>
      <c r="Q26" s="677"/>
      <c r="R26" s="678">
        <v>4713103</v>
      </c>
      <c r="S26" s="679"/>
      <c r="T26" s="679"/>
      <c r="U26" s="679"/>
      <c r="V26" s="679"/>
      <c r="W26" s="679"/>
      <c r="X26" s="679"/>
      <c r="Y26" s="680"/>
      <c r="Z26" s="715">
        <v>64.599999999999994</v>
      </c>
      <c r="AA26" s="715"/>
      <c r="AB26" s="715"/>
      <c r="AC26" s="715"/>
      <c r="AD26" s="716">
        <v>4296950</v>
      </c>
      <c r="AE26" s="716"/>
      <c r="AF26" s="716"/>
      <c r="AG26" s="716"/>
      <c r="AH26" s="716"/>
      <c r="AI26" s="716"/>
      <c r="AJ26" s="716"/>
      <c r="AK26" s="716"/>
      <c r="AL26" s="681">
        <v>99.7</v>
      </c>
      <c r="AM26" s="682"/>
      <c r="AN26" s="682"/>
      <c r="AO26" s="717"/>
      <c r="AP26" s="773" t="s">
        <v>293</v>
      </c>
      <c r="AQ26" s="774"/>
      <c r="AR26" s="774"/>
      <c r="AS26" s="774"/>
      <c r="AT26" s="774"/>
      <c r="AU26" s="774"/>
      <c r="AV26" s="774"/>
      <c r="AW26" s="774"/>
      <c r="AX26" s="774"/>
      <c r="AY26" s="774"/>
      <c r="AZ26" s="774"/>
      <c r="BA26" s="774"/>
      <c r="BB26" s="774"/>
      <c r="BC26" s="774"/>
      <c r="BD26" s="774"/>
      <c r="BE26" s="774"/>
      <c r="BF26" s="775"/>
      <c r="BG26" s="678" t="s">
        <v>137</v>
      </c>
      <c r="BH26" s="679"/>
      <c r="BI26" s="679"/>
      <c r="BJ26" s="679"/>
      <c r="BK26" s="679"/>
      <c r="BL26" s="679"/>
      <c r="BM26" s="679"/>
      <c r="BN26" s="680"/>
      <c r="BO26" s="715" t="s">
        <v>231</v>
      </c>
      <c r="BP26" s="715"/>
      <c r="BQ26" s="715"/>
      <c r="BR26" s="715"/>
      <c r="BS26" s="684" t="s">
        <v>137</v>
      </c>
      <c r="BT26" s="679"/>
      <c r="BU26" s="679"/>
      <c r="BV26" s="679"/>
      <c r="BW26" s="679"/>
      <c r="BX26" s="679"/>
      <c r="BY26" s="679"/>
      <c r="BZ26" s="679"/>
      <c r="CA26" s="679"/>
      <c r="CB26" s="722"/>
      <c r="CD26" s="711" t="s">
        <v>294</v>
      </c>
      <c r="CE26" s="712"/>
      <c r="CF26" s="712"/>
      <c r="CG26" s="712"/>
      <c r="CH26" s="712"/>
      <c r="CI26" s="712"/>
      <c r="CJ26" s="712"/>
      <c r="CK26" s="712"/>
      <c r="CL26" s="712"/>
      <c r="CM26" s="712"/>
      <c r="CN26" s="712"/>
      <c r="CO26" s="712"/>
      <c r="CP26" s="712"/>
      <c r="CQ26" s="713"/>
      <c r="CR26" s="678">
        <v>619902</v>
      </c>
      <c r="CS26" s="679"/>
      <c r="CT26" s="679"/>
      <c r="CU26" s="679"/>
      <c r="CV26" s="679"/>
      <c r="CW26" s="679"/>
      <c r="CX26" s="679"/>
      <c r="CY26" s="680"/>
      <c r="CZ26" s="681">
        <v>8.6</v>
      </c>
      <c r="DA26" s="699"/>
      <c r="DB26" s="699"/>
      <c r="DC26" s="700"/>
      <c r="DD26" s="684">
        <v>595064</v>
      </c>
      <c r="DE26" s="679"/>
      <c r="DF26" s="679"/>
      <c r="DG26" s="679"/>
      <c r="DH26" s="679"/>
      <c r="DI26" s="679"/>
      <c r="DJ26" s="679"/>
      <c r="DK26" s="680"/>
      <c r="DL26" s="684" t="s">
        <v>128</v>
      </c>
      <c r="DM26" s="679"/>
      <c r="DN26" s="679"/>
      <c r="DO26" s="679"/>
      <c r="DP26" s="679"/>
      <c r="DQ26" s="679"/>
      <c r="DR26" s="679"/>
      <c r="DS26" s="679"/>
      <c r="DT26" s="679"/>
      <c r="DU26" s="679"/>
      <c r="DV26" s="680"/>
      <c r="DW26" s="681" t="s">
        <v>137</v>
      </c>
      <c r="DX26" s="699"/>
      <c r="DY26" s="699"/>
      <c r="DZ26" s="699"/>
      <c r="EA26" s="699"/>
      <c r="EB26" s="699"/>
      <c r="EC26" s="714"/>
    </row>
    <row r="27" spans="2:133" ht="11.25" customHeight="1" x14ac:dyDescent="0.15">
      <c r="B27" s="675" t="s">
        <v>295</v>
      </c>
      <c r="C27" s="676"/>
      <c r="D27" s="676"/>
      <c r="E27" s="676"/>
      <c r="F27" s="676"/>
      <c r="G27" s="676"/>
      <c r="H27" s="676"/>
      <c r="I27" s="676"/>
      <c r="J27" s="676"/>
      <c r="K27" s="676"/>
      <c r="L27" s="676"/>
      <c r="M27" s="676"/>
      <c r="N27" s="676"/>
      <c r="O27" s="676"/>
      <c r="P27" s="676"/>
      <c r="Q27" s="677"/>
      <c r="R27" s="678">
        <v>826</v>
      </c>
      <c r="S27" s="679"/>
      <c r="T27" s="679"/>
      <c r="U27" s="679"/>
      <c r="V27" s="679"/>
      <c r="W27" s="679"/>
      <c r="X27" s="679"/>
      <c r="Y27" s="680"/>
      <c r="Z27" s="715">
        <v>0</v>
      </c>
      <c r="AA27" s="715"/>
      <c r="AB27" s="715"/>
      <c r="AC27" s="715"/>
      <c r="AD27" s="716">
        <v>826</v>
      </c>
      <c r="AE27" s="716"/>
      <c r="AF27" s="716"/>
      <c r="AG27" s="716"/>
      <c r="AH27" s="716"/>
      <c r="AI27" s="716"/>
      <c r="AJ27" s="716"/>
      <c r="AK27" s="716"/>
      <c r="AL27" s="681">
        <v>0</v>
      </c>
      <c r="AM27" s="682"/>
      <c r="AN27" s="682"/>
      <c r="AO27" s="717"/>
      <c r="AP27" s="675" t="s">
        <v>296</v>
      </c>
      <c r="AQ27" s="676"/>
      <c r="AR27" s="676"/>
      <c r="AS27" s="676"/>
      <c r="AT27" s="676"/>
      <c r="AU27" s="676"/>
      <c r="AV27" s="676"/>
      <c r="AW27" s="676"/>
      <c r="AX27" s="676"/>
      <c r="AY27" s="676"/>
      <c r="AZ27" s="676"/>
      <c r="BA27" s="676"/>
      <c r="BB27" s="676"/>
      <c r="BC27" s="676"/>
      <c r="BD27" s="676"/>
      <c r="BE27" s="676"/>
      <c r="BF27" s="677"/>
      <c r="BG27" s="678">
        <v>678754</v>
      </c>
      <c r="BH27" s="679"/>
      <c r="BI27" s="679"/>
      <c r="BJ27" s="679"/>
      <c r="BK27" s="679"/>
      <c r="BL27" s="679"/>
      <c r="BM27" s="679"/>
      <c r="BN27" s="680"/>
      <c r="BO27" s="715">
        <v>100</v>
      </c>
      <c r="BP27" s="715"/>
      <c r="BQ27" s="715"/>
      <c r="BR27" s="715"/>
      <c r="BS27" s="684" t="s">
        <v>137</v>
      </c>
      <c r="BT27" s="679"/>
      <c r="BU27" s="679"/>
      <c r="BV27" s="679"/>
      <c r="BW27" s="679"/>
      <c r="BX27" s="679"/>
      <c r="BY27" s="679"/>
      <c r="BZ27" s="679"/>
      <c r="CA27" s="679"/>
      <c r="CB27" s="722"/>
      <c r="CD27" s="711" t="s">
        <v>297</v>
      </c>
      <c r="CE27" s="712"/>
      <c r="CF27" s="712"/>
      <c r="CG27" s="712"/>
      <c r="CH27" s="712"/>
      <c r="CI27" s="712"/>
      <c r="CJ27" s="712"/>
      <c r="CK27" s="712"/>
      <c r="CL27" s="712"/>
      <c r="CM27" s="712"/>
      <c r="CN27" s="712"/>
      <c r="CO27" s="712"/>
      <c r="CP27" s="712"/>
      <c r="CQ27" s="713"/>
      <c r="CR27" s="678">
        <v>685273</v>
      </c>
      <c r="CS27" s="697"/>
      <c r="CT27" s="697"/>
      <c r="CU27" s="697"/>
      <c r="CV27" s="697"/>
      <c r="CW27" s="697"/>
      <c r="CX27" s="697"/>
      <c r="CY27" s="698"/>
      <c r="CZ27" s="681">
        <v>9.5</v>
      </c>
      <c r="DA27" s="699"/>
      <c r="DB27" s="699"/>
      <c r="DC27" s="700"/>
      <c r="DD27" s="684">
        <v>200811</v>
      </c>
      <c r="DE27" s="697"/>
      <c r="DF27" s="697"/>
      <c r="DG27" s="697"/>
      <c r="DH27" s="697"/>
      <c r="DI27" s="697"/>
      <c r="DJ27" s="697"/>
      <c r="DK27" s="698"/>
      <c r="DL27" s="684">
        <v>200741</v>
      </c>
      <c r="DM27" s="697"/>
      <c r="DN27" s="697"/>
      <c r="DO27" s="697"/>
      <c r="DP27" s="697"/>
      <c r="DQ27" s="697"/>
      <c r="DR27" s="697"/>
      <c r="DS27" s="697"/>
      <c r="DT27" s="697"/>
      <c r="DU27" s="697"/>
      <c r="DV27" s="698"/>
      <c r="DW27" s="681">
        <v>4.5</v>
      </c>
      <c r="DX27" s="699"/>
      <c r="DY27" s="699"/>
      <c r="DZ27" s="699"/>
      <c r="EA27" s="699"/>
      <c r="EB27" s="699"/>
      <c r="EC27" s="714"/>
    </row>
    <row r="28" spans="2:133" ht="11.25" customHeight="1" x14ac:dyDescent="0.15">
      <c r="B28" s="675" t="s">
        <v>298</v>
      </c>
      <c r="C28" s="676"/>
      <c r="D28" s="676"/>
      <c r="E28" s="676"/>
      <c r="F28" s="676"/>
      <c r="G28" s="676"/>
      <c r="H28" s="676"/>
      <c r="I28" s="676"/>
      <c r="J28" s="676"/>
      <c r="K28" s="676"/>
      <c r="L28" s="676"/>
      <c r="M28" s="676"/>
      <c r="N28" s="676"/>
      <c r="O28" s="676"/>
      <c r="P28" s="676"/>
      <c r="Q28" s="677"/>
      <c r="R28" s="678">
        <v>24215</v>
      </c>
      <c r="S28" s="679"/>
      <c r="T28" s="679"/>
      <c r="U28" s="679"/>
      <c r="V28" s="679"/>
      <c r="W28" s="679"/>
      <c r="X28" s="679"/>
      <c r="Y28" s="680"/>
      <c r="Z28" s="715">
        <v>0.3</v>
      </c>
      <c r="AA28" s="715"/>
      <c r="AB28" s="715"/>
      <c r="AC28" s="715"/>
      <c r="AD28" s="716" t="s">
        <v>137</v>
      </c>
      <c r="AE28" s="716"/>
      <c r="AF28" s="716"/>
      <c r="AG28" s="716"/>
      <c r="AH28" s="716"/>
      <c r="AI28" s="716"/>
      <c r="AJ28" s="716"/>
      <c r="AK28" s="716"/>
      <c r="AL28" s="681" t="s">
        <v>137</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299</v>
      </c>
      <c r="CE28" s="712"/>
      <c r="CF28" s="712"/>
      <c r="CG28" s="712"/>
      <c r="CH28" s="712"/>
      <c r="CI28" s="712"/>
      <c r="CJ28" s="712"/>
      <c r="CK28" s="712"/>
      <c r="CL28" s="712"/>
      <c r="CM28" s="712"/>
      <c r="CN28" s="712"/>
      <c r="CO28" s="712"/>
      <c r="CP28" s="712"/>
      <c r="CQ28" s="713"/>
      <c r="CR28" s="678">
        <v>1188437</v>
      </c>
      <c r="CS28" s="679"/>
      <c r="CT28" s="679"/>
      <c r="CU28" s="679"/>
      <c r="CV28" s="679"/>
      <c r="CW28" s="679"/>
      <c r="CX28" s="679"/>
      <c r="CY28" s="680"/>
      <c r="CZ28" s="681">
        <v>16.5</v>
      </c>
      <c r="DA28" s="699"/>
      <c r="DB28" s="699"/>
      <c r="DC28" s="700"/>
      <c r="DD28" s="684">
        <v>1182345</v>
      </c>
      <c r="DE28" s="679"/>
      <c r="DF28" s="679"/>
      <c r="DG28" s="679"/>
      <c r="DH28" s="679"/>
      <c r="DI28" s="679"/>
      <c r="DJ28" s="679"/>
      <c r="DK28" s="680"/>
      <c r="DL28" s="684">
        <v>1000225</v>
      </c>
      <c r="DM28" s="679"/>
      <c r="DN28" s="679"/>
      <c r="DO28" s="679"/>
      <c r="DP28" s="679"/>
      <c r="DQ28" s="679"/>
      <c r="DR28" s="679"/>
      <c r="DS28" s="679"/>
      <c r="DT28" s="679"/>
      <c r="DU28" s="679"/>
      <c r="DV28" s="680"/>
      <c r="DW28" s="681">
        <v>22.6</v>
      </c>
      <c r="DX28" s="699"/>
      <c r="DY28" s="699"/>
      <c r="DZ28" s="699"/>
      <c r="EA28" s="699"/>
      <c r="EB28" s="699"/>
      <c r="EC28" s="714"/>
    </row>
    <row r="29" spans="2:133" ht="11.25" customHeight="1" x14ac:dyDescent="0.15">
      <c r="B29" s="675" t="s">
        <v>300</v>
      </c>
      <c r="C29" s="676"/>
      <c r="D29" s="676"/>
      <c r="E29" s="676"/>
      <c r="F29" s="676"/>
      <c r="G29" s="676"/>
      <c r="H29" s="676"/>
      <c r="I29" s="676"/>
      <c r="J29" s="676"/>
      <c r="K29" s="676"/>
      <c r="L29" s="676"/>
      <c r="M29" s="676"/>
      <c r="N29" s="676"/>
      <c r="O29" s="676"/>
      <c r="P29" s="676"/>
      <c r="Q29" s="677"/>
      <c r="R29" s="678">
        <v>8063</v>
      </c>
      <c r="S29" s="679"/>
      <c r="T29" s="679"/>
      <c r="U29" s="679"/>
      <c r="V29" s="679"/>
      <c r="W29" s="679"/>
      <c r="X29" s="679"/>
      <c r="Y29" s="680"/>
      <c r="Z29" s="715">
        <v>0.1</v>
      </c>
      <c r="AA29" s="715"/>
      <c r="AB29" s="715"/>
      <c r="AC29" s="715"/>
      <c r="AD29" s="716">
        <v>4649</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66"/>
      <c r="CD29" s="767" t="s">
        <v>301</v>
      </c>
      <c r="CE29" s="768"/>
      <c r="CF29" s="711" t="s">
        <v>302</v>
      </c>
      <c r="CG29" s="712"/>
      <c r="CH29" s="712"/>
      <c r="CI29" s="712"/>
      <c r="CJ29" s="712"/>
      <c r="CK29" s="712"/>
      <c r="CL29" s="712"/>
      <c r="CM29" s="712"/>
      <c r="CN29" s="712"/>
      <c r="CO29" s="712"/>
      <c r="CP29" s="712"/>
      <c r="CQ29" s="713"/>
      <c r="CR29" s="678">
        <v>1186739</v>
      </c>
      <c r="CS29" s="697"/>
      <c r="CT29" s="697"/>
      <c r="CU29" s="697"/>
      <c r="CV29" s="697"/>
      <c r="CW29" s="697"/>
      <c r="CX29" s="697"/>
      <c r="CY29" s="698"/>
      <c r="CZ29" s="681">
        <v>16.5</v>
      </c>
      <c r="DA29" s="699"/>
      <c r="DB29" s="699"/>
      <c r="DC29" s="700"/>
      <c r="DD29" s="684">
        <v>1180647</v>
      </c>
      <c r="DE29" s="697"/>
      <c r="DF29" s="697"/>
      <c r="DG29" s="697"/>
      <c r="DH29" s="697"/>
      <c r="DI29" s="697"/>
      <c r="DJ29" s="697"/>
      <c r="DK29" s="698"/>
      <c r="DL29" s="684">
        <v>998527</v>
      </c>
      <c r="DM29" s="697"/>
      <c r="DN29" s="697"/>
      <c r="DO29" s="697"/>
      <c r="DP29" s="697"/>
      <c r="DQ29" s="697"/>
      <c r="DR29" s="697"/>
      <c r="DS29" s="697"/>
      <c r="DT29" s="697"/>
      <c r="DU29" s="697"/>
      <c r="DV29" s="698"/>
      <c r="DW29" s="681">
        <v>22.5</v>
      </c>
      <c r="DX29" s="699"/>
      <c r="DY29" s="699"/>
      <c r="DZ29" s="699"/>
      <c r="EA29" s="699"/>
      <c r="EB29" s="699"/>
      <c r="EC29" s="714"/>
    </row>
    <row r="30" spans="2:133" ht="11.25" customHeight="1" x14ac:dyDescent="0.15">
      <c r="B30" s="675" t="s">
        <v>303</v>
      </c>
      <c r="C30" s="676"/>
      <c r="D30" s="676"/>
      <c r="E30" s="676"/>
      <c r="F30" s="676"/>
      <c r="G30" s="676"/>
      <c r="H30" s="676"/>
      <c r="I30" s="676"/>
      <c r="J30" s="676"/>
      <c r="K30" s="676"/>
      <c r="L30" s="676"/>
      <c r="M30" s="676"/>
      <c r="N30" s="676"/>
      <c r="O30" s="676"/>
      <c r="P30" s="676"/>
      <c r="Q30" s="677"/>
      <c r="R30" s="678">
        <v>11013</v>
      </c>
      <c r="S30" s="679"/>
      <c r="T30" s="679"/>
      <c r="U30" s="679"/>
      <c r="V30" s="679"/>
      <c r="W30" s="679"/>
      <c r="X30" s="679"/>
      <c r="Y30" s="680"/>
      <c r="Z30" s="715">
        <v>0.2</v>
      </c>
      <c r="AA30" s="715"/>
      <c r="AB30" s="715"/>
      <c r="AC30" s="715"/>
      <c r="AD30" s="716" t="s">
        <v>137</v>
      </c>
      <c r="AE30" s="716"/>
      <c r="AF30" s="716"/>
      <c r="AG30" s="716"/>
      <c r="AH30" s="716"/>
      <c r="AI30" s="716"/>
      <c r="AJ30" s="716"/>
      <c r="AK30" s="716"/>
      <c r="AL30" s="681" t="s">
        <v>128</v>
      </c>
      <c r="AM30" s="682"/>
      <c r="AN30" s="682"/>
      <c r="AO30" s="717"/>
      <c r="AP30" s="739" t="s">
        <v>219</v>
      </c>
      <c r="AQ30" s="740"/>
      <c r="AR30" s="740"/>
      <c r="AS30" s="740"/>
      <c r="AT30" s="740"/>
      <c r="AU30" s="740"/>
      <c r="AV30" s="740"/>
      <c r="AW30" s="740"/>
      <c r="AX30" s="740"/>
      <c r="AY30" s="740"/>
      <c r="AZ30" s="740"/>
      <c r="BA30" s="740"/>
      <c r="BB30" s="740"/>
      <c r="BC30" s="740"/>
      <c r="BD30" s="740"/>
      <c r="BE30" s="740"/>
      <c r="BF30" s="741"/>
      <c r="BG30" s="739" t="s">
        <v>304</v>
      </c>
      <c r="BH30" s="764"/>
      <c r="BI30" s="764"/>
      <c r="BJ30" s="764"/>
      <c r="BK30" s="764"/>
      <c r="BL30" s="764"/>
      <c r="BM30" s="764"/>
      <c r="BN30" s="764"/>
      <c r="BO30" s="764"/>
      <c r="BP30" s="764"/>
      <c r="BQ30" s="765"/>
      <c r="BR30" s="739" t="s">
        <v>305</v>
      </c>
      <c r="BS30" s="764"/>
      <c r="BT30" s="764"/>
      <c r="BU30" s="764"/>
      <c r="BV30" s="764"/>
      <c r="BW30" s="764"/>
      <c r="BX30" s="764"/>
      <c r="BY30" s="764"/>
      <c r="BZ30" s="764"/>
      <c r="CA30" s="764"/>
      <c r="CB30" s="765"/>
      <c r="CD30" s="769"/>
      <c r="CE30" s="770"/>
      <c r="CF30" s="711" t="s">
        <v>306</v>
      </c>
      <c r="CG30" s="712"/>
      <c r="CH30" s="712"/>
      <c r="CI30" s="712"/>
      <c r="CJ30" s="712"/>
      <c r="CK30" s="712"/>
      <c r="CL30" s="712"/>
      <c r="CM30" s="712"/>
      <c r="CN30" s="712"/>
      <c r="CO30" s="712"/>
      <c r="CP30" s="712"/>
      <c r="CQ30" s="713"/>
      <c r="CR30" s="678">
        <v>1145723</v>
      </c>
      <c r="CS30" s="679"/>
      <c r="CT30" s="679"/>
      <c r="CU30" s="679"/>
      <c r="CV30" s="679"/>
      <c r="CW30" s="679"/>
      <c r="CX30" s="679"/>
      <c r="CY30" s="680"/>
      <c r="CZ30" s="681">
        <v>15.9</v>
      </c>
      <c r="DA30" s="699"/>
      <c r="DB30" s="699"/>
      <c r="DC30" s="700"/>
      <c r="DD30" s="684">
        <v>1139704</v>
      </c>
      <c r="DE30" s="679"/>
      <c r="DF30" s="679"/>
      <c r="DG30" s="679"/>
      <c r="DH30" s="679"/>
      <c r="DI30" s="679"/>
      <c r="DJ30" s="679"/>
      <c r="DK30" s="680"/>
      <c r="DL30" s="684">
        <v>957584</v>
      </c>
      <c r="DM30" s="679"/>
      <c r="DN30" s="679"/>
      <c r="DO30" s="679"/>
      <c r="DP30" s="679"/>
      <c r="DQ30" s="679"/>
      <c r="DR30" s="679"/>
      <c r="DS30" s="679"/>
      <c r="DT30" s="679"/>
      <c r="DU30" s="679"/>
      <c r="DV30" s="680"/>
      <c r="DW30" s="681">
        <v>21.6</v>
      </c>
      <c r="DX30" s="699"/>
      <c r="DY30" s="699"/>
      <c r="DZ30" s="699"/>
      <c r="EA30" s="699"/>
      <c r="EB30" s="699"/>
      <c r="EC30" s="714"/>
    </row>
    <row r="31" spans="2:133" ht="11.25" customHeight="1" x14ac:dyDescent="0.15">
      <c r="B31" s="675" t="s">
        <v>307</v>
      </c>
      <c r="C31" s="676"/>
      <c r="D31" s="676"/>
      <c r="E31" s="676"/>
      <c r="F31" s="676"/>
      <c r="G31" s="676"/>
      <c r="H31" s="676"/>
      <c r="I31" s="676"/>
      <c r="J31" s="676"/>
      <c r="K31" s="676"/>
      <c r="L31" s="676"/>
      <c r="M31" s="676"/>
      <c r="N31" s="676"/>
      <c r="O31" s="676"/>
      <c r="P31" s="676"/>
      <c r="Q31" s="677"/>
      <c r="R31" s="678">
        <v>553286</v>
      </c>
      <c r="S31" s="679"/>
      <c r="T31" s="679"/>
      <c r="U31" s="679"/>
      <c r="V31" s="679"/>
      <c r="W31" s="679"/>
      <c r="X31" s="679"/>
      <c r="Y31" s="680"/>
      <c r="Z31" s="715">
        <v>7.6</v>
      </c>
      <c r="AA31" s="715"/>
      <c r="AB31" s="715"/>
      <c r="AC31" s="715"/>
      <c r="AD31" s="716" t="s">
        <v>128</v>
      </c>
      <c r="AE31" s="716"/>
      <c r="AF31" s="716"/>
      <c r="AG31" s="716"/>
      <c r="AH31" s="716"/>
      <c r="AI31" s="716"/>
      <c r="AJ31" s="716"/>
      <c r="AK31" s="716"/>
      <c r="AL31" s="681" t="s">
        <v>128</v>
      </c>
      <c r="AM31" s="682"/>
      <c r="AN31" s="682"/>
      <c r="AO31" s="717"/>
      <c r="AP31" s="753" t="s">
        <v>308</v>
      </c>
      <c r="AQ31" s="754"/>
      <c r="AR31" s="754"/>
      <c r="AS31" s="754"/>
      <c r="AT31" s="759" t="s">
        <v>309</v>
      </c>
      <c r="AU31" s="231"/>
      <c r="AV31" s="231"/>
      <c r="AW31" s="231"/>
      <c r="AX31" s="746" t="s">
        <v>186</v>
      </c>
      <c r="AY31" s="747"/>
      <c r="AZ31" s="747"/>
      <c r="BA31" s="747"/>
      <c r="BB31" s="747"/>
      <c r="BC31" s="747"/>
      <c r="BD31" s="747"/>
      <c r="BE31" s="747"/>
      <c r="BF31" s="748"/>
      <c r="BG31" s="749">
        <v>98.8</v>
      </c>
      <c r="BH31" s="750"/>
      <c r="BI31" s="750"/>
      <c r="BJ31" s="750"/>
      <c r="BK31" s="750"/>
      <c r="BL31" s="750"/>
      <c r="BM31" s="751">
        <v>95.3</v>
      </c>
      <c r="BN31" s="750"/>
      <c r="BO31" s="750"/>
      <c r="BP31" s="750"/>
      <c r="BQ31" s="752"/>
      <c r="BR31" s="749">
        <v>99</v>
      </c>
      <c r="BS31" s="750"/>
      <c r="BT31" s="750"/>
      <c r="BU31" s="750"/>
      <c r="BV31" s="750"/>
      <c r="BW31" s="750"/>
      <c r="BX31" s="751">
        <v>95.5</v>
      </c>
      <c r="BY31" s="750"/>
      <c r="BZ31" s="750"/>
      <c r="CA31" s="750"/>
      <c r="CB31" s="752"/>
      <c r="CD31" s="769"/>
      <c r="CE31" s="770"/>
      <c r="CF31" s="711" t="s">
        <v>310</v>
      </c>
      <c r="CG31" s="712"/>
      <c r="CH31" s="712"/>
      <c r="CI31" s="712"/>
      <c r="CJ31" s="712"/>
      <c r="CK31" s="712"/>
      <c r="CL31" s="712"/>
      <c r="CM31" s="712"/>
      <c r="CN31" s="712"/>
      <c r="CO31" s="712"/>
      <c r="CP31" s="712"/>
      <c r="CQ31" s="713"/>
      <c r="CR31" s="678">
        <v>41016</v>
      </c>
      <c r="CS31" s="697"/>
      <c r="CT31" s="697"/>
      <c r="CU31" s="697"/>
      <c r="CV31" s="697"/>
      <c r="CW31" s="697"/>
      <c r="CX31" s="697"/>
      <c r="CY31" s="698"/>
      <c r="CZ31" s="681">
        <v>0.6</v>
      </c>
      <c r="DA31" s="699"/>
      <c r="DB31" s="699"/>
      <c r="DC31" s="700"/>
      <c r="DD31" s="684">
        <v>40943</v>
      </c>
      <c r="DE31" s="697"/>
      <c r="DF31" s="697"/>
      <c r="DG31" s="697"/>
      <c r="DH31" s="697"/>
      <c r="DI31" s="697"/>
      <c r="DJ31" s="697"/>
      <c r="DK31" s="698"/>
      <c r="DL31" s="684">
        <v>40943</v>
      </c>
      <c r="DM31" s="697"/>
      <c r="DN31" s="697"/>
      <c r="DO31" s="697"/>
      <c r="DP31" s="697"/>
      <c r="DQ31" s="697"/>
      <c r="DR31" s="697"/>
      <c r="DS31" s="697"/>
      <c r="DT31" s="697"/>
      <c r="DU31" s="697"/>
      <c r="DV31" s="698"/>
      <c r="DW31" s="681">
        <v>0.9</v>
      </c>
      <c r="DX31" s="699"/>
      <c r="DY31" s="699"/>
      <c r="DZ31" s="699"/>
      <c r="EA31" s="699"/>
      <c r="EB31" s="699"/>
      <c r="EC31" s="714"/>
    </row>
    <row r="32" spans="2:133" ht="11.25" customHeight="1" x14ac:dyDescent="0.15">
      <c r="B32" s="742" t="s">
        <v>311</v>
      </c>
      <c r="C32" s="743"/>
      <c r="D32" s="743"/>
      <c r="E32" s="743"/>
      <c r="F32" s="743"/>
      <c r="G32" s="743"/>
      <c r="H32" s="743"/>
      <c r="I32" s="743"/>
      <c r="J32" s="743"/>
      <c r="K32" s="743"/>
      <c r="L32" s="743"/>
      <c r="M32" s="743"/>
      <c r="N32" s="743"/>
      <c r="O32" s="743"/>
      <c r="P32" s="743"/>
      <c r="Q32" s="744"/>
      <c r="R32" s="678" t="s">
        <v>231</v>
      </c>
      <c r="S32" s="679"/>
      <c r="T32" s="679"/>
      <c r="U32" s="679"/>
      <c r="V32" s="679"/>
      <c r="W32" s="679"/>
      <c r="X32" s="679"/>
      <c r="Y32" s="680"/>
      <c r="Z32" s="715" t="s">
        <v>137</v>
      </c>
      <c r="AA32" s="715"/>
      <c r="AB32" s="715"/>
      <c r="AC32" s="715"/>
      <c r="AD32" s="716" t="s">
        <v>231</v>
      </c>
      <c r="AE32" s="716"/>
      <c r="AF32" s="716"/>
      <c r="AG32" s="716"/>
      <c r="AH32" s="716"/>
      <c r="AI32" s="716"/>
      <c r="AJ32" s="716"/>
      <c r="AK32" s="716"/>
      <c r="AL32" s="681" t="s">
        <v>137</v>
      </c>
      <c r="AM32" s="682"/>
      <c r="AN32" s="682"/>
      <c r="AO32" s="717"/>
      <c r="AP32" s="755"/>
      <c r="AQ32" s="756"/>
      <c r="AR32" s="756"/>
      <c r="AS32" s="756"/>
      <c r="AT32" s="760"/>
      <c r="AU32" s="230" t="s">
        <v>312</v>
      </c>
      <c r="AV32" s="230"/>
      <c r="AW32" s="230"/>
      <c r="AX32" s="675" t="s">
        <v>313</v>
      </c>
      <c r="AY32" s="676"/>
      <c r="AZ32" s="676"/>
      <c r="BA32" s="676"/>
      <c r="BB32" s="676"/>
      <c r="BC32" s="676"/>
      <c r="BD32" s="676"/>
      <c r="BE32" s="676"/>
      <c r="BF32" s="677"/>
      <c r="BG32" s="762">
        <v>99.1</v>
      </c>
      <c r="BH32" s="697"/>
      <c r="BI32" s="697"/>
      <c r="BJ32" s="697"/>
      <c r="BK32" s="697"/>
      <c r="BL32" s="697"/>
      <c r="BM32" s="682">
        <v>98.4</v>
      </c>
      <c r="BN32" s="763"/>
      <c r="BO32" s="763"/>
      <c r="BP32" s="763"/>
      <c r="BQ32" s="721"/>
      <c r="BR32" s="762">
        <v>99.4</v>
      </c>
      <c r="BS32" s="697"/>
      <c r="BT32" s="697"/>
      <c r="BU32" s="697"/>
      <c r="BV32" s="697"/>
      <c r="BW32" s="697"/>
      <c r="BX32" s="682">
        <v>98.8</v>
      </c>
      <c r="BY32" s="763"/>
      <c r="BZ32" s="763"/>
      <c r="CA32" s="763"/>
      <c r="CB32" s="721"/>
      <c r="CD32" s="771"/>
      <c r="CE32" s="772"/>
      <c r="CF32" s="711" t="s">
        <v>314</v>
      </c>
      <c r="CG32" s="712"/>
      <c r="CH32" s="712"/>
      <c r="CI32" s="712"/>
      <c r="CJ32" s="712"/>
      <c r="CK32" s="712"/>
      <c r="CL32" s="712"/>
      <c r="CM32" s="712"/>
      <c r="CN32" s="712"/>
      <c r="CO32" s="712"/>
      <c r="CP32" s="712"/>
      <c r="CQ32" s="713"/>
      <c r="CR32" s="678">
        <v>1698</v>
      </c>
      <c r="CS32" s="679"/>
      <c r="CT32" s="679"/>
      <c r="CU32" s="679"/>
      <c r="CV32" s="679"/>
      <c r="CW32" s="679"/>
      <c r="CX32" s="679"/>
      <c r="CY32" s="680"/>
      <c r="CZ32" s="681">
        <v>0</v>
      </c>
      <c r="DA32" s="699"/>
      <c r="DB32" s="699"/>
      <c r="DC32" s="700"/>
      <c r="DD32" s="684">
        <v>1698</v>
      </c>
      <c r="DE32" s="679"/>
      <c r="DF32" s="679"/>
      <c r="DG32" s="679"/>
      <c r="DH32" s="679"/>
      <c r="DI32" s="679"/>
      <c r="DJ32" s="679"/>
      <c r="DK32" s="680"/>
      <c r="DL32" s="684">
        <v>1698</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315</v>
      </c>
      <c r="C33" s="676"/>
      <c r="D33" s="676"/>
      <c r="E33" s="676"/>
      <c r="F33" s="676"/>
      <c r="G33" s="676"/>
      <c r="H33" s="676"/>
      <c r="I33" s="676"/>
      <c r="J33" s="676"/>
      <c r="K33" s="676"/>
      <c r="L33" s="676"/>
      <c r="M33" s="676"/>
      <c r="N33" s="676"/>
      <c r="O33" s="676"/>
      <c r="P33" s="676"/>
      <c r="Q33" s="677"/>
      <c r="R33" s="678">
        <v>601900</v>
      </c>
      <c r="S33" s="679"/>
      <c r="T33" s="679"/>
      <c r="U33" s="679"/>
      <c r="V33" s="679"/>
      <c r="W33" s="679"/>
      <c r="X33" s="679"/>
      <c r="Y33" s="680"/>
      <c r="Z33" s="715">
        <v>8.1999999999999993</v>
      </c>
      <c r="AA33" s="715"/>
      <c r="AB33" s="715"/>
      <c r="AC33" s="715"/>
      <c r="AD33" s="716" t="s">
        <v>128</v>
      </c>
      <c r="AE33" s="716"/>
      <c r="AF33" s="716"/>
      <c r="AG33" s="716"/>
      <c r="AH33" s="716"/>
      <c r="AI33" s="716"/>
      <c r="AJ33" s="716"/>
      <c r="AK33" s="716"/>
      <c r="AL33" s="681" t="s">
        <v>231</v>
      </c>
      <c r="AM33" s="682"/>
      <c r="AN33" s="682"/>
      <c r="AO33" s="717"/>
      <c r="AP33" s="757"/>
      <c r="AQ33" s="758"/>
      <c r="AR33" s="758"/>
      <c r="AS33" s="758"/>
      <c r="AT33" s="761"/>
      <c r="AU33" s="232"/>
      <c r="AV33" s="232"/>
      <c r="AW33" s="232"/>
      <c r="AX33" s="659" t="s">
        <v>316</v>
      </c>
      <c r="AY33" s="660"/>
      <c r="AZ33" s="660"/>
      <c r="BA33" s="660"/>
      <c r="BB33" s="660"/>
      <c r="BC33" s="660"/>
      <c r="BD33" s="660"/>
      <c r="BE33" s="660"/>
      <c r="BF33" s="661"/>
      <c r="BG33" s="745">
        <v>98.3</v>
      </c>
      <c r="BH33" s="663"/>
      <c r="BI33" s="663"/>
      <c r="BJ33" s="663"/>
      <c r="BK33" s="663"/>
      <c r="BL33" s="663"/>
      <c r="BM33" s="706">
        <v>92</v>
      </c>
      <c r="BN33" s="663"/>
      <c r="BO33" s="663"/>
      <c r="BP33" s="663"/>
      <c r="BQ33" s="727"/>
      <c r="BR33" s="745">
        <v>98.4</v>
      </c>
      <c r="BS33" s="663"/>
      <c r="BT33" s="663"/>
      <c r="BU33" s="663"/>
      <c r="BV33" s="663"/>
      <c r="BW33" s="663"/>
      <c r="BX33" s="706">
        <v>92.3</v>
      </c>
      <c r="BY33" s="663"/>
      <c r="BZ33" s="663"/>
      <c r="CA33" s="663"/>
      <c r="CB33" s="727"/>
      <c r="CD33" s="711" t="s">
        <v>317</v>
      </c>
      <c r="CE33" s="712"/>
      <c r="CF33" s="712"/>
      <c r="CG33" s="712"/>
      <c r="CH33" s="712"/>
      <c r="CI33" s="712"/>
      <c r="CJ33" s="712"/>
      <c r="CK33" s="712"/>
      <c r="CL33" s="712"/>
      <c r="CM33" s="712"/>
      <c r="CN33" s="712"/>
      <c r="CO33" s="712"/>
      <c r="CP33" s="712"/>
      <c r="CQ33" s="713"/>
      <c r="CR33" s="678">
        <v>3296535</v>
      </c>
      <c r="CS33" s="697"/>
      <c r="CT33" s="697"/>
      <c r="CU33" s="697"/>
      <c r="CV33" s="697"/>
      <c r="CW33" s="697"/>
      <c r="CX33" s="697"/>
      <c r="CY33" s="698"/>
      <c r="CZ33" s="681">
        <v>45.9</v>
      </c>
      <c r="DA33" s="699"/>
      <c r="DB33" s="699"/>
      <c r="DC33" s="700"/>
      <c r="DD33" s="684">
        <v>2690178</v>
      </c>
      <c r="DE33" s="697"/>
      <c r="DF33" s="697"/>
      <c r="DG33" s="697"/>
      <c r="DH33" s="697"/>
      <c r="DI33" s="697"/>
      <c r="DJ33" s="697"/>
      <c r="DK33" s="698"/>
      <c r="DL33" s="684">
        <v>2259356</v>
      </c>
      <c r="DM33" s="697"/>
      <c r="DN33" s="697"/>
      <c r="DO33" s="697"/>
      <c r="DP33" s="697"/>
      <c r="DQ33" s="697"/>
      <c r="DR33" s="697"/>
      <c r="DS33" s="697"/>
      <c r="DT33" s="697"/>
      <c r="DU33" s="697"/>
      <c r="DV33" s="698"/>
      <c r="DW33" s="681">
        <v>51</v>
      </c>
      <c r="DX33" s="699"/>
      <c r="DY33" s="699"/>
      <c r="DZ33" s="699"/>
      <c r="EA33" s="699"/>
      <c r="EB33" s="699"/>
      <c r="EC33" s="714"/>
    </row>
    <row r="34" spans="2:133" ht="11.25" customHeight="1" x14ac:dyDescent="0.15">
      <c r="B34" s="675" t="s">
        <v>318</v>
      </c>
      <c r="C34" s="676"/>
      <c r="D34" s="676"/>
      <c r="E34" s="676"/>
      <c r="F34" s="676"/>
      <c r="G34" s="676"/>
      <c r="H34" s="676"/>
      <c r="I34" s="676"/>
      <c r="J34" s="676"/>
      <c r="K34" s="676"/>
      <c r="L34" s="676"/>
      <c r="M34" s="676"/>
      <c r="N34" s="676"/>
      <c r="O34" s="676"/>
      <c r="P34" s="676"/>
      <c r="Q34" s="677"/>
      <c r="R34" s="678">
        <v>26050</v>
      </c>
      <c r="S34" s="679"/>
      <c r="T34" s="679"/>
      <c r="U34" s="679"/>
      <c r="V34" s="679"/>
      <c r="W34" s="679"/>
      <c r="X34" s="679"/>
      <c r="Y34" s="680"/>
      <c r="Z34" s="715">
        <v>0.4</v>
      </c>
      <c r="AA34" s="715"/>
      <c r="AB34" s="715"/>
      <c r="AC34" s="715"/>
      <c r="AD34" s="716">
        <v>8731</v>
      </c>
      <c r="AE34" s="716"/>
      <c r="AF34" s="716"/>
      <c r="AG34" s="716"/>
      <c r="AH34" s="716"/>
      <c r="AI34" s="716"/>
      <c r="AJ34" s="716"/>
      <c r="AK34" s="716"/>
      <c r="AL34" s="681">
        <v>0.2</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319</v>
      </c>
      <c r="CE34" s="712"/>
      <c r="CF34" s="712"/>
      <c r="CG34" s="712"/>
      <c r="CH34" s="712"/>
      <c r="CI34" s="712"/>
      <c r="CJ34" s="712"/>
      <c r="CK34" s="712"/>
      <c r="CL34" s="712"/>
      <c r="CM34" s="712"/>
      <c r="CN34" s="712"/>
      <c r="CO34" s="712"/>
      <c r="CP34" s="712"/>
      <c r="CQ34" s="713"/>
      <c r="CR34" s="678">
        <v>1094281</v>
      </c>
      <c r="CS34" s="679"/>
      <c r="CT34" s="679"/>
      <c r="CU34" s="679"/>
      <c r="CV34" s="679"/>
      <c r="CW34" s="679"/>
      <c r="CX34" s="679"/>
      <c r="CY34" s="680"/>
      <c r="CZ34" s="681">
        <v>15.2</v>
      </c>
      <c r="DA34" s="699"/>
      <c r="DB34" s="699"/>
      <c r="DC34" s="700"/>
      <c r="DD34" s="684">
        <v>767457</v>
      </c>
      <c r="DE34" s="679"/>
      <c r="DF34" s="679"/>
      <c r="DG34" s="679"/>
      <c r="DH34" s="679"/>
      <c r="DI34" s="679"/>
      <c r="DJ34" s="679"/>
      <c r="DK34" s="680"/>
      <c r="DL34" s="684">
        <v>553946</v>
      </c>
      <c r="DM34" s="679"/>
      <c r="DN34" s="679"/>
      <c r="DO34" s="679"/>
      <c r="DP34" s="679"/>
      <c r="DQ34" s="679"/>
      <c r="DR34" s="679"/>
      <c r="DS34" s="679"/>
      <c r="DT34" s="679"/>
      <c r="DU34" s="679"/>
      <c r="DV34" s="680"/>
      <c r="DW34" s="681">
        <v>12.5</v>
      </c>
      <c r="DX34" s="699"/>
      <c r="DY34" s="699"/>
      <c r="DZ34" s="699"/>
      <c r="EA34" s="699"/>
      <c r="EB34" s="699"/>
      <c r="EC34" s="714"/>
    </row>
    <row r="35" spans="2:133" ht="11.25" customHeight="1" x14ac:dyDescent="0.15">
      <c r="B35" s="675" t="s">
        <v>320</v>
      </c>
      <c r="C35" s="676"/>
      <c r="D35" s="676"/>
      <c r="E35" s="676"/>
      <c r="F35" s="676"/>
      <c r="G35" s="676"/>
      <c r="H35" s="676"/>
      <c r="I35" s="676"/>
      <c r="J35" s="676"/>
      <c r="K35" s="676"/>
      <c r="L35" s="676"/>
      <c r="M35" s="676"/>
      <c r="N35" s="676"/>
      <c r="O35" s="676"/>
      <c r="P35" s="676"/>
      <c r="Q35" s="677"/>
      <c r="R35" s="678">
        <v>39019</v>
      </c>
      <c r="S35" s="679"/>
      <c r="T35" s="679"/>
      <c r="U35" s="679"/>
      <c r="V35" s="679"/>
      <c r="W35" s="679"/>
      <c r="X35" s="679"/>
      <c r="Y35" s="680"/>
      <c r="Z35" s="715">
        <v>0.5</v>
      </c>
      <c r="AA35" s="715"/>
      <c r="AB35" s="715"/>
      <c r="AC35" s="715"/>
      <c r="AD35" s="716" t="s">
        <v>231</v>
      </c>
      <c r="AE35" s="716"/>
      <c r="AF35" s="716"/>
      <c r="AG35" s="716"/>
      <c r="AH35" s="716"/>
      <c r="AI35" s="716"/>
      <c r="AJ35" s="716"/>
      <c r="AK35" s="716"/>
      <c r="AL35" s="681" t="s">
        <v>128</v>
      </c>
      <c r="AM35" s="682"/>
      <c r="AN35" s="682"/>
      <c r="AO35" s="717"/>
      <c r="AP35" s="235"/>
      <c r="AQ35" s="739" t="s">
        <v>321</v>
      </c>
      <c r="AR35" s="740"/>
      <c r="AS35" s="740"/>
      <c r="AT35" s="740"/>
      <c r="AU35" s="740"/>
      <c r="AV35" s="740"/>
      <c r="AW35" s="740"/>
      <c r="AX35" s="740"/>
      <c r="AY35" s="740"/>
      <c r="AZ35" s="740"/>
      <c r="BA35" s="740"/>
      <c r="BB35" s="740"/>
      <c r="BC35" s="740"/>
      <c r="BD35" s="740"/>
      <c r="BE35" s="740"/>
      <c r="BF35" s="741"/>
      <c r="BG35" s="739" t="s">
        <v>322</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323</v>
      </c>
      <c r="CE35" s="712"/>
      <c r="CF35" s="712"/>
      <c r="CG35" s="712"/>
      <c r="CH35" s="712"/>
      <c r="CI35" s="712"/>
      <c r="CJ35" s="712"/>
      <c r="CK35" s="712"/>
      <c r="CL35" s="712"/>
      <c r="CM35" s="712"/>
      <c r="CN35" s="712"/>
      <c r="CO35" s="712"/>
      <c r="CP35" s="712"/>
      <c r="CQ35" s="713"/>
      <c r="CR35" s="678">
        <v>147580</v>
      </c>
      <c r="CS35" s="697"/>
      <c r="CT35" s="697"/>
      <c r="CU35" s="697"/>
      <c r="CV35" s="697"/>
      <c r="CW35" s="697"/>
      <c r="CX35" s="697"/>
      <c r="CY35" s="698"/>
      <c r="CZ35" s="681">
        <v>2.1</v>
      </c>
      <c r="DA35" s="699"/>
      <c r="DB35" s="699"/>
      <c r="DC35" s="700"/>
      <c r="DD35" s="684">
        <v>142113</v>
      </c>
      <c r="DE35" s="697"/>
      <c r="DF35" s="697"/>
      <c r="DG35" s="697"/>
      <c r="DH35" s="697"/>
      <c r="DI35" s="697"/>
      <c r="DJ35" s="697"/>
      <c r="DK35" s="698"/>
      <c r="DL35" s="684">
        <v>138585</v>
      </c>
      <c r="DM35" s="697"/>
      <c r="DN35" s="697"/>
      <c r="DO35" s="697"/>
      <c r="DP35" s="697"/>
      <c r="DQ35" s="697"/>
      <c r="DR35" s="697"/>
      <c r="DS35" s="697"/>
      <c r="DT35" s="697"/>
      <c r="DU35" s="697"/>
      <c r="DV35" s="698"/>
      <c r="DW35" s="681">
        <v>3.1</v>
      </c>
      <c r="DX35" s="699"/>
      <c r="DY35" s="699"/>
      <c r="DZ35" s="699"/>
      <c r="EA35" s="699"/>
      <c r="EB35" s="699"/>
      <c r="EC35" s="714"/>
    </row>
    <row r="36" spans="2:133" ht="11.25" customHeight="1" x14ac:dyDescent="0.15">
      <c r="B36" s="675" t="s">
        <v>324</v>
      </c>
      <c r="C36" s="676"/>
      <c r="D36" s="676"/>
      <c r="E36" s="676"/>
      <c r="F36" s="676"/>
      <c r="G36" s="676"/>
      <c r="H36" s="676"/>
      <c r="I36" s="676"/>
      <c r="J36" s="676"/>
      <c r="K36" s="676"/>
      <c r="L36" s="676"/>
      <c r="M36" s="676"/>
      <c r="N36" s="676"/>
      <c r="O36" s="676"/>
      <c r="P36" s="676"/>
      <c r="Q36" s="677"/>
      <c r="R36" s="678">
        <v>385823</v>
      </c>
      <c r="S36" s="679"/>
      <c r="T36" s="679"/>
      <c r="U36" s="679"/>
      <c r="V36" s="679"/>
      <c r="W36" s="679"/>
      <c r="X36" s="679"/>
      <c r="Y36" s="680"/>
      <c r="Z36" s="715">
        <v>5.3</v>
      </c>
      <c r="AA36" s="715"/>
      <c r="AB36" s="715"/>
      <c r="AC36" s="715"/>
      <c r="AD36" s="716" t="s">
        <v>231</v>
      </c>
      <c r="AE36" s="716"/>
      <c r="AF36" s="716"/>
      <c r="AG36" s="716"/>
      <c r="AH36" s="716"/>
      <c r="AI36" s="716"/>
      <c r="AJ36" s="716"/>
      <c r="AK36" s="716"/>
      <c r="AL36" s="681" t="s">
        <v>231</v>
      </c>
      <c r="AM36" s="682"/>
      <c r="AN36" s="682"/>
      <c r="AO36" s="717"/>
      <c r="AP36" s="235"/>
      <c r="AQ36" s="730" t="s">
        <v>325</v>
      </c>
      <c r="AR36" s="731"/>
      <c r="AS36" s="731"/>
      <c r="AT36" s="731"/>
      <c r="AU36" s="731"/>
      <c r="AV36" s="731"/>
      <c r="AW36" s="731"/>
      <c r="AX36" s="731"/>
      <c r="AY36" s="732"/>
      <c r="AZ36" s="733">
        <v>1056927</v>
      </c>
      <c r="BA36" s="734"/>
      <c r="BB36" s="734"/>
      <c r="BC36" s="734"/>
      <c r="BD36" s="734"/>
      <c r="BE36" s="734"/>
      <c r="BF36" s="735"/>
      <c r="BG36" s="736" t="s">
        <v>326</v>
      </c>
      <c r="BH36" s="737"/>
      <c r="BI36" s="737"/>
      <c r="BJ36" s="737"/>
      <c r="BK36" s="737"/>
      <c r="BL36" s="737"/>
      <c r="BM36" s="737"/>
      <c r="BN36" s="737"/>
      <c r="BO36" s="737"/>
      <c r="BP36" s="737"/>
      <c r="BQ36" s="737"/>
      <c r="BR36" s="737"/>
      <c r="BS36" s="737"/>
      <c r="BT36" s="737"/>
      <c r="BU36" s="738"/>
      <c r="BV36" s="733">
        <v>29771</v>
      </c>
      <c r="BW36" s="734"/>
      <c r="BX36" s="734"/>
      <c r="BY36" s="734"/>
      <c r="BZ36" s="734"/>
      <c r="CA36" s="734"/>
      <c r="CB36" s="735"/>
      <c r="CD36" s="711" t="s">
        <v>327</v>
      </c>
      <c r="CE36" s="712"/>
      <c r="CF36" s="712"/>
      <c r="CG36" s="712"/>
      <c r="CH36" s="712"/>
      <c r="CI36" s="712"/>
      <c r="CJ36" s="712"/>
      <c r="CK36" s="712"/>
      <c r="CL36" s="712"/>
      <c r="CM36" s="712"/>
      <c r="CN36" s="712"/>
      <c r="CO36" s="712"/>
      <c r="CP36" s="712"/>
      <c r="CQ36" s="713"/>
      <c r="CR36" s="678">
        <v>1172609</v>
      </c>
      <c r="CS36" s="679"/>
      <c r="CT36" s="679"/>
      <c r="CU36" s="679"/>
      <c r="CV36" s="679"/>
      <c r="CW36" s="679"/>
      <c r="CX36" s="679"/>
      <c r="CY36" s="680"/>
      <c r="CZ36" s="681">
        <v>16.3</v>
      </c>
      <c r="DA36" s="699"/>
      <c r="DB36" s="699"/>
      <c r="DC36" s="700"/>
      <c r="DD36" s="684">
        <v>1015128</v>
      </c>
      <c r="DE36" s="679"/>
      <c r="DF36" s="679"/>
      <c r="DG36" s="679"/>
      <c r="DH36" s="679"/>
      <c r="DI36" s="679"/>
      <c r="DJ36" s="679"/>
      <c r="DK36" s="680"/>
      <c r="DL36" s="684">
        <v>971130</v>
      </c>
      <c r="DM36" s="679"/>
      <c r="DN36" s="679"/>
      <c r="DO36" s="679"/>
      <c r="DP36" s="679"/>
      <c r="DQ36" s="679"/>
      <c r="DR36" s="679"/>
      <c r="DS36" s="679"/>
      <c r="DT36" s="679"/>
      <c r="DU36" s="679"/>
      <c r="DV36" s="680"/>
      <c r="DW36" s="681">
        <v>21.9</v>
      </c>
      <c r="DX36" s="699"/>
      <c r="DY36" s="699"/>
      <c r="DZ36" s="699"/>
      <c r="EA36" s="699"/>
      <c r="EB36" s="699"/>
      <c r="EC36" s="714"/>
    </row>
    <row r="37" spans="2:133" ht="11.25" customHeight="1" x14ac:dyDescent="0.15">
      <c r="B37" s="675" t="s">
        <v>328</v>
      </c>
      <c r="C37" s="676"/>
      <c r="D37" s="676"/>
      <c r="E37" s="676"/>
      <c r="F37" s="676"/>
      <c r="G37" s="676"/>
      <c r="H37" s="676"/>
      <c r="I37" s="676"/>
      <c r="J37" s="676"/>
      <c r="K37" s="676"/>
      <c r="L37" s="676"/>
      <c r="M37" s="676"/>
      <c r="N37" s="676"/>
      <c r="O37" s="676"/>
      <c r="P37" s="676"/>
      <c r="Q37" s="677"/>
      <c r="R37" s="678">
        <v>49433</v>
      </c>
      <c r="S37" s="679"/>
      <c r="T37" s="679"/>
      <c r="U37" s="679"/>
      <c r="V37" s="679"/>
      <c r="W37" s="679"/>
      <c r="X37" s="679"/>
      <c r="Y37" s="680"/>
      <c r="Z37" s="715">
        <v>0.7</v>
      </c>
      <c r="AA37" s="715"/>
      <c r="AB37" s="715"/>
      <c r="AC37" s="715"/>
      <c r="AD37" s="716" t="s">
        <v>231</v>
      </c>
      <c r="AE37" s="716"/>
      <c r="AF37" s="716"/>
      <c r="AG37" s="716"/>
      <c r="AH37" s="716"/>
      <c r="AI37" s="716"/>
      <c r="AJ37" s="716"/>
      <c r="AK37" s="716"/>
      <c r="AL37" s="681" t="s">
        <v>231</v>
      </c>
      <c r="AM37" s="682"/>
      <c r="AN37" s="682"/>
      <c r="AO37" s="717"/>
      <c r="AQ37" s="718" t="s">
        <v>329</v>
      </c>
      <c r="AR37" s="719"/>
      <c r="AS37" s="719"/>
      <c r="AT37" s="719"/>
      <c r="AU37" s="719"/>
      <c r="AV37" s="719"/>
      <c r="AW37" s="719"/>
      <c r="AX37" s="719"/>
      <c r="AY37" s="720"/>
      <c r="AZ37" s="678">
        <v>175993</v>
      </c>
      <c r="BA37" s="679"/>
      <c r="BB37" s="679"/>
      <c r="BC37" s="679"/>
      <c r="BD37" s="697"/>
      <c r="BE37" s="697"/>
      <c r="BF37" s="721"/>
      <c r="BG37" s="711" t="s">
        <v>330</v>
      </c>
      <c r="BH37" s="712"/>
      <c r="BI37" s="712"/>
      <c r="BJ37" s="712"/>
      <c r="BK37" s="712"/>
      <c r="BL37" s="712"/>
      <c r="BM37" s="712"/>
      <c r="BN37" s="712"/>
      <c r="BO37" s="712"/>
      <c r="BP37" s="712"/>
      <c r="BQ37" s="712"/>
      <c r="BR37" s="712"/>
      <c r="BS37" s="712"/>
      <c r="BT37" s="712"/>
      <c r="BU37" s="713"/>
      <c r="BV37" s="678">
        <v>29771</v>
      </c>
      <c r="BW37" s="679"/>
      <c r="BX37" s="679"/>
      <c r="BY37" s="679"/>
      <c r="BZ37" s="679"/>
      <c r="CA37" s="679"/>
      <c r="CB37" s="722"/>
      <c r="CD37" s="711" t="s">
        <v>331</v>
      </c>
      <c r="CE37" s="712"/>
      <c r="CF37" s="712"/>
      <c r="CG37" s="712"/>
      <c r="CH37" s="712"/>
      <c r="CI37" s="712"/>
      <c r="CJ37" s="712"/>
      <c r="CK37" s="712"/>
      <c r="CL37" s="712"/>
      <c r="CM37" s="712"/>
      <c r="CN37" s="712"/>
      <c r="CO37" s="712"/>
      <c r="CP37" s="712"/>
      <c r="CQ37" s="713"/>
      <c r="CR37" s="678">
        <v>661455</v>
      </c>
      <c r="CS37" s="697"/>
      <c r="CT37" s="697"/>
      <c r="CU37" s="697"/>
      <c r="CV37" s="697"/>
      <c r="CW37" s="697"/>
      <c r="CX37" s="697"/>
      <c r="CY37" s="698"/>
      <c r="CZ37" s="681">
        <v>9.1999999999999993</v>
      </c>
      <c r="DA37" s="699"/>
      <c r="DB37" s="699"/>
      <c r="DC37" s="700"/>
      <c r="DD37" s="684">
        <v>610555</v>
      </c>
      <c r="DE37" s="697"/>
      <c r="DF37" s="697"/>
      <c r="DG37" s="697"/>
      <c r="DH37" s="697"/>
      <c r="DI37" s="697"/>
      <c r="DJ37" s="697"/>
      <c r="DK37" s="698"/>
      <c r="DL37" s="684">
        <v>601718</v>
      </c>
      <c r="DM37" s="697"/>
      <c r="DN37" s="697"/>
      <c r="DO37" s="697"/>
      <c r="DP37" s="697"/>
      <c r="DQ37" s="697"/>
      <c r="DR37" s="697"/>
      <c r="DS37" s="697"/>
      <c r="DT37" s="697"/>
      <c r="DU37" s="697"/>
      <c r="DV37" s="698"/>
      <c r="DW37" s="681">
        <v>13.6</v>
      </c>
      <c r="DX37" s="699"/>
      <c r="DY37" s="699"/>
      <c r="DZ37" s="699"/>
      <c r="EA37" s="699"/>
      <c r="EB37" s="699"/>
      <c r="EC37" s="714"/>
    </row>
    <row r="38" spans="2:133" ht="11.25" customHeight="1" x14ac:dyDescent="0.15">
      <c r="B38" s="675" t="s">
        <v>332</v>
      </c>
      <c r="C38" s="676"/>
      <c r="D38" s="676"/>
      <c r="E38" s="676"/>
      <c r="F38" s="676"/>
      <c r="G38" s="676"/>
      <c r="H38" s="676"/>
      <c r="I38" s="676"/>
      <c r="J38" s="676"/>
      <c r="K38" s="676"/>
      <c r="L38" s="676"/>
      <c r="M38" s="676"/>
      <c r="N38" s="676"/>
      <c r="O38" s="676"/>
      <c r="P38" s="676"/>
      <c r="Q38" s="677"/>
      <c r="R38" s="678">
        <v>93879</v>
      </c>
      <c r="S38" s="679"/>
      <c r="T38" s="679"/>
      <c r="U38" s="679"/>
      <c r="V38" s="679"/>
      <c r="W38" s="679"/>
      <c r="X38" s="679"/>
      <c r="Y38" s="680"/>
      <c r="Z38" s="715">
        <v>1.3</v>
      </c>
      <c r="AA38" s="715"/>
      <c r="AB38" s="715"/>
      <c r="AC38" s="715"/>
      <c r="AD38" s="716">
        <v>9</v>
      </c>
      <c r="AE38" s="716"/>
      <c r="AF38" s="716"/>
      <c r="AG38" s="716"/>
      <c r="AH38" s="716"/>
      <c r="AI38" s="716"/>
      <c r="AJ38" s="716"/>
      <c r="AK38" s="716"/>
      <c r="AL38" s="681">
        <v>0</v>
      </c>
      <c r="AM38" s="682"/>
      <c r="AN38" s="682"/>
      <c r="AO38" s="717"/>
      <c r="AQ38" s="718" t="s">
        <v>333</v>
      </c>
      <c r="AR38" s="719"/>
      <c r="AS38" s="719"/>
      <c r="AT38" s="719"/>
      <c r="AU38" s="719"/>
      <c r="AV38" s="719"/>
      <c r="AW38" s="719"/>
      <c r="AX38" s="719"/>
      <c r="AY38" s="720"/>
      <c r="AZ38" s="678">
        <v>120151</v>
      </c>
      <c r="BA38" s="679"/>
      <c r="BB38" s="679"/>
      <c r="BC38" s="679"/>
      <c r="BD38" s="697"/>
      <c r="BE38" s="697"/>
      <c r="BF38" s="721"/>
      <c r="BG38" s="711" t="s">
        <v>334</v>
      </c>
      <c r="BH38" s="712"/>
      <c r="BI38" s="712"/>
      <c r="BJ38" s="712"/>
      <c r="BK38" s="712"/>
      <c r="BL38" s="712"/>
      <c r="BM38" s="712"/>
      <c r="BN38" s="712"/>
      <c r="BO38" s="712"/>
      <c r="BP38" s="712"/>
      <c r="BQ38" s="712"/>
      <c r="BR38" s="712"/>
      <c r="BS38" s="712"/>
      <c r="BT38" s="712"/>
      <c r="BU38" s="713"/>
      <c r="BV38" s="678">
        <v>1589</v>
      </c>
      <c r="BW38" s="679"/>
      <c r="BX38" s="679"/>
      <c r="BY38" s="679"/>
      <c r="BZ38" s="679"/>
      <c r="CA38" s="679"/>
      <c r="CB38" s="722"/>
      <c r="CD38" s="711" t="s">
        <v>335</v>
      </c>
      <c r="CE38" s="712"/>
      <c r="CF38" s="712"/>
      <c r="CG38" s="712"/>
      <c r="CH38" s="712"/>
      <c r="CI38" s="712"/>
      <c r="CJ38" s="712"/>
      <c r="CK38" s="712"/>
      <c r="CL38" s="712"/>
      <c r="CM38" s="712"/>
      <c r="CN38" s="712"/>
      <c r="CO38" s="712"/>
      <c r="CP38" s="712"/>
      <c r="CQ38" s="713"/>
      <c r="CR38" s="678">
        <v>811995</v>
      </c>
      <c r="CS38" s="679"/>
      <c r="CT38" s="679"/>
      <c r="CU38" s="679"/>
      <c r="CV38" s="679"/>
      <c r="CW38" s="679"/>
      <c r="CX38" s="679"/>
      <c r="CY38" s="680"/>
      <c r="CZ38" s="681">
        <v>11.3</v>
      </c>
      <c r="DA38" s="699"/>
      <c r="DB38" s="699"/>
      <c r="DC38" s="700"/>
      <c r="DD38" s="684">
        <v>701463</v>
      </c>
      <c r="DE38" s="679"/>
      <c r="DF38" s="679"/>
      <c r="DG38" s="679"/>
      <c r="DH38" s="679"/>
      <c r="DI38" s="679"/>
      <c r="DJ38" s="679"/>
      <c r="DK38" s="680"/>
      <c r="DL38" s="684">
        <v>595695</v>
      </c>
      <c r="DM38" s="679"/>
      <c r="DN38" s="679"/>
      <c r="DO38" s="679"/>
      <c r="DP38" s="679"/>
      <c r="DQ38" s="679"/>
      <c r="DR38" s="679"/>
      <c r="DS38" s="679"/>
      <c r="DT38" s="679"/>
      <c r="DU38" s="679"/>
      <c r="DV38" s="680"/>
      <c r="DW38" s="681">
        <v>13.4</v>
      </c>
      <c r="DX38" s="699"/>
      <c r="DY38" s="699"/>
      <c r="DZ38" s="699"/>
      <c r="EA38" s="699"/>
      <c r="EB38" s="699"/>
      <c r="EC38" s="714"/>
    </row>
    <row r="39" spans="2:133" ht="11.25" customHeight="1" x14ac:dyDescent="0.15">
      <c r="B39" s="675" t="s">
        <v>336</v>
      </c>
      <c r="C39" s="676"/>
      <c r="D39" s="676"/>
      <c r="E39" s="676"/>
      <c r="F39" s="676"/>
      <c r="G39" s="676"/>
      <c r="H39" s="676"/>
      <c r="I39" s="676"/>
      <c r="J39" s="676"/>
      <c r="K39" s="676"/>
      <c r="L39" s="676"/>
      <c r="M39" s="676"/>
      <c r="N39" s="676"/>
      <c r="O39" s="676"/>
      <c r="P39" s="676"/>
      <c r="Q39" s="677"/>
      <c r="R39" s="678">
        <v>791900</v>
      </c>
      <c r="S39" s="679"/>
      <c r="T39" s="679"/>
      <c r="U39" s="679"/>
      <c r="V39" s="679"/>
      <c r="W39" s="679"/>
      <c r="X39" s="679"/>
      <c r="Y39" s="680"/>
      <c r="Z39" s="715">
        <v>10.9</v>
      </c>
      <c r="AA39" s="715"/>
      <c r="AB39" s="715"/>
      <c r="AC39" s="715"/>
      <c r="AD39" s="716" t="s">
        <v>137</v>
      </c>
      <c r="AE39" s="716"/>
      <c r="AF39" s="716"/>
      <c r="AG39" s="716"/>
      <c r="AH39" s="716"/>
      <c r="AI39" s="716"/>
      <c r="AJ39" s="716"/>
      <c r="AK39" s="716"/>
      <c r="AL39" s="681" t="s">
        <v>128</v>
      </c>
      <c r="AM39" s="682"/>
      <c r="AN39" s="682"/>
      <c r="AO39" s="717"/>
      <c r="AQ39" s="718" t="s">
        <v>337</v>
      </c>
      <c r="AR39" s="719"/>
      <c r="AS39" s="719"/>
      <c r="AT39" s="719"/>
      <c r="AU39" s="719"/>
      <c r="AV39" s="719"/>
      <c r="AW39" s="719"/>
      <c r="AX39" s="719"/>
      <c r="AY39" s="720"/>
      <c r="AZ39" s="678">
        <v>68939</v>
      </c>
      <c r="BA39" s="679"/>
      <c r="BB39" s="679"/>
      <c r="BC39" s="679"/>
      <c r="BD39" s="697"/>
      <c r="BE39" s="697"/>
      <c r="BF39" s="721"/>
      <c r="BG39" s="711" t="s">
        <v>338</v>
      </c>
      <c r="BH39" s="712"/>
      <c r="BI39" s="712"/>
      <c r="BJ39" s="712"/>
      <c r="BK39" s="712"/>
      <c r="BL39" s="712"/>
      <c r="BM39" s="712"/>
      <c r="BN39" s="712"/>
      <c r="BO39" s="712"/>
      <c r="BP39" s="712"/>
      <c r="BQ39" s="712"/>
      <c r="BR39" s="712"/>
      <c r="BS39" s="712"/>
      <c r="BT39" s="712"/>
      <c r="BU39" s="713"/>
      <c r="BV39" s="678">
        <v>2551</v>
      </c>
      <c r="BW39" s="679"/>
      <c r="BX39" s="679"/>
      <c r="BY39" s="679"/>
      <c r="BZ39" s="679"/>
      <c r="CA39" s="679"/>
      <c r="CB39" s="722"/>
      <c r="CD39" s="711" t="s">
        <v>339</v>
      </c>
      <c r="CE39" s="712"/>
      <c r="CF39" s="712"/>
      <c r="CG39" s="712"/>
      <c r="CH39" s="712"/>
      <c r="CI39" s="712"/>
      <c r="CJ39" s="712"/>
      <c r="CK39" s="712"/>
      <c r="CL39" s="712"/>
      <c r="CM39" s="712"/>
      <c r="CN39" s="712"/>
      <c r="CO39" s="712"/>
      <c r="CP39" s="712"/>
      <c r="CQ39" s="713"/>
      <c r="CR39" s="678">
        <v>32530</v>
      </c>
      <c r="CS39" s="697"/>
      <c r="CT39" s="697"/>
      <c r="CU39" s="697"/>
      <c r="CV39" s="697"/>
      <c r="CW39" s="697"/>
      <c r="CX39" s="697"/>
      <c r="CY39" s="698"/>
      <c r="CZ39" s="681">
        <v>0.5</v>
      </c>
      <c r="DA39" s="699"/>
      <c r="DB39" s="699"/>
      <c r="DC39" s="700"/>
      <c r="DD39" s="684">
        <v>32176</v>
      </c>
      <c r="DE39" s="697"/>
      <c r="DF39" s="697"/>
      <c r="DG39" s="697"/>
      <c r="DH39" s="697"/>
      <c r="DI39" s="697"/>
      <c r="DJ39" s="697"/>
      <c r="DK39" s="698"/>
      <c r="DL39" s="684" t="s">
        <v>128</v>
      </c>
      <c r="DM39" s="697"/>
      <c r="DN39" s="697"/>
      <c r="DO39" s="697"/>
      <c r="DP39" s="697"/>
      <c r="DQ39" s="697"/>
      <c r="DR39" s="697"/>
      <c r="DS39" s="697"/>
      <c r="DT39" s="697"/>
      <c r="DU39" s="697"/>
      <c r="DV39" s="698"/>
      <c r="DW39" s="681" t="s">
        <v>137</v>
      </c>
      <c r="DX39" s="699"/>
      <c r="DY39" s="699"/>
      <c r="DZ39" s="699"/>
      <c r="EA39" s="699"/>
      <c r="EB39" s="699"/>
      <c r="EC39" s="714"/>
    </row>
    <row r="40" spans="2:133" ht="11.25" customHeight="1" x14ac:dyDescent="0.15">
      <c r="B40" s="675" t="s">
        <v>340</v>
      </c>
      <c r="C40" s="676"/>
      <c r="D40" s="676"/>
      <c r="E40" s="676"/>
      <c r="F40" s="676"/>
      <c r="G40" s="676"/>
      <c r="H40" s="676"/>
      <c r="I40" s="676"/>
      <c r="J40" s="676"/>
      <c r="K40" s="676"/>
      <c r="L40" s="676"/>
      <c r="M40" s="676"/>
      <c r="N40" s="676"/>
      <c r="O40" s="676"/>
      <c r="P40" s="676"/>
      <c r="Q40" s="677"/>
      <c r="R40" s="678" t="s">
        <v>137</v>
      </c>
      <c r="S40" s="679"/>
      <c r="T40" s="679"/>
      <c r="U40" s="679"/>
      <c r="V40" s="679"/>
      <c r="W40" s="679"/>
      <c r="X40" s="679"/>
      <c r="Y40" s="680"/>
      <c r="Z40" s="715" t="s">
        <v>137</v>
      </c>
      <c r="AA40" s="715"/>
      <c r="AB40" s="715"/>
      <c r="AC40" s="715"/>
      <c r="AD40" s="716" t="s">
        <v>137</v>
      </c>
      <c r="AE40" s="716"/>
      <c r="AF40" s="716"/>
      <c r="AG40" s="716"/>
      <c r="AH40" s="716"/>
      <c r="AI40" s="716"/>
      <c r="AJ40" s="716"/>
      <c r="AK40" s="716"/>
      <c r="AL40" s="681" t="s">
        <v>128</v>
      </c>
      <c r="AM40" s="682"/>
      <c r="AN40" s="682"/>
      <c r="AO40" s="717"/>
      <c r="AQ40" s="718" t="s">
        <v>341</v>
      </c>
      <c r="AR40" s="719"/>
      <c r="AS40" s="719"/>
      <c r="AT40" s="719"/>
      <c r="AU40" s="719"/>
      <c r="AV40" s="719"/>
      <c r="AW40" s="719"/>
      <c r="AX40" s="719"/>
      <c r="AY40" s="720"/>
      <c r="AZ40" s="678">
        <v>2380</v>
      </c>
      <c r="BA40" s="679"/>
      <c r="BB40" s="679"/>
      <c r="BC40" s="679"/>
      <c r="BD40" s="697"/>
      <c r="BE40" s="697"/>
      <c r="BF40" s="721"/>
      <c r="BG40" s="723" t="s">
        <v>342</v>
      </c>
      <c r="BH40" s="724"/>
      <c r="BI40" s="724"/>
      <c r="BJ40" s="724"/>
      <c r="BK40" s="724"/>
      <c r="BL40" s="236"/>
      <c r="BM40" s="712" t="s">
        <v>343</v>
      </c>
      <c r="BN40" s="712"/>
      <c r="BO40" s="712"/>
      <c r="BP40" s="712"/>
      <c r="BQ40" s="712"/>
      <c r="BR40" s="712"/>
      <c r="BS40" s="712"/>
      <c r="BT40" s="712"/>
      <c r="BU40" s="713"/>
      <c r="BV40" s="678">
        <v>84</v>
      </c>
      <c r="BW40" s="679"/>
      <c r="BX40" s="679"/>
      <c r="BY40" s="679"/>
      <c r="BZ40" s="679"/>
      <c r="CA40" s="679"/>
      <c r="CB40" s="722"/>
      <c r="CD40" s="711" t="s">
        <v>344</v>
      </c>
      <c r="CE40" s="712"/>
      <c r="CF40" s="712"/>
      <c r="CG40" s="712"/>
      <c r="CH40" s="712"/>
      <c r="CI40" s="712"/>
      <c r="CJ40" s="712"/>
      <c r="CK40" s="712"/>
      <c r="CL40" s="712"/>
      <c r="CM40" s="712"/>
      <c r="CN40" s="712"/>
      <c r="CO40" s="712"/>
      <c r="CP40" s="712"/>
      <c r="CQ40" s="713"/>
      <c r="CR40" s="678">
        <v>37540</v>
      </c>
      <c r="CS40" s="679"/>
      <c r="CT40" s="679"/>
      <c r="CU40" s="679"/>
      <c r="CV40" s="679"/>
      <c r="CW40" s="679"/>
      <c r="CX40" s="679"/>
      <c r="CY40" s="680"/>
      <c r="CZ40" s="681">
        <v>0.5</v>
      </c>
      <c r="DA40" s="699"/>
      <c r="DB40" s="699"/>
      <c r="DC40" s="700"/>
      <c r="DD40" s="684">
        <v>31841</v>
      </c>
      <c r="DE40" s="679"/>
      <c r="DF40" s="679"/>
      <c r="DG40" s="679"/>
      <c r="DH40" s="679"/>
      <c r="DI40" s="679"/>
      <c r="DJ40" s="679"/>
      <c r="DK40" s="680"/>
      <c r="DL40" s="684" t="s">
        <v>137</v>
      </c>
      <c r="DM40" s="679"/>
      <c r="DN40" s="679"/>
      <c r="DO40" s="679"/>
      <c r="DP40" s="679"/>
      <c r="DQ40" s="679"/>
      <c r="DR40" s="679"/>
      <c r="DS40" s="679"/>
      <c r="DT40" s="679"/>
      <c r="DU40" s="679"/>
      <c r="DV40" s="680"/>
      <c r="DW40" s="681" t="s">
        <v>137</v>
      </c>
      <c r="DX40" s="699"/>
      <c r="DY40" s="699"/>
      <c r="DZ40" s="699"/>
      <c r="EA40" s="699"/>
      <c r="EB40" s="699"/>
      <c r="EC40" s="714"/>
    </row>
    <row r="41" spans="2:133" ht="11.25" customHeight="1" x14ac:dyDescent="0.15">
      <c r="B41" s="675" t="s">
        <v>345</v>
      </c>
      <c r="C41" s="676"/>
      <c r="D41" s="676"/>
      <c r="E41" s="676"/>
      <c r="F41" s="676"/>
      <c r="G41" s="676"/>
      <c r="H41" s="676"/>
      <c r="I41" s="676"/>
      <c r="J41" s="676"/>
      <c r="K41" s="676"/>
      <c r="L41" s="676"/>
      <c r="M41" s="676"/>
      <c r="N41" s="676"/>
      <c r="O41" s="676"/>
      <c r="P41" s="676"/>
      <c r="Q41" s="677"/>
      <c r="R41" s="678">
        <v>120800</v>
      </c>
      <c r="S41" s="679"/>
      <c r="T41" s="679"/>
      <c r="U41" s="679"/>
      <c r="V41" s="679"/>
      <c r="W41" s="679"/>
      <c r="X41" s="679"/>
      <c r="Y41" s="680"/>
      <c r="Z41" s="715">
        <v>1.7</v>
      </c>
      <c r="AA41" s="715"/>
      <c r="AB41" s="715"/>
      <c r="AC41" s="715"/>
      <c r="AD41" s="716" t="s">
        <v>128</v>
      </c>
      <c r="AE41" s="716"/>
      <c r="AF41" s="716"/>
      <c r="AG41" s="716"/>
      <c r="AH41" s="716"/>
      <c r="AI41" s="716"/>
      <c r="AJ41" s="716"/>
      <c r="AK41" s="716"/>
      <c r="AL41" s="681" t="s">
        <v>137</v>
      </c>
      <c r="AM41" s="682"/>
      <c r="AN41" s="682"/>
      <c r="AO41" s="717"/>
      <c r="AQ41" s="718" t="s">
        <v>346</v>
      </c>
      <c r="AR41" s="719"/>
      <c r="AS41" s="719"/>
      <c r="AT41" s="719"/>
      <c r="AU41" s="719"/>
      <c r="AV41" s="719"/>
      <c r="AW41" s="719"/>
      <c r="AX41" s="719"/>
      <c r="AY41" s="720"/>
      <c r="AZ41" s="678">
        <v>242617</v>
      </c>
      <c r="BA41" s="679"/>
      <c r="BB41" s="679"/>
      <c r="BC41" s="679"/>
      <c r="BD41" s="697"/>
      <c r="BE41" s="697"/>
      <c r="BF41" s="721"/>
      <c r="BG41" s="723"/>
      <c r="BH41" s="724"/>
      <c r="BI41" s="724"/>
      <c r="BJ41" s="724"/>
      <c r="BK41" s="724"/>
      <c r="BL41" s="236"/>
      <c r="BM41" s="712" t="s">
        <v>347</v>
      </c>
      <c r="BN41" s="712"/>
      <c r="BO41" s="712"/>
      <c r="BP41" s="712"/>
      <c r="BQ41" s="712"/>
      <c r="BR41" s="712"/>
      <c r="BS41" s="712"/>
      <c r="BT41" s="712"/>
      <c r="BU41" s="713"/>
      <c r="BV41" s="678" t="s">
        <v>137</v>
      </c>
      <c r="BW41" s="679"/>
      <c r="BX41" s="679"/>
      <c r="BY41" s="679"/>
      <c r="BZ41" s="679"/>
      <c r="CA41" s="679"/>
      <c r="CB41" s="722"/>
      <c r="CD41" s="711" t="s">
        <v>348</v>
      </c>
      <c r="CE41" s="712"/>
      <c r="CF41" s="712"/>
      <c r="CG41" s="712"/>
      <c r="CH41" s="712"/>
      <c r="CI41" s="712"/>
      <c r="CJ41" s="712"/>
      <c r="CK41" s="712"/>
      <c r="CL41" s="712"/>
      <c r="CM41" s="712"/>
      <c r="CN41" s="712"/>
      <c r="CO41" s="712"/>
      <c r="CP41" s="712"/>
      <c r="CQ41" s="713"/>
      <c r="CR41" s="678" t="s">
        <v>128</v>
      </c>
      <c r="CS41" s="697"/>
      <c r="CT41" s="697"/>
      <c r="CU41" s="697"/>
      <c r="CV41" s="697"/>
      <c r="CW41" s="697"/>
      <c r="CX41" s="697"/>
      <c r="CY41" s="698"/>
      <c r="CZ41" s="681" t="s">
        <v>231</v>
      </c>
      <c r="DA41" s="699"/>
      <c r="DB41" s="699"/>
      <c r="DC41" s="700"/>
      <c r="DD41" s="684" t="s">
        <v>231</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349</v>
      </c>
      <c r="C42" s="660"/>
      <c r="D42" s="660"/>
      <c r="E42" s="660"/>
      <c r="F42" s="660"/>
      <c r="G42" s="660"/>
      <c r="H42" s="660"/>
      <c r="I42" s="660"/>
      <c r="J42" s="660"/>
      <c r="K42" s="660"/>
      <c r="L42" s="660"/>
      <c r="M42" s="660"/>
      <c r="N42" s="660"/>
      <c r="O42" s="660"/>
      <c r="P42" s="660"/>
      <c r="Q42" s="661"/>
      <c r="R42" s="662">
        <v>7298510</v>
      </c>
      <c r="S42" s="701"/>
      <c r="T42" s="701"/>
      <c r="U42" s="701"/>
      <c r="V42" s="701"/>
      <c r="W42" s="701"/>
      <c r="X42" s="701"/>
      <c r="Y42" s="703"/>
      <c r="Z42" s="704">
        <v>100</v>
      </c>
      <c r="AA42" s="704"/>
      <c r="AB42" s="704"/>
      <c r="AC42" s="704"/>
      <c r="AD42" s="705">
        <v>4311165</v>
      </c>
      <c r="AE42" s="705"/>
      <c r="AF42" s="705"/>
      <c r="AG42" s="705"/>
      <c r="AH42" s="705"/>
      <c r="AI42" s="705"/>
      <c r="AJ42" s="705"/>
      <c r="AK42" s="705"/>
      <c r="AL42" s="665">
        <v>100</v>
      </c>
      <c r="AM42" s="706"/>
      <c r="AN42" s="706"/>
      <c r="AO42" s="707"/>
      <c r="AQ42" s="708" t="s">
        <v>350</v>
      </c>
      <c r="AR42" s="709"/>
      <c r="AS42" s="709"/>
      <c r="AT42" s="709"/>
      <c r="AU42" s="709"/>
      <c r="AV42" s="709"/>
      <c r="AW42" s="709"/>
      <c r="AX42" s="709"/>
      <c r="AY42" s="710"/>
      <c r="AZ42" s="662">
        <v>446847</v>
      </c>
      <c r="BA42" s="701"/>
      <c r="BB42" s="701"/>
      <c r="BC42" s="701"/>
      <c r="BD42" s="663"/>
      <c r="BE42" s="663"/>
      <c r="BF42" s="727"/>
      <c r="BG42" s="725"/>
      <c r="BH42" s="726"/>
      <c r="BI42" s="726"/>
      <c r="BJ42" s="726"/>
      <c r="BK42" s="726"/>
      <c r="BL42" s="237"/>
      <c r="BM42" s="728" t="s">
        <v>351</v>
      </c>
      <c r="BN42" s="728"/>
      <c r="BO42" s="728"/>
      <c r="BP42" s="728"/>
      <c r="BQ42" s="728"/>
      <c r="BR42" s="728"/>
      <c r="BS42" s="728"/>
      <c r="BT42" s="728"/>
      <c r="BU42" s="729"/>
      <c r="BV42" s="662">
        <v>306</v>
      </c>
      <c r="BW42" s="701"/>
      <c r="BX42" s="701"/>
      <c r="BY42" s="701"/>
      <c r="BZ42" s="701"/>
      <c r="CA42" s="701"/>
      <c r="CB42" s="702"/>
      <c r="CD42" s="675" t="s">
        <v>352</v>
      </c>
      <c r="CE42" s="676"/>
      <c r="CF42" s="676"/>
      <c r="CG42" s="676"/>
      <c r="CH42" s="676"/>
      <c r="CI42" s="676"/>
      <c r="CJ42" s="676"/>
      <c r="CK42" s="676"/>
      <c r="CL42" s="676"/>
      <c r="CM42" s="676"/>
      <c r="CN42" s="676"/>
      <c r="CO42" s="676"/>
      <c r="CP42" s="676"/>
      <c r="CQ42" s="677"/>
      <c r="CR42" s="678">
        <v>1045221</v>
      </c>
      <c r="CS42" s="679"/>
      <c r="CT42" s="679"/>
      <c r="CU42" s="679"/>
      <c r="CV42" s="679"/>
      <c r="CW42" s="679"/>
      <c r="CX42" s="679"/>
      <c r="CY42" s="680"/>
      <c r="CZ42" s="681">
        <v>14.5</v>
      </c>
      <c r="DA42" s="682"/>
      <c r="DB42" s="682"/>
      <c r="DC42" s="683"/>
      <c r="DD42" s="684">
        <v>141436</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353</v>
      </c>
      <c r="CE43" s="676"/>
      <c r="CF43" s="676"/>
      <c r="CG43" s="676"/>
      <c r="CH43" s="676"/>
      <c r="CI43" s="676"/>
      <c r="CJ43" s="676"/>
      <c r="CK43" s="676"/>
      <c r="CL43" s="676"/>
      <c r="CM43" s="676"/>
      <c r="CN43" s="676"/>
      <c r="CO43" s="676"/>
      <c r="CP43" s="676"/>
      <c r="CQ43" s="677"/>
      <c r="CR43" s="678">
        <v>11445</v>
      </c>
      <c r="CS43" s="697"/>
      <c r="CT43" s="697"/>
      <c r="CU43" s="697"/>
      <c r="CV43" s="697"/>
      <c r="CW43" s="697"/>
      <c r="CX43" s="697"/>
      <c r="CY43" s="698"/>
      <c r="CZ43" s="681">
        <v>0.2</v>
      </c>
      <c r="DA43" s="699"/>
      <c r="DB43" s="699"/>
      <c r="DC43" s="700"/>
      <c r="DD43" s="684">
        <v>11445</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301</v>
      </c>
      <c r="CE44" s="692"/>
      <c r="CF44" s="675" t="s">
        <v>354</v>
      </c>
      <c r="CG44" s="676"/>
      <c r="CH44" s="676"/>
      <c r="CI44" s="676"/>
      <c r="CJ44" s="676"/>
      <c r="CK44" s="676"/>
      <c r="CL44" s="676"/>
      <c r="CM44" s="676"/>
      <c r="CN44" s="676"/>
      <c r="CO44" s="676"/>
      <c r="CP44" s="676"/>
      <c r="CQ44" s="677"/>
      <c r="CR44" s="678">
        <v>1042289</v>
      </c>
      <c r="CS44" s="679"/>
      <c r="CT44" s="679"/>
      <c r="CU44" s="679"/>
      <c r="CV44" s="679"/>
      <c r="CW44" s="679"/>
      <c r="CX44" s="679"/>
      <c r="CY44" s="680"/>
      <c r="CZ44" s="681">
        <v>14.5</v>
      </c>
      <c r="DA44" s="682"/>
      <c r="DB44" s="682"/>
      <c r="DC44" s="683"/>
      <c r="DD44" s="684">
        <v>139706</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355</v>
      </c>
      <c r="CG45" s="676"/>
      <c r="CH45" s="676"/>
      <c r="CI45" s="676"/>
      <c r="CJ45" s="676"/>
      <c r="CK45" s="676"/>
      <c r="CL45" s="676"/>
      <c r="CM45" s="676"/>
      <c r="CN45" s="676"/>
      <c r="CO45" s="676"/>
      <c r="CP45" s="676"/>
      <c r="CQ45" s="677"/>
      <c r="CR45" s="678">
        <v>560258</v>
      </c>
      <c r="CS45" s="697"/>
      <c r="CT45" s="697"/>
      <c r="CU45" s="697"/>
      <c r="CV45" s="697"/>
      <c r="CW45" s="697"/>
      <c r="CX45" s="697"/>
      <c r="CY45" s="698"/>
      <c r="CZ45" s="681">
        <v>7.8</v>
      </c>
      <c r="DA45" s="699"/>
      <c r="DB45" s="699"/>
      <c r="DC45" s="700"/>
      <c r="DD45" s="684">
        <v>11674</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357</v>
      </c>
      <c r="CG46" s="676"/>
      <c r="CH46" s="676"/>
      <c r="CI46" s="676"/>
      <c r="CJ46" s="676"/>
      <c r="CK46" s="676"/>
      <c r="CL46" s="676"/>
      <c r="CM46" s="676"/>
      <c r="CN46" s="676"/>
      <c r="CO46" s="676"/>
      <c r="CP46" s="676"/>
      <c r="CQ46" s="677"/>
      <c r="CR46" s="678">
        <v>378362</v>
      </c>
      <c r="CS46" s="679"/>
      <c r="CT46" s="679"/>
      <c r="CU46" s="679"/>
      <c r="CV46" s="679"/>
      <c r="CW46" s="679"/>
      <c r="CX46" s="679"/>
      <c r="CY46" s="680"/>
      <c r="CZ46" s="681">
        <v>5.3</v>
      </c>
      <c r="DA46" s="682"/>
      <c r="DB46" s="682"/>
      <c r="DC46" s="683"/>
      <c r="DD46" s="684">
        <v>112063</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359</v>
      </c>
      <c r="CG47" s="676"/>
      <c r="CH47" s="676"/>
      <c r="CI47" s="676"/>
      <c r="CJ47" s="676"/>
      <c r="CK47" s="676"/>
      <c r="CL47" s="676"/>
      <c r="CM47" s="676"/>
      <c r="CN47" s="676"/>
      <c r="CO47" s="676"/>
      <c r="CP47" s="676"/>
      <c r="CQ47" s="677"/>
      <c r="CR47" s="678">
        <v>2932</v>
      </c>
      <c r="CS47" s="697"/>
      <c r="CT47" s="697"/>
      <c r="CU47" s="697"/>
      <c r="CV47" s="697"/>
      <c r="CW47" s="697"/>
      <c r="CX47" s="697"/>
      <c r="CY47" s="698"/>
      <c r="CZ47" s="681">
        <v>0</v>
      </c>
      <c r="DA47" s="699"/>
      <c r="DB47" s="699"/>
      <c r="DC47" s="700"/>
      <c r="DD47" s="684">
        <v>1730</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360</v>
      </c>
      <c r="CD48" s="695"/>
      <c r="CE48" s="696"/>
      <c r="CF48" s="675" t="s">
        <v>361</v>
      </c>
      <c r="CG48" s="676"/>
      <c r="CH48" s="676"/>
      <c r="CI48" s="676"/>
      <c r="CJ48" s="676"/>
      <c r="CK48" s="676"/>
      <c r="CL48" s="676"/>
      <c r="CM48" s="676"/>
      <c r="CN48" s="676"/>
      <c r="CO48" s="676"/>
      <c r="CP48" s="676"/>
      <c r="CQ48" s="677"/>
      <c r="CR48" s="678" t="s">
        <v>128</v>
      </c>
      <c r="CS48" s="679"/>
      <c r="CT48" s="679"/>
      <c r="CU48" s="679"/>
      <c r="CV48" s="679"/>
      <c r="CW48" s="679"/>
      <c r="CX48" s="679"/>
      <c r="CY48" s="680"/>
      <c r="CZ48" s="681" t="s">
        <v>128</v>
      </c>
      <c r="DA48" s="682"/>
      <c r="DB48" s="682"/>
      <c r="DC48" s="683"/>
      <c r="DD48" s="684" t="s">
        <v>128</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362</v>
      </c>
      <c r="CE49" s="660"/>
      <c r="CF49" s="660"/>
      <c r="CG49" s="660"/>
      <c r="CH49" s="660"/>
      <c r="CI49" s="660"/>
      <c r="CJ49" s="660"/>
      <c r="CK49" s="660"/>
      <c r="CL49" s="660"/>
      <c r="CM49" s="660"/>
      <c r="CN49" s="660"/>
      <c r="CO49" s="660"/>
      <c r="CP49" s="660"/>
      <c r="CQ49" s="661"/>
      <c r="CR49" s="662">
        <v>7189748</v>
      </c>
      <c r="CS49" s="663"/>
      <c r="CT49" s="663"/>
      <c r="CU49" s="663"/>
      <c r="CV49" s="663"/>
      <c r="CW49" s="663"/>
      <c r="CX49" s="663"/>
      <c r="CY49" s="664"/>
      <c r="CZ49" s="665">
        <v>100</v>
      </c>
      <c r="DA49" s="666"/>
      <c r="DB49" s="666"/>
      <c r="DC49" s="667"/>
      <c r="DD49" s="668">
        <v>5155119</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UvEVSgMIdi89AiMJF2pxhP95D7mFPDnmPLfEu01RhErYeNWg6o2/zs5eCvzJUQt/9R5NtYiI/Wbo0y9NN3INtQ==" saltValue="ayzfkF5JiwKAdTJMzoRv6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364</v>
      </c>
      <c r="DK2" s="1204"/>
      <c r="DL2" s="1204"/>
      <c r="DM2" s="1204"/>
      <c r="DN2" s="1204"/>
      <c r="DO2" s="1205"/>
      <c r="DP2" s="250"/>
      <c r="DQ2" s="1203" t="s">
        <v>365</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366</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368</v>
      </c>
      <c r="B5" s="1089"/>
      <c r="C5" s="1089"/>
      <c r="D5" s="1089"/>
      <c r="E5" s="1089"/>
      <c r="F5" s="1089"/>
      <c r="G5" s="1089"/>
      <c r="H5" s="1089"/>
      <c r="I5" s="1089"/>
      <c r="J5" s="1089"/>
      <c r="K5" s="1089"/>
      <c r="L5" s="1089"/>
      <c r="M5" s="1089"/>
      <c r="N5" s="1089"/>
      <c r="O5" s="1089"/>
      <c r="P5" s="1090"/>
      <c r="Q5" s="1094" t="s">
        <v>369</v>
      </c>
      <c r="R5" s="1095"/>
      <c r="S5" s="1095"/>
      <c r="T5" s="1095"/>
      <c r="U5" s="1096"/>
      <c r="V5" s="1094" t="s">
        <v>370</v>
      </c>
      <c r="W5" s="1095"/>
      <c r="X5" s="1095"/>
      <c r="Y5" s="1095"/>
      <c r="Z5" s="1096"/>
      <c r="AA5" s="1094" t="s">
        <v>371</v>
      </c>
      <c r="AB5" s="1095"/>
      <c r="AC5" s="1095"/>
      <c r="AD5" s="1095"/>
      <c r="AE5" s="1095"/>
      <c r="AF5" s="1206" t="s">
        <v>372</v>
      </c>
      <c r="AG5" s="1095"/>
      <c r="AH5" s="1095"/>
      <c r="AI5" s="1095"/>
      <c r="AJ5" s="1110"/>
      <c r="AK5" s="1095" t="s">
        <v>373</v>
      </c>
      <c r="AL5" s="1095"/>
      <c r="AM5" s="1095"/>
      <c r="AN5" s="1095"/>
      <c r="AO5" s="1096"/>
      <c r="AP5" s="1094" t="s">
        <v>374</v>
      </c>
      <c r="AQ5" s="1095"/>
      <c r="AR5" s="1095"/>
      <c r="AS5" s="1095"/>
      <c r="AT5" s="1096"/>
      <c r="AU5" s="1094" t="s">
        <v>375</v>
      </c>
      <c r="AV5" s="1095"/>
      <c r="AW5" s="1095"/>
      <c r="AX5" s="1095"/>
      <c r="AY5" s="1110"/>
      <c r="AZ5" s="257"/>
      <c r="BA5" s="257"/>
      <c r="BB5" s="257"/>
      <c r="BC5" s="257"/>
      <c r="BD5" s="257"/>
      <c r="BE5" s="258"/>
      <c r="BF5" s="258"/>
      <c r="BG5" s="258"/>
      <c r="BH5" s="258"/>
      <c r="BI5" s="258"/>
      <c r="BJ5" s="258"/>
      <c r="BK5" s="258"/>
      <c r="BL5" s="258"/>
      <c r="BM5" s="258"/>
      <c r="BN5" s="258"/>
      <c r="BO5" s="258"/>
      <c r="BP5" s="258"/>
      <c r="BQ5" s="1088" t="s">
        <v>376</v>
      </c>
      <c r="BR5" s="1089"/>
      <c r="BS5" s="1089"/>
      <c r="BT5" s="1089"/>
      <c r="BU5" s="1089"/>
      <c r="BV5" s="1089"/>
      <c r="BW5" s="1089"/>
      <c r="BX5" s="1089"/>
      <c r="BY5" s="1089"/>
      <c r="BZ5" s="1089"/>
      <c r="CA5" s="1089"/>
      <c r="CB5" s="1089"/>
      <c r="CC5" s="1089"/>
      <c r="CD5" s="1089"/>
      <c r="CE5" s="1089"/>
      <c r="CF5" s="1089"/>
      <c r="CG5" s="1090"/>
      <c r="CH5" s="1094" t="s">
        <v>377</v>
      </c>
      <c r="CI5" s="1095"/>
      <c r="CJ5" s="1095"/>
      <c r="CK5" s="1095"/>
      <c r="CL5" s="1096"/>
      <c r="CM5" s="1094" t="s">
        <v>378</v>
      </c>
      <c r="CN5" s="1095"/>
      <c r="CO5" s="1095"/>
      <c r="CP5" s="1095"/>
      <c r="CQ5" s="1096"/>
      <c r="CR5" s="1094" t="s">
        <v>379</v>
      </c>
      <c r="CS5" s="1095"/>
      <c r="CT5" s="1095"/>
      <c r="CU5" s="1095"/>
      <c r="CV5" s="1096"/>
      <c r="CW5" s="1094" t="s">
        <v>380</v>
      </c>
      <c r="CX5" s="1095"/>
      <c r="CY5" s="1095"/>
      <c r="CZ5" s="1095"/>
      <c r="DA5" s="1096"/>
      <c r="DB5" s="1094" t="s">
        <v>381</v>
      </c>
      <c r="DC5" s="1095"/>
      <c r="DD5" s="1095"/>
      <c r="DE5" s="1095"/>
      <c r="DF5" s="1096"/>
      <c r="DG5" s="1191" t="s">
        <v>382</v>
      </c>
      <c r="DH5" s="1192"/>
      <c r="DI5" s="1192"/>
      <c r="DJ5" s="1192"/>
      <c r="DK5" s="1193"/>
      <c r="DL5" s="1191" t="s">
        <v>383</v>
      </c>
      <c r="DM5" s="1192"/>
      <c r="DN5" s="1192"/>
      <c r="DO5" s="1192"/>
      <c r="DP5" s="1193"/>
      <c r="DQ5" s="1094" t="s">
        <v>384</v>
      </c>
      <c r="DR5" s="1095"/>
      <c r="DS5" s="1095"/>
      <c r="DT5" s="1095"/>
      <c r="DU5" s="1096"/>
      <c r="DV5" s="1094" t="s">
        <v>375</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385</v>
      </c>
      <c r="C7" s="1144"/>
      <c r="D7" s="1144"/>
      <c r="E7" s="1144"/>
      <c r="F7" s="1144"/>
      <c r="G7" s="1144"/>
      <c r="H7" s="1144"/>
      <c r="I7" s="1144"/>
      <c r="J7" s="1144"/>
      <c r="K7" s="1144"/>
      <c r="L7" s="1144"/>
      <c r="M7" s="1144"/>
      <c r="N7" s="1144"/>
      <c r="O7" s="1144"/>
      <c r="P7" s="1145"/>
      <c r="Q7" s="1197">
        <v>7299</v>
      </c>
      <c r="R7" s="1198"/>
      <c r="S7" s="1198"/>
      <c r="T7" s="1198"/>
      <c r="U7" s="1198"/>
      <c r="V7" s="1198">
        <v>7190</v>
      </c>
      <c r="W7" s="1198"/>
      <c r="X7" s="1198"/>
      <c r="Y7" s="1198"/>
      <c r="Z7" s="1198"/>
      <c r="AA7" s="1198">
        <v>109</v>
      </c>
      <c r="AB7" s="1198"/>
      <c r="AC7" s="1198"/>
      <c r="AD7" s="1198"/>
      <c r="AE7" s="1199"/>
      <c r="AF7" s="1200">
        <v>105</v>
      </c>
      <c r="AG7" s="1201"/>
      <c r="AH7" s="1201"/>
      <c r="AI7" s="1201"/>
      <c r="AJ7" s="1202"/>
      <c r="AK7" s="1184">
        <v>376</v>
      </c>
      <c r="AL7" s="1185"/>
      <c r="AM7" s="1185"/>
      <c r="AN7" s="1185"/>
      <c r="AO7" s="1185"/>
      <c r="AP7" s="1185">
        <v>8325</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t="s">
        <v>589</v>
      </c>
      <c r="BS7" s="1188" t="s">
        <v>590</v>
      </c>
      <c r="BT7" s="1189"/>
      <c r="BU7" s="1189"/>
      <c r="BV7" s="1189"/>
      <c r="BW7" s="1189"/>
      <c r="BX7" s="1189"/>
      <c r="BY7" s="1189"/>
      <c r="BZ7" s="1189"/>
      <c r="CA7" s="1189"/>
      <c r="CB7" s="1189"/>
      <c r="CC7" s="1189"/>
      <c r="CD7" s="1189"/>
      <c r="CE7" s="1189"/>
      <c r="CF7" s="1189"/>
      <c r="CG7" s="1190"/>
      <c r="CH7" s="1181">
        <v>-8</v>
      </c>
      <c r="CI7" s="1182"/>
      <c r="CJ7" s="1182"/>
      <c r="CK7" s="1182"/>
      <c r="CL7" s="1183"/>
      <c r="CM7" s="1181">
        <v>-25</v>
      </c>
      <c r="CN7" s="1182"/>
      <c r="CO7" s="1182"/>
      <c r="CP7" s="1182"/>
      <c r="CQ7" s="1183"/>
      <c r="CR7" s="1181">
        <v>51</v>
      </c>
      <c r="CS7" s="1182"/>
      <c r="CT7" s="1182"/>
      <c r="CU7" s="1182"/>
      <c r="CV7" s="1183"/>
      <c r="CW7" s="1181" t="s">
        <v>508</v>
      </c>
      <c r="CX7" s="1182"/>
      <c r="CY7" s="1182"/>
      <c r="CZ7" s="1182"/>
      <c r="DA7" s="1183"/>
      <c r="DB7" s="1181">
        <v>30</v>
      </c>
      <c r="DC7" s="1182"/>
      <c r="DD7" s="1182"/>
      <c r="DE7" s="1182"/>
      <c r="DF7" s="1183"/>
      <c r="DG7" s="1181" t="s">
        <v>508</v>
      </c>
      <c r="DH7" s="1182"/>
      <c r="DI7" s="1182"/>
      <c r="DJ7" s="1182"/>
      <c r="DK7" s="1183"/>
      <c r="DL7" s="1181">
        <v>71</v>
      </c>
      <c r="DM7" s="1182"/>
      <c r="DN7" s="1182"/>
      <c r="DO7" s="1182"/>
      <c r="DP7" s="1183"/>
      <c r="DQ7" s="1181">
        <v>21</v>
      </c>
      <c r="DR7" s="1182"/>
      <c r="DS7" s="1182"/>
      <c r="DT7" s="1182"/>
      <c r="DU7" s="1183"/>
      <c r="DV7" s="1208"/>
      <c r="DW7" s="1209"/>
      <c r="DX7" s="1209"/>
      <c r="DY7" s="1209"/>
      <c r="DZ7" s="1210"/>
      <c r="EA7" s="255"/>
    </row>
    <row r="8" spans="1:131" s="256" customFormat="1" ht="26.25" customHeight="1" x14ac:dyDescent="0.15">
      <c r="A8" s="262">
        <v>2</v>
      </c>
      <c r="B8" s="1124"/>
      <c r="C8" s="1125"/>
      <c r="D8" s="1125"/>
      <c r="E8" s="1125"/>
      <c r="F8" s="1125"/>
      <c r="G8" s="1125"/>
      <c r="H8" s="1125"/>
      <c r="I8" s="1125"/>
      <c r="J8" s="1125"/>
      <c r="K8" s="1125"/>
      <c r="L8" s="1125"/>
      <c r="M8" s="1125"/>
      <c r="N8" s="1125"/>
      <c r="O8" s="1125"/>
      <c r="P8" s="1126"/>
      <c r="Q8" s="1136"/>
      <c r="R8" s="1137"/>
      <c r="S8" s="1137"/>
      <c r="T8" s="1137"/>
      <c r="U8" s="1137"/>
      <c r="V8" s="1137"/>
      <c r="W8" s="1137"/>
      <c r="X8" s="1137"/>
      <c r="Y8" s="1137"/>
      <c r="Z8" s="1137"/>
      <c r="AA8" s="1137"/>
      <c r="AB8" s="1137"/>
      <c r="AC8" s="1137"/>
      <c r="AD8" s="1137"/>
      <c r="AE8" s="1138"/>
      <c r="AF8" s="1130"/>
      <c r="AG8" s="1131"/>
      <c r="AH8" s="1131"/>
      <c r="AI8" s="1131"/>
      <c r="AJ8" s="1132"/>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591</v>
      </c>
      <c r="BT8" s="1108"/>
      <c r="BU8" s="1108"/>
      <c r="BV8" s="1108"/>
      <c r="BW8" s="1108"/>
      <c r="BX8" s="1108"/>
      <c r="BY8" s="1108"/>
      <c r="BZ8" s="1108"/>
      <c r="CA8" s="1108"/>
      <c r="CB8" s="1108"/>
      <c r="CC8" s="1108"/>
      <c r="CD8" s="1108"/>
      <c r="CE8" s="1108"/>
      <c r="CF8" s="1108"/>
      <c r="CG8" s="1109"/>
      <c r="CH8" s="1082">
        <v>2</v>
      </c>
      <c r="CI8" s="1083"/>
      <c r="CJ8" s="1083"/>
      <c r="CK8" s="1083"/>
      <c r="CL8" s="1084"/>
      <c r="CM8" s="1082">
        <v>-72</v>
      </c>
      <c r="CN8" s="1083"/>
      <c r="CO8" s="1083"/>
      <c r="CP8" s="1083"/>
      <c r="CQ8" s="1084"/>
      <c r="CR8" s="1082">
        <v>42</v>
      </c>
      <c r="CS8" s="1083"/>
      <c r="CT8" s="1083"/>
      <c r="CU8" s="1083"/>
      <c r="CV8" s="1084"/>
      <c r="CW8" s="1082" t="s">
        <v>508</v>
      </c>
      <c r="CX8" s="1083"/>
      <c r="CY8" s="1083"/>
      <c r="CZ8" s="1083"/>
      <c r="DA8" s="1084"/>
      <c r="DB8" s="1082" t="s">
        <v>508</v>
      </c>
      <c r="DC8" s="1083"/>
      <c r="DD8" s="1083"/>
      <c r="DE8" s="1083"/>
      <c r="DF8" s="1084"/>
      <c r="DG8" s="1082" t="s">
        <v>508</v>
      </c>
      <c r="DH8" s="1083"/>
      <c r="DI8" s="1083"/>
      <c r="DJ8" s="1083"/>
      <c r="DK8" s="1084"/>
      <c r="DL8" s="1082" t="s">
        <v>508</v>
      </c>
      <c r="DM8" s="1083"/>
      <c r="DN8" s="1083"/>
      <c r="DO8" s="1083"/>
      <c r="DP8" s="1084"/>
      <c r="DQ8" s="1082" t="s">
        <v>508</v>
      </c>
      <c r="DR8" s="1083"/>
      <c r="DS8" s="1083"/>
      <c r="DT8" s="1083"/>
      <c r="DU8" s="1084"/>
      <c r="DV8" s="1085"/>
      <c r="DW8" s="1086"/>
      <c r="DX8" s="1086"/>
      <c r="DY8" s="1086"/>
      <c r="DZ8" s="1087"/>
      <c r="EA8" s="255"/>
    </row>
    <row r="9" spans="1:131" s="256" customFormat="1" ht="26.25" customHeight="1" x14ac:dyDescent="0.15">
      <c r="A9" s="262">
        <v>3</v>
      </c>
      <c r="B9" s="1124"/>
      <c r="C9" s="1125"/>
      <c r="D9" s="1125"/>
      <c r="E9" s="1125"/>
      <c r="F9" s="1125"/>
      <c r="G9" s="1125"/>
      <c r="H9" s="1125"/>
      <c r="I9" s="1125"/>
      <c r="J9" s="1125"/>
      <c r="K9" s="1125"/>
      <c r="L9" s="1125"/>
      <c r="M9" s="1125"/>
      <c r="N9" s="1125"/>
      <c r="O9" s="1125"/>
      <c r="P9" s="1126"/>
      <c r="Q9" s="1136"/>
      <c r="R9" s="1137"/>
      <c r="S9" s="1137"/>
      <c r="T9" s="1137"/>
      <c r="U9" s="1137"/>
      <c r="V9" s="1137"/>
      <c r="W9" s="1137"/>
      <c r="X9" s="1137"/>
      <c r="Y9" s="1137"/>
      <c r="Z9" s="1137"/>
      <c r="AA9" s="1137"/>
      <c r="AB9" s="1137"/>
      <c r="AC9" s="1137"/>
      <c r="AD9" s="1137"/>
      <c r="AE9" s="1138"/>
      <c r="AF9" s="1130"/>
      <c r="AG9" s="1131"/>
      <c r="AH9" s="1131"/>
      <c r="AI9" s="1131"/>
      <c r="AJ9" s="1132"/>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t="s">
        <v>592</v>
      </c>
      <c r="BT9" s="1108"/>
      <c r="BU9" s="1108"/>
      <c r="BV9" s="1108"/>
      <c r="BW9" s="1108"/>
      <c r="BX9" s="1108"/>
      <c r="BY9" s="1108"/>
      <c r="BZ9" s="1108"/>
      <c r="CA9" s="1108"/>
      <c r="CB9" s="1108"/>
      <c r="CC9" s="1108"/>
      <c r="CD9" s="1108"/>
      <c r="CE9" s="1108"/>
      <c r="CF9" s="1108"/>
      <c r="CG9" s="1109"/>
      <c r="CH9" s="1082">
        <v>0</v>
      </c>
      <c r="CI9" s="1083"/>
      <c r="CJ9" s="1083"/>
      <c r="CK9" s="1083"/>
      <c r="CL9" s="1084"/>
      <c r="CM9" s="1082">
        <v>26</v>
      </c>
      <c r="CN9" s="1083"/>
      <c r="CO9" s="1083"/>
      <c r="CP9" s="1083"/>
      <c r="CQ9" s="1084"/>
      <c r="CR9" s="1082">
        <v>30</v>
      </c>
      <c r="CS9" s="1083"/>
      <c r="CT9" s="1083"/>
      <c r="CU9" s="1083"/>
      <c r="CV9" s="1084"/>
      <c r="CW9" s="1082" t="s">
        <v>508</v>
      </c>
      <c r="CX9" s="1083"/>
      <c r="CY9" s="1083"/>
      <c r="CZ9" s="1083"/>
      <c r="DA9" s="1084"/>
      <c r="DB9" s="1082" t="s">
        <v>508</v>
      </c>
      <c r="DC9" s="1083"/>
      <c r="DD9" s="1083"/>
      <c r="DE9" s="1083"/>
      <c r="DF9" s="1084"/>
      <c r="DG9" s="1082" t="s">
        <v>508</v>
      </c>
      <c r="DH9" s="1083"/>
      <c r="DI9" s="1083"/>
      <c r="DJ9" s="1083"/>
      <c r="DK9" s="1084"/>
      <c r="DL9" s="1082" t="s">
        <v>508</v>
      </c>
      <c r="DM9" s="1083"/>
      <c r="DN9" s="1083"/>
      <c r="DO9" s="1083"/>
      <c r="DP9" s="1084"/>
      <c r="DQ9" s="1082" t="s">
        <v>508</v>
      </c>
      <c r="DR9" s="1083"/>
      <c r="DS9" s="1083"/>
      <c r="DT9" s="1083"/>
      <c r="DU9" s="1084"/>
      <c r="DV9" s="1085"/>
      <c r="DW9" s="1086"/>
      <c r="DX9" s="1086"/>
      <c r="DY9" s="1086"/>
      <c r="DZ9" s="1087"/>
      <c r="EA9" s="255"/>
    </row>
    <row r="10" spans="1:131" s="256" customFormat="1" ht="26.25" customHeight="1" x14ac:dyDescent="0.15">
      <c r="A10" s="262">
        <v>4</v>
      </c>
      <c r="B10" s="1124"/>
      <c r="C10" s="1125"/>
      <c r="D10" s="1125"/>
      <c r="E10" s="1125"/>
      <c r="F10" s="1125"/>
      <c r="G10" s="1125"/>
      <c r="H10" s="1125"/>
      <c r="I10" s="1125"/>
      <c r="J10" s="1125"/>
      <c r="K10" s="1125"/>
      <c r="L10" s="1125"/>
      <c r="M10" s="1125"/>
      <c r="N10" s="1125"/>
      <c r="O10" s="1125"/>
      <c r="P10" s="1126"/>
      <c r="Q10" s="1136"/>
      <c r="R10" s="1137"/>
      <c r="S10" s="1137"/>
      <c r="T10" s="1137"/>
      <c r="U10" s="1137"/>
      <c r="V10" s="1137"/>
      <c r="W10" s="1137"/>
      <c r="X10" s="1137"/>
      <c r="Y10" s="1137"/>
      <c r="Z10" s="1137"/>
      <c r="AA10" s="1137"/>
      <c r="AB10" s="1137"/>
      <c r="AC10" s="1137"/>
      <c r="AD10" s="1137"/>
      <c r="AE10" s="1138"/>
      <c r="AF10" s="1130"/>
      <c r="AG10" s="1131"/>
      <c r="AH10" s="1131"/>
      <c r="AI10" s="1131"/>
      <c r="AJ10" s="1132"/>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24"/>
      <c r="C11" s="1125"/>
      <c r="D11" s="1125"/>
      <c r="E11" s="1125"/>
      <c r="F11" s="1125"/>
      <c r="G11" s="1125"/>
      <c r="H11" s="1125"/>
      <c r="I11" s="1125"/>
      <c r="J11" s="1125"/>
      <c r="K11" s="1125"/>
      <c r="L11" s="1125"/>
      <c r="M11" s="1125"/>
      <c r="N11" s="1125"/>
      <c r="O11" s="1125"/>
      <c r="P11" s="1126"/>
      <c r="Q11" s="1136"/>
      <c r="R11" s="1137"/>
      <c r="S11" s="1137"/>
      <c r="T11" s="1137"/>
      <c r="U11" s="1137"/>
      <c r="V11" s="1137"/>
      <c r="W11" s="1137"/>
      <c r="X11" s="1137"/>
      <c r="Y11" s="1137"/>
      <c r="Z11" s="1137"/>
      <c r="AA11" s="1137"/>
      <c r="AB11" s="1137"/>
      <c r="AC11" s="1137"/>
      <c r="AD11" s="1137"/>
      <c r="AE11" s="1138"/>
      <c r="AF11" s="1130"/>
      <c r="AG11" s="1131"/>
      <c r="AH11" s="1131"/>
      <c r="AI11" s="1131"/>
      <c r="AJ11" s="1132"/>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24"/>
      <c r="C12" s="1125"/>
      <c r="D12" s="1125"/>
      <c r="E12" s="1125"/>
      <c r="F12" s="1125"/>
      <c r="G12" s="1125"/>
      <c r="H12" s="1125"/>
      <c r="I12" s="1125"/>
      <c r="J12" s="1125"/>
      <c r="K12" s="1125"/>
      <c r="L12" s="1125"/>
      <c r="M12" s="1125"/>
      <c r="N12" s="1125"/>
      <c r="O12" s="1125"/>
      <c r="P12" s="1126"/>
      <c r="Q12" s="1136"/>
      <c r="R12" s="1137"/>
      <c r="S12" s="1137"/>
      <c r="T12" s="1137"/>
      <c r="U12" s="1137"/>
      <c r="V12" s="1137"/>
      <c r="W12" s="1137"/>
      <c r="X12" s="1137"/>
      <c r="Y12" s="1137"/>
      <c r="Z12" s="1137"/>
      <c r="AA12" s="1137"/>
      <c r="AB12" s="1137"/>
      <c r="AC12" s="1137"/>
      <c r="AD12" s="1137"/>
      <c r="AE12" s="1138"/>
      <c r="AF12" s="1130"/>
      <c r="AG12" s="1131"/>
      <c r="AH12" s="1131"/>
      <c r="AI12" s="1131"/>
      <c r="AJ12" s="1132"/>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24"/>
      <c r="C13" s="1125"/>
      <c r="D13" s="1125"/>
      <c r="E13" s="1125"/>
      <c r="F13" s="1125"/>
      <c r="G13" s="1125"/>
      <c r="H13" s="1125"/>
      <c r="I13" s="1125"/>
      <c r="J13" s="1125"/>
      <c r="K13" s="1125"/>
      <c r="L13" s="1125"/>
      <c r="M13" s="1125"/>
      <c r="N13" s="1125"/>
      <c r="O13" s="1125"/>
      <c r="P13" s="1126"/>
      <c r="Q13" s="1136"/>
      <c r="R13" s="1137"/>
      <c r="S13" s="1137"/>
      <c r="T13" s="1137"/>
      <c r="U13" s="1137"/>
      <c r="V13" s="1137"/>
      <c r="W13" s="1137"/>
      <c r="X13" s="1137"/>
      <c r="Y13" s="1137"/>
      <c r="Z13" s="1137"/>
      <c r="AA13" s="1137"/>
      <c r="AB13" s="1137"/>
      <c r="AC13" s="1137"/>
      <c r="AD13" s="1137"/>
      <c r="AE13" s="1138"/>
      <c r="AF13" s="1130"/>
      <c r="AG13" s="1131"/>
      <c r="AH13" s="1131"/>
      <c r="AI13" s="1131"/>
      <c r="AJ13" s="1132"/>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24"/>
      <c r="C14" s="1125"/>
      <c r="D14" s="1125"/>
      <c r="E14" s="1125"/>
      <c r="F14" s="1125"/>
      <c r="G14" s="1125"/>
      <c r="H14" s="1125"/>
      <c r="I14" s="1125"/>
      <c r="J14" s="1125"/>
      <c r="K14" s="1125"/>
      <c r="L14" s="1125"/>
      <c r="M14" s="1125"/>
      <c r="N14" s="1125"/>
      <c r="O14" s="1125"/>
      <c r="P14" s="1126"/>
      <c r="Q14" s="1136"/>
      <c r="R14" s="1137"/>
      <c r="S14" s="1137"/>
      <c r="T14" s="1137"/>
      <c r="U14" s="1137"/>
      <c r="V14" s="1137"/>
      <c r="W14" s="1137"/>
      <c r="X14" s="1137"/>
      <c r="Y14" s="1137"/>
      <c r="Z14" s="1137"/>
      <c r="AA14" s="1137"/>
      <c r="AB14" s="1137"/>
      <c r="AC14" s="1137"/>
      <c r="AD14" s="1137"/>
      <c r="AE14" s="1138"/>
      <c r="AF14" s="1130"/>
      <c r="AG14" s="1131"/>
      <c r="AH14" s="1131"/>
      <c r="AI14" s="1131"/>
      <c r="AJ14" s="1132"/>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24"/>
      <c r="C15" s="1125"/>
      <c r="D15" s="1125"/>
      <c r="E15" s="1125"/>
      <c r="F15" s="1125"/>
      <c r="G15" s="1125"/>
      <c r="H15" s="1125"/>
      <c r="I15" s="1125"/>
      <c r="J15" s="1125"/>
      <c r="K15" s="1125"/>
      <c r="L15" s="1125"/>
      <c r="M15" s="1125"/>
      <c r="N15" s="1125"/>
      <c r="O15" s="1125"/>
      <c r="P15" s="1126"/>
      <c r="Q15" s="1136"/>
      <c r="R15" s="1137"/>
      <c r="S15" s="1137"/>
      <c r="T15" s="1137"/>
      <c r="U15" s="1137"/>
      <c r="V15" s="1137"/>
      <c r="W15" s="1137"/>
      <c r="X15" s="1137"/>
      <c r="Y15" s="1137"/>
      <c r="Z15" s="1137"/>
      <c r="AA15" s="1137"/>
      <c r="AB15" s="1137"/>
      <c r="AC15" s="1137"/>
      <c r="AD15" s="1137"/>
      <c r="AE15" s="1138"/>
      <c r="AF15" s="1130"/>
      <c r="AG15" s="1131"/>
      <c r="AH15" s="1131"/>
      <c r="AI15" s="1131"/>
      <c r="AJ15" s="1132"/>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24"/>
      <c r="C16" s="1125"/>
      <c r="D16" s="1125"/>
      <c r="E16" s="1125"/>
      <c r="F16" s="1125"/>
      <c r="G16" s="1125"/>
      <c r="H16" s="1125"/>
      <c r="I16" s="1125"/>
      <c r="J16" s="1125"/>
      <c r="K16" s="1125"/>
      <c r="L16" s="1125"/>
      <c r="M16" s="1125"/>
      <c r="N16" s="1125"/>
      <c r="O16" s="1125"/>
      <c r="P16" s="1126"/>
      <c r="Q16" s="1136"/>
      <c r="R16" s="1137"/>
      <c r="S16" s="1137"/>
      <c r="T16" s="1137"/>
      <c r="U16" s="1137"/>
      <c r="V16" s="1137"/>
      <c r="W16" s="1137"/>
      <c r="X16" s="1137"/>
      <c r="Y16" s="1137"/>
      <c r="Z16" s="1137"/>
      <c r="AA16" s="1137"/>
      <c r="AB16" s="1137"/>
      <c r="AC16" s="1137"/>
      <c r="AD16" s="1137"/>
      <c r="AE16" s="1138"/>
      <c r="AF16" s="1130"/>
      <c r="AG16" s="1131"/>
      <c r="AH16" s="1131"/>
      <c r="AI16" s="1131"/>
      <c r="AJ16" s="1132"/>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24"/>
      <c r="C17" s="1125"/>
      <c r="D17" s="1125"/>
      <c r="E17" s="1125"/>
      <c r="F17" s="1125"/>
      <c r="G17" s="1125"/>
      <c r="H17" s="1125"/>
      <c r="I17" s="1125"/>
      <c r="J17" s="1125"/>
      <c r="K17" s="1125"/>
      <c r="L17" s="1125"/>
      <c r="M17" s="1125"/>
      <c r="N17" s="1125"/>
      <c r="O17" s="1125"/>
      <c r="P17" s="1126"/>
      <c r="Q17" s="1136"/>
      <c r="R17" s="1137"/>
      <c r="S17" s="1137"/>
      <c r="T17" s="1137"/>
      <c r="U17" s="1137"/>
      <c r="V17" s="1137"/>
      <c r="W17" s="1137"/>
      <c r="X17" s="1137"/>
      <c r="Y17" s="1137"/>
      <c r="Z17" s="1137"/>
      <c r="AA17" s="1137"/>
      <c r="AB17" s="1137"/>
      <c r="AC17" s="1137"/>
      <c r="AD17" s="1137"/>
      <c r="AE17" s="1138"/>
      <c r="AF17" s="1130"/>
      <c r="AG17" s="1131"/>
      <c r="AH17" s="1131"/>
      <c r="AI17" s="1131"/>
      <c r="AJ17" s="1132"/>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24"/>
      <c r="C18" s="1125"/>
      <c r="D18" s="1125"/>
      <c r="E18" s="1125"/>
      <c r="F18" s="1125"/>
      <c r="G18" s="1125"/>
      <c r="H18" s="1125"/>
      <c r="I18" s="1125"/>
      <c r="J18" s="1125"/>
      <c r="K18" s="1125"/>
      <c r="L18" s="1125"/>
      <c r="M18" s="1125"/>
      <c r="N18" s="1125"/>
      <c r="O18" s="1125"/>
      <c r="P18" s="1126"/>
      <c r="Q18" s="1136"/>
      <c r="R18" s="1137"/>
      <c r="S18" s="1137"/>
      <c r="T18" s="1137"/>
      <c r="U18" s="1137"/>
      <c r="V18" s="1137"/>
      <c r="W18" s="1137"/>
      <c r="X18" s="1137"/>
      <c r="Y18" s="1137"/>
      <c r="Z18" s="1137"/>
      <c r="AA18" s="1137"/>
      <c r="AB18" s="1137"/>
      <c r="AC18" s="1137"/>
      <c r="AD18" s="1137"/>
      <c r="AE18" s="1138"/>
      <c r="AF18" s="1130"/>
      <c r="AG18" s="1131"/>
      <c r="AH18" s="1131"/>
      <c r="AI18" s="1131"/>
      <c r="AJ18" s="1132"/>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24"/>
      <c r="C19" s="1125"/>
      <c r="D19" s="1125"/>
      <c r="E19" s="1125"/>
      <c r="F19" s="1125"/>
      <c r="G19" s="1125"/>
      <c r="H19" s="1125"/>
      <c r="I19" s="1125"/>
      <c r="J19" s="1125"/>
      <c r="K19" s="1125"/>
      <c r="L19" s="1125"/>
      <c r="M19" s="1125"/>
      <c r="N19" s="1125"/>
      <c r="O19" s="1125"/>
      <c r="P19" s="1126"/>
      <c r="Q19" s="1136"/>
      <c r="R19" s="1137"/>
      <c r="S19" s="1137"/>
      <c r="T19" s="1137"/>
      <c r="U19" s="1137"/>
      <c r="V19" s="1137"/>
      <c r="W19" s="1137"/>
      <c r="X19" s="1137"/>
      <c r="Y19" s="1137"/>
      <c r="Z19" s="1137"/>
      <c r="AA19" s="1137"/>
      <c r="AB19" s="1137"/>
      <c r="AC19" s="1137"/>
      <c r="AD19" s="1137"/>
      <c r="AE19" s="1138"/>
      <c r="AF19" s="1130"/>
      <c r="AG19" s="1131"/>
      <c r="AH19" s="1131"/>
      <c r="AI19" s="1131"/>
      <c r="AJ19" s="1132"/>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24"/>
      <c r="C20" s="1125"/>
      <c r="D20" s="1125"/>
      <c r="E20" s="1125"/>
      <c r="F20" s="1125"/>
      <c r="G20" s="1125"/>
      <c r="H20" s="1125"/>
      <c r="I20" s="1125"/>
      <c r="J20" s="1125"/>
      <c r="K20" s="1125"/>
      <c r="L20" s="1125"/>
      <c r="M20" s="1125"/>
      <c r="N20" s="1125"/>
      <c r="O20" s="1125"/>
      <c r="P20" s="1126"/>
      <c r="Q20" s="1136"/>
      <c r="R20" s="1137"/>
      <c r="S20" s="1137"/>
      <c r="T20" s="1137"/>
      <c r="U20" s="1137"/>
      <c r="V20" s="1137"/>
      <c r="W20" s="1137"/>
      <c r="X20" s="1137"/>
      <c r="Y20" s="1137"/>
      <c r="Z20" s="1137"/>
      <c r="AA20" s="1137"/>
      <c r="AB20" s="1137"/>
      <c r="AC20" s="1137"/>
      <c r="AD20" s="1137"/>
      <c r="AE20" s="1138"/>
      <c r="AF20" s="1130"/>
      <c r="AG20" s="1131"/>
      <c r="AH20" s="1131"/>
      <c r="AI20" s="1131"/>
      <c r="AJ20" s="1132"/>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24"/>
      <c r="C21" s="1125"/>
      <c r="D21" s="1125"/>
      <c r="E21" s="1125"/>
      <c r="F21" s="1125"/>
      <c r="G21" s="1125"/>
      <c r="H21" s="1125"/>
      <c r="I21" s="1125"/>
      <c r="J21" s="1125"/>
      <c r="K21" s="1125"/>
      <c r="L21" s="1125"/>
      <c r="M21" s="1125"/>
      <c r="N21" s="1125"/>
      <c r="O21" s="1125"/>
      <c r="P21" s="1126"/>
      <c r="Q21" s="1136"/>
      <c r="R21" s="1137"/>
      <c r="S21" s="1137"/>
      <c r="T21" s="1137"/>
      <c r="U21" s="1137"/>
      <c r="V21" s="1137"/>
      <c r="W21" s="1137"/>
      <c r="X21" s="1137"/>
      <c r="Y21" s="1137"/>
      <c r="Z21" s="1137"/>
      <c r="AA21" s="1137"/>
      <c r="AB21" s="1137"/>
      <c r="AC21" s="1137"/>
      <c r="AD21" s="1137"/>
      <c r="AE21" s="1138"/>
      <c r="AF21" s="1130"/>
      <c r="AG21" s="1131"/>
      <c r="AH21" s="1131"/>
      <c r="AI21" s="1131"/>
      <c r="AJ21" s="1132"/>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24"/>
      <c r="C22" s="1125"/>
      <c r="D22" s="1125"/>
      <c r="E22" s="1125"/>
      <c r="F22" s="1125"/>
      <c r="G22" s="1125"/>
      <c r="H22" s="1125"/>
      <c r="I22" s="1125"/>
      <c r="J22" s="1125"/>
      <c r="K22" s="1125"/>
      <c r="L22" s="1125"/>
      <c r="M22" s="1125"/>
      <c r="N22" s="1125"/>
      <c r="O22" s="1125"/>
      <c r="P22" s="1126"/>
      <c r="Q22" s="1174"/>
      <c r="R22" s="1175"/>
      <c r="S22" s="1175"/>
      <c r="T22" s="1175"/>
      <c r="U22" s="1175"/>
      <c r="V22" s="1175"/>
      <c r="W22" s="1175"/>
      <c r="X22" s="1175"/>
      <c r="Y22" s="1175"/>
      <c r="Z22" s="1175"/>
      <c r="AA22" s="1175"/>
      <c r="AB22" s="1175"/>
      <c r="AC22" s="1175"/>
      <c r="AD22" s="1175"/>
      <c r="AE22" s="1176"/>
      <c r="AF22" s="1130"/>
      <c r="AG22" s="1131"/>
      <c r="AH22" s="1131"/>
      <c r="AI22" s="1131"/>
      <c r="AJ22" s="1132"/>
      <c r="AK22" s="1170"/>
      <c r="AL22" s="1171"/>
      <c r="AM22" s="1171"/>
      <c r="AN22" s="1171"/>
      <c r="AO22" s="1171"/>
      <c r="AP22" s="1171"/>
      <c r="AQ22" s="1171"/>
      <c r="AR22" s="1171"/>
      <c r="AS22" s="1171"/>
      <c r="AT22" s="1171"/>
      <c r="AU22" s="1172"/>
      <c r="AV22" s="1172"/>
      <c r="AW22" s="1172"/>
      <c r="AX22" s="1172"/>
      <c r="AY22" s="1173"/>
      <c r="AZ22" s="1122" t="s">
        <v>386</v>
      </c>
      <c r="BA22" s="1122"/>
      <c r="BB22" s="1122"/>
      <c r="BC22" s="1122"/>
      <c r="BD22" s="1123"/>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387</v>
      </c>
      <c r="B23" s="1037" t="s">
        <v>388</v>
      </c>
      <c r="C23" s="1038"/>
      <c r="D23" s="1038"/>
      <c r="E23" s="1038"/>
      <c r="F23" s="1038"/>
      <c r="G23" s="1038"/>
      <c r="H23" s="1038"/>
      <c r="I23" s="1038"/>
      <c r="J23" s="1038"/>
      <c r="K23" s="1038"/>
      <c r="L23" s="1038"/>
      <c r="M23" s="1038"/>
      <c r="N23" s="1038"/>
      <c r="O23" s="1038"/>
      <c r="P23" s="1039"/>
      <c r="Q23" s="1161">
        <v>7299</v>
      </c>
      <c r="R23" s="1162"/>
      <c r="S23" s="1162"/>
      <c r="T23" s="1162"/>
      <c r="U23" s="1162"/>
      <c r="V23" s="1162">
        <v>7190</v>
      </c>
      <c r="W23" s="1162"/>
      <c r="X23" s="1162"/>
      <c r="Y23" s="1162"/>
      <c r="Z23" s="1162"/>
      <c r="AA23" s="1162">
        <v>109</v>
      </c>
      <c r="AB23" s="1162"/>
      <c r="AC23" s="1162"/>
      <c r="AD23" s="1162"/>
      <c r="AE23" s="1163"/>
      <c r="AF23" s="1164">
        <v>105</v>
      </c>
      <c r="AG23" s="1162"/>
      <c r="AH23" s="1162"/>
      <c r="AI23" s="1162"/>
      <c r="AJ23" s="1165"/>
      <c r="AK23" s="1166"/>
      <c r="AL23" s="1167"/>
      <c r="AM23" s="1167"/>
      <c r="AN23" s="1167"/>
      <c r="AO23" s="1167"/>
      <c r="AP23" s="1162">
        <v>8325</v>
      </c>
      <c r="AQ23" s="1162"/>
      <c r="AR23" s="1162"/>
      <c r="AS23" s="1162"/>
      <c r="AT23" s="1162"/>
      <c r="AU23" s="1168"/>
      <c r="AV23" s="1168"/>
      <c r="AW23" s="1168"/>
      <c r="AX23" s="1168"/>
      <c r="AY23" s="1169"/>
      <c r="AZ23" s="1158" t="s">
        <v>128</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389</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390</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368</v>
      </c>
      <c r="B26" s="1089"/>
      <c r="C26" s="1089"/>
      <c r="D26" s="1089"/>
      <c r="E26" s="1089"/>
      <c r="F26" s="1089"/>
      <c r="G26" s="1089"/>
      <c r="H26" s="1089"/>
      <c r="I26" s="1089"/>
      <c r="J26" s="1089"/>
      <c r="K26" s="1089"/>
      <c r="L26" s="1089"/>
      <c r="M26" s="1089"/>
      <c r="N26" s="1089"/>
      <c r="O26" s="1089"/>
      <c r="P26" s="1090"/>
      <c r="Q26" s="1094" t="s">
        <v>391</v>
      </c>
      <c r="R26" s="1095"/>
      <c r="S26" s="1095"/>
      <c r="T26" s="1095"/>
      <c r="U26" s="1096"/>
      <c r="V26" s="1094" t="s">
        <v>392</v>
      </c>
      <c r="W26" s="1095"/>
      <c r="X26" s="1095"/>
      <c r="Y26" s="1095"/>
      <c r="Z26" s="1096"/>
      <c r="AA26" s="1094" t="s">
        <v>393</v>
      </c>
      <c r="AB26" s="1095"/>
      <c r="AC26" s="1095"/>
      <c r="AD26" s="1095"/>
      <c r="AE26" s="1095"/>
      <c r="AF26" s="1152" t="s">
        <v>394</v>
      </c>
      <c r="AG26" s="1101"/>
      <c r="AH26" s="1101"/>
      <c r="AI26" s="1101"/>
      <c r="AJ26" s="1153"/>
      <c r="AK26" s="1095" t="s">
        <v>395</v>
      </c>
      <c r="AL26" s="1095"/>
      <c r="AM26" s="1095"/>
      <c r="AN26" s="1095"/>
      <c r="AO26" s="1096"/>
      <c r="AP26" s="1094" t="s">
        <v>396</v>
      </c>
      <c r="AQ26" s="1095"/>
      <c r="AR26" s="1095"/>
      <c r="AS26" s="1095"/>
      <c r="AT26" s="1096"/>
      <c r="AU26" s="1094" t="s">
        <v>397</v>
      </c>
      <c r="AV26" s="1095"/>
      <c r="AW26" s="1095"/>
      <c r="AX26" s="1095"/>
      <c r="AY26" s="1096"/>
      <c r="AZ26" s="1094" t="s">
        <v>398</v>
      </c>
      <c r="BA26" s="1095"/>
      <c r="BB26" s="1095"/>
      <c r="BC26" s="1095"/>
      <c r="BD26" s="1096"/>
      <c r="BE26" s="1094" t="s">
        <v>375</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399</v>
      </c>
      <c r="C28" s="1144"/>
      <c r="D28" s="1144"/>
      <c r="E28" s="1144"/>
      <c r="F28" s="1144"/>
      <c r="G28" s="1144"/>
      <c r="H28" s="1144"/>
      <c r="I28" s="1144"/>
      <c r="J28" s="1144"/>
      <c r="K28" s="1144"/>
      <c r="L28" s="1144"/>
      <c r="M28" s="1144"/>
      <c r="N28" s="1144"/>
      <c r="O28" s="1144"/>
      <c r="P28" s="1145"/>
      <c r="Q28" s="1146">
        <v>1257</v>
      </c>
      <c r="R28" s="1147"/>
      <c r="S28" s="1147"/>
      <c r="T28" s="1147"/>
      <c r="U28" s="1147"/>
      <c r="V28" s="1147">
        <v>1223</v>
      </c>
      <c r="W28" s="1147"/>
      <c r="X28" s="1147"/>
      <c r="Y28" s="1147"/>
      <c r="Z28" s="1147"/>
      <c r="AA28" s="1147">
        <v>35</v>
      </c>
      <c r="AB28" s="1147"/>
      <c r="AC28" s="1147"/>
      <c r="AD28" s="1147"/>
      <c r="AE28" s="1148"/>
      <c r="AF28" s="1149">
        <v>35</v>
      </c>
      <c r="AG28" s="1147"/>
      <c r="AH28" s="1147"/>
      <c r="AI28" s="1147"/>
      <c r="AJ28" s="1150"/>
      <c r="AK28" s="1151">
        <v>170</v>
      </c>
      <c r="AL28" s="1139"/>
      <c r="AM28" s="1139"/>
      <c r="AN28" s="1139"/>
      <c r="AO28" s="1139"/>
      <c r="AP28" s="1139" t="s">
        <v>508</v>
      </c>
      <c r="AQ28" s="1139"/>
      <c r="AR28" s="1139"/>
      <c r="AS28" s="1139"/>
      <c r="AT28" s="1139"/>
      <c r="AU28" s="1139" t="s">
        <v>508</v>
      </c>
      <c r="AV28" s="1139"/>
      <c r="AW28" s="1139"/>
      <c r="AX28" s="1139"/>
      <c r="AY28" s="1139"/>
      <c r="AZ28" s="1140" t="s">
        <v>508</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24" t="s">
        <v>400</v>
      </c>
      <c r="C29" s="1125"/>
      <c r="D29" s="1125"/>
      <c r="E29" s="1125"/>
      <c r="F29" s="1125"/>
      <c r="G29" s="1125"/>
      <c r="H29" s="1125"/>
      <c r="I29" s="1125"/>
      <c r="J29" s="1125"/>
      <c r="K29" s="1125"/>
      <c r="L29" s="1125"/>
      <c r="M29" s="1125"/>
      <c r="N29" s="1125"/>
      <c r="O29" s="1125"/>
      <c r="P29" s="1126"/>
      <c r="Q29" s="1136">
        <v>241</v>
      </c>
      <c r="R29" s="1137"/>
      <c r="S29" s="1137"/>
      <c r="T29" s="1137"/>
      <c r="U29" s="1137"/>
      <c r="V29" s="1137">
        <v>232</v>
      </c>
      <c r="W29" s="1137"/>
      <c r="X29" s="1137"/>
      <c r="Y29" s="1137"/>
      <c r="Z29" s="1137"/>
      <c r="AA29" s="1137">
        <v>9</v>
      </c>
      <c r="AB29" s="1137"/>
      <c r="AC29" s="1137"/>
      <c r="AD29" s="1137"/>
      <c r="AE29" s="1138"/>
      <c r="AF29" s="1130">
        <v>9</v>
      </c>
      <c r="AG29" s="1131"/>
      <c r="AH29" s="1131"/>
      <c r="AI29" s="1131"/>
      <c r="AJ29" s="1132"/>
      <c r="AK29" s="1073">
        <v>91</v>
      </c>
      <c r="AL29" s="1064"/>
      <c r="AM29" s="1064"/>
      <c r="AN29" s="1064"/>
      <c r="AO29" s="1064"/>
      <c r="AP29" s="1064">
        <v>670</v>
      </c>
      <c r="AQ29" s="1064"/>
      <c r="AR29" s="1064"/>
      <c r="AS29" s="1064"/>
      <c r="AT29" s="1064"/>
      <c r="AU29" s="1064">
        <v>165</v>
      </c>
      <c r="AV29" s="1064"/>
      <c r="AW29" s="1064"/>
      <c r="AX29" s="1064"/>
      <c r="AY29" s="1064"/>
      <c r="AZ29" s="1135" t="s">
        <v>508</v>
      </c>
      <c r="BA29" s="1135"/>
      <c r="BB29" s="1135"/>
      <c r="BC29" s="1135"/>
      <c r="BD29" s="1135"/>
      <c r="BE29" s="1119"/>
      <c r="BF29" s="1119"/>
      <c r="BG29" s="1119"/>
      <c r="BH29" s="1119"/>
      <c r="BI29" s="1120"/>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24" t="s">
        <v>401</v>
      </c>
      <c r="C30" s="1125"/>
      <c r="D30" s="1125"/>
      <c r="E30" s="1125"/>
      <c r="F30" s="1125"/>
      <c r="G30" s="1125"/>
      <c r="H30" s="1125"/>
      <c r="I30" s="1125"/>
      <c r="J30" s="1125"/>
      <c r="K30" s="1125"/>
      <c r="L30" s="1125"/>
      <c r="M30" s="1125"/>
      <c r="N30" s="1125"/>
      <c r="O30" s="1125"/>
      <c r="P30" s="1126"/>
      <c r="Q30" s="1136">
        <v>130</v>
      </c>
      <c r="R30" s="1137"/>
      <c r="S30" s="1137"/>
      <c r="T30" s="1137"/>
      <c r="U30" s="1137"/>
      <c r="V30" s="1137">
        <v>128</v>
      </c>
      <c r="W30" s="1137"/>
      <c r="X30" s="1137"/>
      <c r="Y30" s="1137"/>
      <c r="Z30" s="1137"/>
      <c r="AA30" s="1137">
        <v>2</v>
      </c>
      <c r="AB30" s="1137"/>
      <c r="AC30" s="1137"/>
      <c r="AD30" s="1137"/>
      <c r="AE30" s="1138"/>
      <c r="AF30" s="1130">
        <v>2</v>
      </c>
      <c r="AG30" s="1131"/>
      <c r="AH30" s="1131"/>
      <c r="AI30" s="1131"/>
      <c r="AJ30" s="1132"/>
      <c r="AK30" s="1073">
        <v>56</v>
      </c>
      <c r="AL30" s="1064"/>
      <c r="AM30" s="1064"/>
      <c r="AN30" s="1064"/>
      <c r="AO30" s="1064"/>
      <c r="AP30" s="1064" t="s">
        <v>508</v>
      </c>
      <c r="AQ30" s="1064"/>
      <c r="AR30" s="1064"/>
      <c r="AS30" s="1064"/>
      <c r="AT30" s="1064"/>
      <c r="AU30" s="1064" t="s">
        <v>508</v>
      </c>
      <c r="AV30" s="1064"/>
      <c r="AW30" s="1064"/>
      <c r="AX30" s="1064"/>
      <c r="AY30" s="1064"/>
      <c r="AZ30" s="1135" t="s">
        <v>508</v>
      </c>
      <c r="BA30" s="1135"/>
      <c r="BB30" s="1135"/>
      <c r="BC30" s="1135"/>
      <c r="BD30" s="1135"/>
      <c r="BE30" s="1119"/>
      <c r="BF30" s="1119"/>
      <c r="BG30" s="1119"/>
      <c r="BH30" s="1119"/>
      <c r="BI30" s="1120"/>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24" t="s">
        <v>402</v>
      </c>
      <c r="C31" s="1125"/>
      <c r="D31" s="1125"/>
      <c r="E31" s="1125"/>
      <c r="F31" s="1125"/>
      <c r="G31" s="1125"/>
      <c r="H31" s="1125"/>
      <c r="I31" s="1125"/>
      <c r="J31" s="1125"/>
      <c r="K31" s="1125"/>
      <c r="L31" s="1125"/>
      <c r="M31" s="1125"/>
      <c r="N31" s="1125"/>
      <c r="O31" s="1125"/>
      <c r="P31" s="1126"/>
      <c r="Q31" s="1136">
        <v>1524</v>
      </c>
      <c r="R31" s="1137"/>
      <c r="S31" s="1137"/>
      <c r="T31" s="1137"/>
      <c r="U31" s="1137"/>
      <c r="V31" s="1137">
        <v>1480</v>
      </c>
      <c r="W31" s="1137"/>
      <c r="X31" s="1137"/>
      <c r="Y31" s="1137"/>
      <c r="Z31" s="1137"/>
      <c r="AA31" s="1137">
        <v>44</v>
      </c>
      <c r="AB31" s="1137"/>
      <c r="AC31" s="1137"/>
      <c r="AD31" s="1137"/>
      <c r="AE31" s="1138"/>
      <c r="AF31" s="1130">
        <v>44</v>
      </c>
      <c r="AG31" s="1131"/>
      <c r="AH31" s="1131"/>
      <c r="AI31" s="1131"/>
      <c r="AJ31" s="1132"/>
      <c r="AK31" s="1073">
        <v>271</v>
      </c>
      <c r="AL31" s="1064"/>
      <c r="AM31" s="1064"/>
      <c r="AN31" s="1064"/>
      <c r="AO31" s="1064"/>
      <c r="AP31" s="1064" t="s">
        <v>508</v>
      </c>
      <c r="AQ31" s="1064"/>
      <c r="AR31" s="1064"/>
      <c r="AS31" s="1064"/>
      <c r="AT31" s="1064"/>
      <c r="AU31" s="1064" t="s">
        <v>508</v>
      </c>
      <c r="AV31" s="1064"/>
      <c r="AW31" s="1064"/>
      <c r="AX31" s="1064"/>
      <c r="AY31" s="1064"/>
      <c r="AZ31" s="1135" t="s">
        <v>508</v>
      </c>
      <c r="BA31" s="1135"/>
      <c r="BB31" s="1135"/>
      <c r="BC31" s="1135"/>
      <c r="BD31" s="1135"/>
      <c r="BE31" s="1119"/>
      <c r="BF31" s="1119"/>
      <c r="BG31" s="1119"/>
      <c r="BH31" s="1119"/>
      <c r="BI31" s="1120"/>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24" t="s">
        <v>403</v>
      </c>
      <c r="C32" s="1125"/>
      <c r="D32" s="1125"/>
      <c r="E32" s="1125"/>
      <c r="F32" s="1125"/>
      <c r="G32" s="1125"/>
      <c r="H32" s="1125"/>
      <c r="I32" s="1125"/>
      <c r="J32" s="1125"/>
      <c r="K32" s="1125"/>
      <c r="L32" s="1125"/>
      <c r="M32" s="1125"/>
      <c r="N32" s="1125"/>
      <c r="O32" s="1125"/>
      <c r="P32" s="1126"/>
      <c r="Q32" s="1136">
        <v>13</v>
      </c>
      <c r="R32" s="1137"/>
      <c r="S32" s="1137"/>
      <c r="T32" s="1137"/>
      <c r="U32" s="1137"/>
      <c r="V32" s="1137">
        <v>12</v>
      </c>
      <c r="W32" s="1137"/>
      <c r="X32" s="1137"/>
      <c r="Y32" s="1137"/>
      <c r="Z32" s="1137"/>
      <c r="AA32" s="1137">
        <v>1</v>
      </c>
      <c r="AB32" s="1137"/>
      <c r="AC32" s="1137"/>
      <c r="AD32" s="1137"/>
      <c r="AE32" s="1138"/>
      <c r="AF32" s="1130">
        <v>1</v>
      </c>
      <c r="AG32" s="1131"/>
      <c r="AH32" s="1131"/>
      <c r="AI32" s="1131"/>
      <c r="AJ32" s="1132"/>
      <c r="AK32" s="1073">
        <v>2</v>
      </c>
      <c r="AL32" s="1064"/>
      <c r="AM32" s="1064"/>
      <c r="AN32" s="1064"/>
      <c r="AO32" s="1064"/>
      <c r="AP32" s="1064" t="s">
        <v>508</v>
      </c>
      <c r="AQ32" s="1064"/>
      <c r="AR32" s="1064"/>
      <c r="AS32" s="1064"/>
      <c r="AT32" s="1064"/>
      <c r="AU32" s="1064" t="s">
        <v>508</v>
      </c>
      <c r="AV32" s="1064"/>
      <c r="AW32" s="1064"/>
      <c r="AX32" s="1064"/>
      <c r="AY32" s="1064"/>
      <c r="AZ32" s="1135" t="s">
        <v>508</v>
      </c>
      <c r="BA32" s="1135"/>
      <c r="BB32" s="1135"/>
      <c r="BC32" s="1135"/>
      <c r="BD32" s="1135"/>
      <c r="BE32" s="1119"/>
      <c r="BF32" s="1119"/>
      <c r="BG32" s="1119"/>
      <c r="BH32" s="1119"/>
      <c r="BI32" s="1120"/>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24" t="s">
        <v>404</v>
      </c>
      <c r="C33" s="1125"/>
      <c r="D33" s="1125"/>
      <c r="E33" s="1125"/>
      <c r="F33" s="1125"/>
      <c r="G33" s="1125"/>
      <c r="H33" s="1125"/>
      <c r="I33" s="1125"/>
      <c r="J33" s="1125"/>
      <c r="K33" s="1125"/>
      <c r="L33" s="1125"/>
      <c r="M33" s="1125"/>
      <c r="N33" s="1125"/>
      <c r="O33" s="1125"/>
      <c r="P33" s="1126"/>
      <c r="Q33" s="1136">
        <v>422</v>
      </c>
      <c r="R33" s="1137"/>
      <c r="S33" s="1137"/>
      <c r="T33" s="1137"/>
      <c r="U33" s="1137"/>
      <c r="V33" s="1137">
        <v>436</v>
      </c>
      <c r="W33" s="1137"/>
      <c r="X33" s="1137"/>
      <c r="Y33" s="1137"/>
      <c r="Z33" s="1137"/>
      <c r="AA33" s="1137">
        <v>-14</v>
      </c>
      <c r="AB33" s="1137"/>
      <c r="AC33" s="1137"/>
      <c r="AD33" s="1137"/>
      <c r="AE33" s="1138"/>
      <c r="AF33" s="1130">
        <v>105</v>
      </c>
      <c r="AG33" s="1131"/>
      <c r="AH33" s="1131"/>
      <c r="AI33" s="1131"/>
      <c r="AJ33" s="1132"/>
      <c r="AK33" s="1073">
        <v>176</v>
      </c>
      <c r="AL33" s="1064"/>
      <c r="AM33" s="1064"/>
      <c r="AN33" s="1064"/>
      <c r="AO33" s="1064"/>
      <c r="AP33" s="1064">
        <v>2462</v>
      </c>
      <c r="AQ33" s="1064"/>
      <c r="AR33" s="1064"/>
      <c r="AS33" s="1064"/>
      <c r="AT33" s="1064"/>
      <c r="AU33" s="1064">
        <v>2070</v>
      </c>
      <c r="AV33" s="1064"/>
      <c r="AW33" s="1064"/>
      <c r="AX33" s="1064"/>
      <c r="AY33" s="1064"/>
      <c r="AZ33" s="1135" t="s">
        <v>508</v>
      </c>
      <c r="BA33" s="1135"/>
      <c r="BB33" s="1135"/>
      <c r="BC33" s="1135"/>
      <c r="BD33" s="1135"/>
      <c r="BE33" s="1119" t="s">
        <v>577</v>
      </c>
      <c r="BF33" s="1119"/>
      <c r="BG33" s="1119"/>
      <c r="BH33" s="1119"/>
      <c r="BI33" s="1120"/>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24" t="s">
        <v>405</v>
      </c>
      <c r="C34" s="1125"/>
      <c r="D34" s="1125"/>
      <c r="E34" s="1125"/>
      <c r="F34" s="1125"/>
      <c r="G34" s="1125"/>
      <c r="H34" s="1125"/>
      <c r="I34" s="1125"/>
      <c r="J34" s="1125"/>
      <c r="K34" s="1125"/>
      <c r="L34" s="1125"/>
      <c r="M34" s="1125"/>
      <c r="N34" s="1125"/>
      <c r="O34" s="1125"/>
      <c r="P34" s="1126"/>
      <c r="Q34" s="1136">
        <v>331</v>
      </c>
      <c r="R34" s="1137"/>
      <c r="S34" s="1137"/>
      <c r="T34" s="1137"/>
      <c r="U34" s="1137"/>
      <c r="V34" s="1137">
        <v>328</v>
      </c>
      <c r="W34" s="1137"/>
      <c r="X34" s="1137"/>
      <c r="Y34" s="1137"/>
      <c r="Z34" s="1137"/>
      <c r="AA34" s="1137">
        <v>3</v>
      </c>
      <c r="AB34" s="1137"/>
      <c r="AC34" s="1137"/>
      <c r="AD34" s="1137"/>
      <c r="AE34" s="1138"/>
      <c r="AF34" s="1130">
        <v>3</v>
      </c>
      <c r="AG34" s="1131"/>
      <c r="AH34" s="1131"/>
      <c r="AI34" s="1131"/>
      <c r="AJ34" s="1132"/>
      <c r="AK34" s="1073">
        <v>120</v>
      </c>
      <c r="AL34" s="1064"/>
      <c r="AM34" s="1064"/>
      <c r="AN34" s="1064"/>
      <c r="AO34" s="1064"/>
      <c r="AP34" s="1064">
        <v>1521</v>
      </c>
      <c r="AQ34" s="1064"/>
      <c r="AR34" s="1064"/>
      <c r="AS34" s="1064"/>
      <c r="AT34" s="1064"/>
      <c r="AU34" s="1064">
        <v>1521</v>
      </c>
      <c r="AV34" s="1064"/>
      <c r="AW34" s="1064"/>
      <c r="AX34" s="1064"/>
      <c r="AY34" s="1064"/>
      <c r="AZ34" s="1135" t="s">
        <v>508</v>
      </c>
      <c r="BA34" s="1135"/>
      <c r="BB34" s="1135"/>
      <c r="BC34" s="1135"/>
      <c r="BD34" s="1135"/>
      <c r="BE34" s="1119" t="s">
        <v>578</v>
      </c>
      <c r="BF34" s="1119"/>
      <c r="BG34" s="1119"/>
      <c r="BH34" s="1119"/>
      <c r="BI34" s="1120"/>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24"/>
      <c r="C35" s="1125"/>
      <c r="D35" s="1125"/>
      <c r="E35" s="1125"/>
      <c r="F35" s="1125"/>
      <c r="G35" s="1125"/>
      <c r="H35" s="1125"/>
      <c r="I35" s="1125"/>
      <c r="J35" s="1125"/>
      <c r="K35" s="1125"/>
      <c r="L35" s="1125"/>
      <c r="M35" s="1125"/>
      <c r="N35" s="1125"/>
      <c r="O35" s="1125"/>
      <c r="P35" s="1126"/>
      <c r="Q35" s="1136"/>
      <c r="R35" s="1137"/>
      <c r="S35" s="1137"/>
      <c r="T35" s="1137"/>
      <c r="U35" s="1137"/>
      <c r="V35" s="1137"/>
      <c r="W35" s="1137"/>
      <c r="X35" s="1137"/>
      <c r="Y35" s="1137"/>
      <c r="Z35" s="1137"/>
      <c r="AA35" s="1137"/>
      <c r="AB35" s="1137"/>
      <c r="AC35" s="1137"/>
      <c r="AD35" s="1137"/>
      <c r="AE35" s="1138"/>
      <c r="AF35" s="1130"/>
      <c r="AG35" s="1131"/>
      <c r="AH35" s="1131"/>
      <c r="AI35" s="1131"/>
      <c r="AJ35" s="1132"/>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19"/>
      <c r="BF35" s="1119"/>
      <c r="BG35" s="1119"/>
      <c r="BH35" s="1119"/>
      <c r="BI35" s="1120"/>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24"/>
      <c r="C36" s="1125"/>
      <c r="D36" s="1125"/>
      <c r="E36" s="1125"/>
      <c r="F36" s="1125"/>
      <c r="G36" s="1125"/>
      <c r="H36" s="1125"/>
      <c r="I36" s="1125"/>
      <c r="J36" s="1125"/>
      <c r="K36" s="1125"/>
      <c r="L36" s="1125"/>
      <c r="M36" s="1125"/>
      <c r="N36" s="1125"/>
      <c r="O36" s="1125"/>
      <c r="P36" s="1126"/>
      <c r="Q36" s="1136"/>
      <c r="R36" s="1137"/>
      <c r="S36" s="1137"/>
      <c r="T36" s="1137"/>
      <c r="U36" s="1137"/>
      <c r="V36" s="1137"/>
      <c r="W36" s="1137"/>
      <c r="X36" s="1137"/>
      <c r="Y36" s="1137"/>
      <c r="Z36" s="1137"/>
      <c r="AA36" s="1137"/>
      <c r="AB36" s="1137"/>
      <c r="AC36" s="1137"/>
      <c r="AD36" s="1137"/>
      <c r="AE36" s="1138"/>
      <c r="AF36" s="1130"/>
      <c r="AG36" s="1131"/>
      <c r="AH36" s="1131"/>
      <c r="AI36" s="1131"/>
      <c r="AJ36" s="1132"/>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19"/>
      <c r="BF36" s="1119"/>
      <c r="BG36" s="1119"/>
      <c r="BH36" s="1119"/>
      <c r="BI36" s="1120"/>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24"/>
      <c r="C37" s="1125"/>
      <c r="D37" s="1125"/>
      <c r="E37" s="1125"/>
      <c r="F37" s="1125"/>
      <c r="G37" s="1125"/>
      <c r="H37" s="1125"/>
      <c r="I37" s="1125"/>
      <c r="J37" s="1125"/>
      <c r="K37" s="1125"/>
      <c r="L37" s="1125"/>
      <c r="M37" s="1125"/>
      <c r="N37" s="1125"/>
      <c r="O37" s="1125"/>
      <c r="P37" s="1126"/>
      <c r="Q37" s="1136"/>
      <c r="R37" s="1137"/>
      <c r="S37" s="1137"/>
      <c r="T37" s="1137"/>
      <c r="U37" s="1137"/>
      <c r="V37" s="1137"/>
      <c r="W37" s="1137"/>
      <c r="X37" s="1137"/>
      <c r="Y37" s="1137"/>
      <c r="Z37" s="1137"/>
      <c r="AA37" s="1137"/>
      <c r="AB37" s="1137"/>
      <c r="AC37" s="1137"/>
      <c r="AD37" s="1137"/>
      <c r="AE37" s="1138"/>
      <c r="AF37" s="1130"/>
      <c r="AG37" s="1131"/>
      <c r="AH37" s="1131"/>
      <c r="AI37" s="1131"/>
      <c r="AJ37" s="1132"/>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19"/>
      <c r="BF37" s="1119"/>
      <c r="BG37" s="1119"/>
      <c r="BH37" s="1119"/>
      <c r="BI37" s="1120"/>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24"/>
      <c r="C38" s="1125"/>
      <c r="D38" s="1125"/>
      <c r="E38" s="1125"/>
      <c r="F38" s="1125"/>
      <c r="G38" s="1125"/>
      <c r="H38" s="1125"/>
      <c r="I38" s="1125"/>
      <c r="J38" s="1125"/>
      <c r="K38" s="1125"/>
      <c r="L38" s="1125"/>
      <c r="M38" s="1125"/>
      <c r="N38" s="1125"/>
      <c r="O38" s="1125"/>
      <c r="P38" s="1126"/>
      <c r="Q38" s="1136"/>
      <c r="R38" s="1137"/>
      <c r="S38" s="1137"/>
      <c r="T38" s="1137"/>
      <c r="U38" s="1137"/>
      <c r="V38" s="1137"/>
      <c r="W38" s="1137"/>
      <c r="X38" s="1137"/>
      <c r="Y38" s="1137"/>
      <c r="Z38" s="1137"/>
      <c r="AA38" s="1137"/>
      <c r="AB38" s="1137"/>
      <c r="AC38" s="1137"/>
      <c r="AD38" s="1137"/>
      <c r="AE38" s="1138"/>
      <c r="AF38" s="1130"/>
      <c r="AG38" s="1131"/>
      <c r="AH38" s="1131"/>
      <c r="AI38" s="1131"/>
      <c r="AJ38" s="1132"/>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19"/>
      <c r="BF38" s="1119"/>
      <c r="BG38" s="1119"/>
      <c r="BH38" s="1119"/>
      <c r="BI38" s="1120"/>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24"/>
      <c r="C39" s="1125"/>
      <c r="D39" s="1125"/>
      <c r="E39" s="1125"/>
      <c r="F39" s="1125"/>
      <c r="G39" s="1125"/>
      <c r="H39" s="1125"/>
      <c r="I39" s="1125"/>
      <c r="J39" s="1125"/>
      <c r="K39" s="1125"/>
      <c r="L39" s="1125"/>
      <c r="M39" s="1125"/>
      <c r="N39" s="1125"/>
      <c r="O39" s="1125"/>
      <c r="P39" s="1126"/>
      <c r="Q39" s="1136"/>
      <c r="R39" s="1137"/>
      <c r="S39" s="1137"/>
      <c r="T39" s="1137"/>
      <c r="U39" s="1137"/>
      <c r="V39" s="1137"/>
      <c r="W39" s="1137"/>
      <c r="X39" s="1137"/>
      <c r="Y39" s="1137"/>
      <c r="Z39" s="1137"/>
      <c r="AA39" s="1137"/>
      <c r="AB39" s="1137"/>
      <c r="AC39" s="1137"/>
      <c r="AD39" s="1137"/>
      <c r="AE39" s="1138"/>
      <c r="AF39" s="1130"/>
      <c r="AG39" s="1131"/>
      <c r="AH39" s="1131"/>
      <c r="AI39" s="1131"/>
      <c r="AJ39" s="1132"/>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19"/>
      <c r="BF39" s="1119"/>
      <c r="BG39" s="1119"/>
      <c r="BH39" s="1119"/>
      <c r="BI39" s="1120"/>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24"/>
      <c r="C40" s="1125"/>
      <c r="D40" s="1125"/>
      <c r="E40" s="1125"/>
      <c r="F40" s="1125"/>
      <c r="G40" s="1125"/>
      <c r="H40" s="1125"/>
      <c r="I40" s="1125"/>
      <c r="J40" s="1125"/>
      <c r="K40" s="1125"/>
      <c r="L40" s="1125"/>
      <c r="M40" s="1125"/>
      <c r="N40" s="1125"/>
      <c r="O40" s="1125"/>
      <c r="P40" s="1126"/>
      <c r="Q40" s="1136"/>
      <c r="R40" s="1137"/>
      <c r="S40" s="1137"/>
      <c r="T40" s="1137"/>
      <c r="U40" s="1137"/>
      <c r="V40" s="1137"/>
      <c r="W40" s="1137"/>
      <c r="X40" s="1137"/>
      <c r="Y40" s="1137"/>
      <c r="Z40" s="1137"/>
      <c r="AA40" s="1137"/>
      <c r="AB40" s="1137"/>
      <c r="AC40" s="1137"/>
      <c r="AD40" s="1137"/>
      <c r="AE40" s="1138"/>
      <c r="AF40" s="1130"/>
      <c r="AG40" s="1131"/>
      <c r="AH40" s="1131"/>
      <c r="AI40" s="1131"/>
      <c r="AJ40" s="1132"/>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19"/>
      <c r="BF40" s="1119"/>
      <c r="BG40" s="1119"/>
      <c r="BH40" s="1119"/>
      <c r="BI40" s="1120"/>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24"/>
      <c r="C41" s="1125"/>
      <c r="D41" s="1125"/>
      <c r="E41" s="1125"/>
      <c r="F41" s="1125"/>
      <c r="G41" s="1125"/>
      <c r="H41" s="1125"/>
      <c r="I41" s="1125"/>
      <c r="J41" s="1125"/>
      <c r="K41" s="1125"/>
      <c r="L41" s="1125"/>
      <c r="M41" s="1125"/>
      <c r="N41" s="1125"/>
      <c r="O41" s="1125"/>
      <c r="P41" s="1126"/>
      <c r="Q41" s="1136"/>
      <c r="R41" s="1137"/>
      <c r="S41" s="1137"/>
      <c r="T41" s="1137"/>
      <c r="U41" s="1137"/>
      <c r="V41" s="1137"/>
      <c r="W41" s="1137"/>
      <c r="X41" s="1137"/>
      <c r="Y41" s="1137"/>
      <c r="Z41" s="1137"/>
      <c r="AA41" s="1137"/>
      <c r="AB41" s="1137"/>
      <c r="AC41" s="1137"/>
      <c r="AD41" s="1137"/>
      <c r="AE41" s="1138"/>
      <c r="AF41" s="1130"/>
      <c r="AG41" s="1131"/>
      <c r="AH41" s="1131"/>
      <c r="AI41" s="1131"/>
      <c r="AJ41" s="1132"/>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19"/>
      <c r="BF41" s="1119"/>
      <c r="BG41" s="1119"/>
      <c r="BH41" s="1119"/>
      <c r="BI41" s="1120"/>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24"/>
      <c r="C42" s="1125"/>
      <c r="D42" s="1125"/>
      <c r="E42" s="1125"/>
      <c r="F42" s="1125"/>
      <c r="G42" s="1125"/>
      <c r="H42" s="1125"/>
      <c r="I42" s="1125"/>
      <c r="J42" s="1125"/>
      <c r="K42" s="1125"/>
      <c r="L42" s="1125"/>
      <c r="M42" s="1125"/>
      <c r="N42" s="1125"/>
      <c r="O42" s="1125"/>
      <c r="P42" s="1126"/>
      <c r="Q42" s="1136"/>
      <c r="R42" s="1137"/>
      <c r="S42" s="1137"/>
      <c r="T42" s="1137"/>
      <c r="U42" s="1137"/>
      <c r="V42" s="1137"/>
      <c r="W42" s="1137"/>
      <c r="X42" s="1137"/>
      <c r="Y42" s="1137"/>
      <c r="Z42" s="1137"/>
      <c r="AA42" s="1137"/>
      <c r="AB42" s="1137"/>
      <c r="AC42" s="1137"/>
      <c r="AD42" s="1137"/>
      <c r="AE42" s="1138"/>
      <c r="AF42" s="1130"/>
      <c r="AG42" s="1131"/>
      <c r="AH42" s="1131"/>
      <c r="AI42" s="1131"/>
      <c r="AJ42" s="1132"/>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19"/>
      <c r="BF42" s="1119"/>
      <c r="BG42" s="1119"/>
      <c r="BH42" s="1119"/>
      <c r="BI42" s="1120"/>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24"/>
      <c r="C43" s="1125"/>
      <c r="D43" s="1125"/>
      <c r="E43" s="1125"/>
      <c r="F43" s="1125"/>
      <c r="G43" s="1125"/>
      <c r="H43" s="1125"/>
      <c r="I43" s="1125"/>
      <c r="J43" s="1125"/>
      <c r="K43" s="1125"/>
      <c r="L43" s="1125"/>
      <c r="M43" s="1125"/>
      <c r="N43" s="1125"/>
      <c r="O43" s="1125"/>
      <c r="P43" s="1126"/>
      <c r="Q43" s="1136"/>
      <c r="R43" s="1137"/>
      <c r="S43" s="1137"/>
      <c r="T43" s="1137"/>
      <c r="U43" s="1137"/>
      <c r="V43" s="1137"/>
      <c r="W43" s="1137"/>
      <c r="X43" s="1137"/>
      <c r="Y43" s="1137"/>
      <c r="Z43" s="1137"/>
      <c r="AA43" s="1137"/>
      <c r="AB43" s="1137"/>
      <c r="AC43" s="1137"/>
      <c r="AD43" s="1137"/>
      <c r="AE43" s="1138"/>
      <c r="AF43" s="1130"/>
      <c r="AG43" s="1131"/>
      <c r="AH43" s="1131"/>
      <c r="AI43" s="1131"/>
      <c r="AJ43" s="1132"/>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19"/>
      <c r="BF43" s="1119"/>
      <c r="BG43" s="1119"/>
      <c r="BH43" s="1119"/>
      <c r="BI43" s="1120"/>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24"/>
      <c r="C44" s="1125"/>
      <c r="D44" s="1125"/>
      <c r="E44" s="1125"/>
      <c r="F44" s="1125"/>
      <c r="G44" s="1125"/>
      <c r="H44" s="1125"/>
      <c r="I44" s="1125"/>
      <c r="J44" s="1125"/>
      <c r="K44" s="1125"/>
      <c r="L44" s="1125"/>
      <c r="M44" s="1125"/>
      <c r="N44" s="1125"/>
      <c r="O44" s="1125"/>
      <c r="P44" s="1126"/>
      <c r="Q44" s="1136"/>
      <c r="R44" s="1137"/>
      <c r="S44" s="1137"/>
      <c r="T44" s="1137"/>
      <c r="U44" s="1137"/>
      <c r="V44" s="1137"/>
      <c r="W44" s="1137"/>
      <c r="X44" s="1137"/>
      <c r="Y44" s="1137"/>
      <c r="Z44" s="1137"/>
      <c r="AA44" s="1137"/>
      <c r="AB44" s="1137"/>
      <c r="AC44" s="1137"/>
      <c r="AD44" s="1137"/>
      <c r="AE44" s="1138"/>
      <c r="AF44" s="1130"/>
      <c r="AG44" s="1131"/>
      <c r="AH44" s="1131"/>
      <c r="AI44" s="1131"/>
      <c r="AJ44" s="1132"/>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19"/>
      <c r="BF44" s="1119"/>
      <c r="BG44" s="1119"/>
      <c r="BH44" s="1119"/>
      <c r="BI44" s="1120"/>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24"/>
      <c r="C45" s="1125"/>
      <c r="D45" s="1125"/>
      <c r="E45" s="1125"/>
      <c r="F45" s="1125"/>
      <c r="G45" s="1125"/>
      <c r="H45" s="1125"/>
      <c r="I45" s="1125"/>
      <c r="J45" s="1125"/>
      <c r="K45" s="1125"/>
      <c r="L45" s="1125"/>
      <c r="M45" s="1125"/>
      <c r="N45" s="1125"/>
      <c r="O45" s="1125"/>
      <c r="P45" s="1126"/>
      <c r="Q45" s="1136"/>
      <c r="R45" s="1137"/>
      <c r="S45" s="1137"/>
      <c r="T45" s="1137"/>
      <c r="U45" s="1137"/>
      <c r="V45" s="1137"/>
      <c r="W45" s="1137"/>
      <c r="X45" s="1137"/>
      <c r="Y45" s="1137"/>
      <c r="Z45" s="1137"/>
      <c r="AA45" s="1137"/>
      <c r="AB45" s="1137"/>
      <c r="AC45" s="1137"/>
      <c r="AD45" s="1137"/>
      <c r="AE45" s="1138"/>
      <c r="AF45" s="1130"/>
      <c r="AG45" s="1131"/>
      <c r="AH45" s="1131"/>
      <c r="AI45" s="1131"/>
      <c r="AJ45" s="1132"/>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19"/>
      <c r="BF45" s="1119"/>
      <c r="BG45" s="1119"/>
      <c r="BH45" s="1119"/>
      <c r="BI45" s="1120"/>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24"/>
      <c r="C46" s="1125"/>
      <c r="D46" s="1125"/>
      <c r="E46" s="1125"/>
      <c r="F46" s="1125"/>
      <c r="G46" s="1125"/>
      <c r="H46" s="1125"/>
      <c r="I46" s="1125"/>
      <c r="J46" s="1125"/>
      <c r="K46" s="1125"/>
      <c r="L46" s="1125"/>
      <c r="M46" s="1125"/>
      <c r="N46" s="1125"/>
      <c r="O46" s="1125"/>
      <c r="P46" s="1126"/>
      <c r="Q46" s="1136"/>
      <c r="R46" s="1137"/>
      <c r="S46" s="1137"/>
      <c r="T46" s="1137"/>
      <c r="U46" s="1137"/>
      <c r="V46" s="1137"/>
      <c r="W46" s="1137"/>
      <c r="X46" s="1137"/>
      <c r="Y46" s="1137"/>
      <c r="Z46" s="1137"/>
      <c r="AA46" s="1137"/>
      <c r="AB46" s="1137"/>
      <c r="AC46" s="1137"/>
      <c r="AD46" s="1137"/>
      <c r="AE46" s="1138"/>
      <c r="AF46" s="1130"/>
      <c r="AG46" s="1131"/>
      <c r="AH46" s="1131"/>
      <c r="AI46" s="1131"/>
      <c r="AJ46" s="1132"/>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19"/>
      <c r="BF46" s="1119"/>
      <c r="BG46" s="1119"/>
      <c r="BH46" s="1119"/>
      <c r="BI46" s="1120"/>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24"/>
      <c r="C47" s="1125"/>
      <c r="D47" s="1125"/>
      <c r="E47" s="1125"/>
      <c r="F47" s="1125"/>
      <c r="G47" s="1125"/>
      <c r="H47" s="1125"/>
      <c r="I47" s="1125"/>
      <c r="J47" s="1125"/>
      <c r="K47" s="1125"/>
      <c r="L47" s="1125"/>
      <c r="M47" s="1125"/>
      <c r="N47" s="1125"/>
      <c r="O47" s="1125"/>
      <c r="P47" s="1126"/>
      <c r="Q47" s="1136"/>
      <c r="R47" s="1137"/>
      <c r="S47" s="1137"/>
      <c r="T47" s="1137"/>
      <c r="U47" s="1137"/>
      <c r="V47" s="1137"/>
      <c r="W47" s="1137"/>
      <c r="X47" s="1137"/>
      <c r="Y47" s="1137"/>
      <c r="Z47" s="1137"/>
      <c r="AA47" s="1137"/>
      <c r="AB47" s="1137"/>
      <c r="AC47" s="1137"/>
      <c r="AD47" s="1137"/>
      <c r="AE47" s="1138"/>
      <c r="AF47" s="1130"/>
      <c r="AG47" s="1131"/>
      <c r="AH47" s="1131"/>
      <c r="AI47" s="1131"/>
      <c r="AJ47" s="1132"/>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19"/>
      <c r="BF47" s="1119"/>
      <c r="BG47" s="1119"/>
      <c r="BH47" s="1119"/>
      <c r="BI47" s="1120"/>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24"/>
      <c r="C48" s="1125"/>
      <c r="D48" s="1125"/>
      <c r="E48" s="1125"/>
      <c r="F48" s="1125"/>
      <c r="G48" s="1125"/>
      <c r="H48" s="1125"/>
      <c r="I48" s="1125"/>
      <c r="J48" s="1125"/>
      <c r="K48" s="1125"/>
      <c r="L48" s="1125"/>
      <c r="M48" s="1125"/>
      <c r="N48" s="1125"/>
      <c r="O48" s="1125"/>
      <c r="P48" s="1126"/>
      <c r="Q48" s="1136"/>
      <c r="R48" s="1137"/>
      <c r="S48" s="1137"/>
      <c r="T48" s="1137"/>
      <c r="U48" s="1137"/>
      <c r="V48" s="1137"/>
      <c r="W48" s="1137"/>
      <c r="X48" s="1137"/>
      <c r="Y48" s="1137"/>
      <c r="Z48" s="1137"/>
      <c r="AA48" s="1137"/>
      <c r="AB48" s="1137"/>
      <c r="AC48" s="1137"/>
      <c r="AD48" s="1137"/>
      <c r="AE48" s="1138"/>
      <c r="AF48" s="1130"/>
      <c r="AG48" s="1131"/>
      <c r="AH48" s="1131"/>
      <c r="AI48" s="1131"/>
      <c r="AJ48" s="1132"/>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19"/>
      <c r="BF48" s="1119"/>
      <c r="BG48" s="1119"/>
      <c r="BH48" s="1119"/>
      <c r="BI48" s="1120"/>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24"/>
      <c r="C49" s="1125"/>
      <c r="D49" s="1125"/>
      <c r="E49" s="1125"/>
      <c r="F49" s="1125"/>
      <c r="G49" s="1125"/>
      <c r="H49" s="1125"/>
      <c r="I49" s="1125"/>
      <c r="J49" s="1125"/>
      <c r="K49" s="1125"/>
      <c r="L49" s="1125"/>
      <c r="M49" s="1125"/>
      <c r="N49" s="1125"/>
      <c r="O49" s="1125"/>
      <c r="P49" s="1126"/>
      <c r="Q49" s="1136"/>
      <c r="R49" s="1137"/>
      <c r="S49" s="1137"/>
      <c r="T49" s="1137"/>
      <c r="U49" s="1137"/>
      <c r="V49" s="1137"/>
      <c r="W49" s="1137"/>
      <c r="X49" s="1137"/>
      <c r="Y49" s="1137"/>
      <c r="Z49" s="1137"/>
      <c r="AA49" s="1137"/>
      <c r="AB49" s="1137"/>
      <c r="AC49" s="1137"/>
      <c r="AD49" s="1137"/>
      <c r="AE49" s="1138"/>
      <c r="AF49" s="1130"/>
      <c r="AG49" s="1131"/>
      <c r="AH49" s="1131"/>
      <c r="AI49" s="1131"/>
      <c r="AJ49" s="1132"/>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19"/>
      <c r="BF49" s="1119"/>
      <c r="BG49" s="1119"/>
      <c r="BH49" s="1119"/>
      <c r="BI49" s="1120"/>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24"/>
      <c r="C50" s="1125"/>
      <c r="D50" s="1125"/>
      <c r="E50" s="1125"/>
      <c r="F50" s="1125"/>
      <c r="G50" s="1125"/>
      <c r="H50" s="1125"/>
      <c r="I50" s="1125"/>
      <c r="J50" s="1125"/>
      <c r="K50" s="1125"/>
      <c r="L50" s="1125"/>
      <c r="M50" s="1125"/>
      <c r="N50" s="1125"/>
      <c r="O50" s="1125"/>
      <c r="P50" s="1126"/>
      <c r="Q50" s="1127"/>
      <c r="R50" s="1128"/>
      <c r="S50" s="1128"/>
      <c r="T50" s="1128"/>
      <c r="U50" s="1128"/>
      <c r="V50" s="1128"/>
      <c r="W50" s="1128"/>
      <c r="X50" s="1128"/>
      <c r="Y50" s="1128"/>
      <c r="Z50" s="1128"/>
      <c r="AA50" s="1128"/>
      <c r="AB50" s="1128"/>
      <c r="AC50" s="1128"/>
      <c r="AD50" s="1128"/>
      <c r="AE50" s="1129"/>
      <c r="AF50" s="1130"/>
      <c r="AG50" s="1131"/>
      <c r="AH50" s="1131"/>
      <c r="AI50" s="1131"/>
      <c r="AJ50" s="1132"/>
      <c r="AK50" s="1133"/>
      <c r="AL50" s="1128"/>
      <c r="AM50" s="1128"/>
      <c r="AN50" s="1128"/>
      <c r="AO50" s="1128"/>
      <c r="AP50" s="1128"/>
      <c r="AQ50" s="1128"/>
      <c r="AR50" s="1128"/>
      <c r="AS50" s="1128"/>
      <c r="AT50" s="1128"/>
      <c r="AU50" s="1128"/>
      <c r="AV50" s="1128"/>
      <c r="AW50" s="1128"/>
      <c r="AX50" s="1128"/>
      <c r="AY50" s="1128"/>
      <c r="AZ50" s="1134"/>
      <c r="BA50" s="1134"/>
      <c r="BB50" s="1134"/>
      <c r="BC50" s="1134"/>
      <c r="BD50" s="1134"/>
      <c r="BE50" s="1119"/>
      <c r="BF50" s="1119"/>
      <c r="BG50" s="1119"/>
      <c r="BH50" s="1119"/>
      <c r="BI50" s="1120"/>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24"/>
      <c r="C51" s="1125"/>
      <c r="D51" s="1125"/>
      <c r="E51" s="1125"/>
      <c r="F51" s="1125"/>
      <c r="G51" s="1125"/>
      <c r="H51" s="1125"/>
      <c r="I51" s="1125"/>
      <c r="J51" s="1125"/>
      <c r="K51" s="1125"/>
      <c r="L51" s="1125"/>
      <c r="M51" s="1125"/>
      <c r="N51" s="1125"/>
      <c r="O51" s="1125"/>
      <c r="P51" s="1126"/>
      <c r="Q51" s="1127"/>
      <c r="R51" s="1128"/>
      <c r="S51" s="1128"/>
      <c r="T51" s="1128"/>
      <c r="U51" s="1128"/>
      <c r="V51" s="1128"/>
      <c r="W51" s="1128"/>
      <c r="X51" s="1128"/>
      <c r="Y51" s="1128"/>
      <c r="Z51" s="1128"/>
      <c r="AA51" s="1128"/>
      <c r="AB51" s="1128"/>
      <c r="AC51" s="1128"/>
      <c r="AD51" s="1128"/>
      <c r="AE51" s="1129"/>
      <c r="AF51" s="1130"/>
      <c r="AG51" s="1131"/>
      <c r="AH51" s="1131"/>
      <c r="AI51" s="1131"/>
      <c r="AJ51" s="1132"/>
      <c r="AK51" s="1133"/>
      <c r="AL51" s="1128"/>
      <c r="AM51" s="1128"/>
      <c r="AN51" s="1128"/>
      <c r="AO51" s="1128"/>
      <c r="AP51" s="1128"/>
      <c r="AQ51" s="1128"/>
      <c r="AR51" s="1128"/>
      <c r="AS51" s="1128"/>
      <c r="AT51" s="1128"/>
      <c r="AU51" s="1128"/>
      <c r="AV51" s="1128"/>
      <c r="AW51" s="1128"/>
      <c r="AX51" s="1128"/>
      <c r="AY51" s="1128"/>
      <c r="AZ51" s="1134"/>
      <c r="BA51" s="1134"/>
      <c r="BB51" s="1134"/>
      <c r="BC51" s="1134"/>
      <c r="BD51" s="1134"/>
      <c r="BE51" s="1119"/>
      <c r="BF51" s="1119"/>
      <c r="BG51" s="1119"/>
      <c r="BH51" s="1119"/>
      <c r="BI51" s="1120"/>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24"/>
      <c r="C52" s="1125"/>
      <c r="D52" s="1125"/>
      <c r="E52" s="1125"/>
      <c r="F52" s="1125"/>
      <c r="G52" s="1125"/>
      <c r="H52" s="1125"/>
      <c r="I52" s="1125"/>
      <c r="J52" s="1125"/>
      <c r="K52" s="1125"/>
      <c r="L52" s="1125"/>
      <c r="M52" s="1125"/>
      <c r="N52" s="1125"/>
      <c r="O52" s="1125"/>
      <c r="P52" s="1126"/>
      <c r="Q52" s="1127"/>
      <c r="R52" s="1128"/>
      <c r="S52" s="1128"/>
      <c r="T52" s="1128"/>
      <c r="U52" s="1128"/>
      <c r="V52" s="1128"/>
      <c r="W52" s="1128"/>
      <c r="X52" s="1128"/>
      <c r="Y52" s="1128"/>
      <c r="Z52" s="1128"/>
      <c r="AA52" s="1128"/>
      <c r="AB52" s="1128"/>
      <c r="AC52" s="1128"/>
      <c r="AD52" s="1128"/>
      <c r="AE52" s="1129"/>
      <c r="AF52" s="1130"/>
      <c r="AG52" s="1131"/>
      <c r="AH52" s="1131"/>
      <c r="AI52" s="1131"/>
      <c r="AJ52" s="1132"/>
      <c r="AK52" s="1133"/>
      <c r="AL52" s="1128"/>
      <c r="AM52" s="1128"/>
      <c r="AN52" s="1128"/>
      <c r="AO52" s="1128"/>
      <c r="AP52" s="1128"/>
      <c r="AQ52" s="1128"/>
      <c r="AR52" s="1128"/>
      <c r="AS52" s="1128"/>
      <c r="AT52" s="1128"/>
      <c r="AU52" s="1128"/>
      <c r="AV52" s="1128"/>
      <c r="AW52" s="1128"/>
      <c r="AX52" s="1128"/>
      <c r="AY52" s="1128"/>
      <c r="AZ52" s="1134"/>
      <c r="BA52" s="1134"/>
      <c r="BB52" s="1134"/>
      <c r="BC52" s="1134"/>
      <c r="BD52" s="1134"/>
      <c r="BE52" s="1119"/>
      <c r="BF52" s="1119"/>
      <c r="BG52" s="1119"/>
      <c r="BH52" s="1119"/>
      <c r="BI52" s="1120"/>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24"/>
      <c r="C53" s="1125"/>
      <c r="D53" s="1125"/>
      <c r="E53" s="1125"/>
      <c r="F53" s="1125"/>
      <c r="G53" s="1125"/>
      <c r="H53" s="1125"/>
      <c r="I53" s="1125"/>
      <c r="J53" s="1125"/>
      <c r="K53" s="1125"/>
      <c r="L53" s="1125"/>
      <c r="M53" s="1125"/>
      <c r="N53" s="1125"/>
      <c r="O53" s="1125"/>
      <c r="P53" s="1126"/>
      <c r="Q53" s="1127"/>
      <c r="R53" s="1128"/>
      <c r="S53" s="1128"/>
      <c r="T53" s="1128"/>
      <c r="U53" s="1128"/>
      <c r="V53" s="1128"/>
      <c r="W53" s="1128"/>
      <c r="X53" s="1128"/>
      <c r="Y53" s="1128"/>
      <c r="Z53" s="1128"/>
      <c r="AA53" s="1128"/>
      <c r="AB53" s="1128"/>
      <c r="AC53" s="1128"/>
      <c r="AD53" s="1128"/>
      <c r="AE53" s="1129"/>
      <c r="AF53" s="1130"/>
      <c r="AG53" s="1131"/>
      <c r="AH53" s="1131"/>
      <c r="AI53" s="1131"/>
      <c r="AJ53" s="1132"/>
      <c r="AK53" s="1133"/>
      <c r="AL53" s="1128"/>
      <c r="AM53" s="1128"/>
      <c r="AN53" s="1128"/>
      <c r="AO53" s="1128"/>
      <c r="AP53" s="1128"/>
      <c r="AQ53" s="1128"/>
      <c r="AR53" s="1128"/>
      <c r="AS53" s="1128"/>
      <c r="AT53" s="1128"/>
      <c r="AU53" s="1128"/>
      <c r="AV53" s="1128"/>
      <c r="AW53" s="1128"/>
      <c r="AX53" s="1128"/>
      <c r="AY53" s="1128"/>
      <c r="AZ53" s="1134"/>
      <c r="BA53" s="1134"/>
      <c r="BB53" s="1134"/>
      <c r="BC53" s="1134"/>
      <c r="BD53" s="1134"/>
      <c r="BE53" s="1119"/>
      <c r="BF53" s="1119"/>
      <c r="BG53" s="1119"/>
      <c r="BH53" s="1119"/>
      <c r="BI53" s="1120"/>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24"/>
      <c r="C54" s="1125"/>
      <c r="D54" s="1125"/>
      <c r="E54" s="1125"/>
      <c r="F54" s="1125"/>
      <c r="G54" s="1125"/>
      <c r="H54" s="1125"/>
      <c r="I54" s="1125"/>
      <c r="J54" s="1125"/>
      <c r="K54" s="1125"/>
      <c r="L54" s="1125"/>
      <c r="M54" s="1125"/>
      <c r="N54" s="1125"/>
      <c r="O54" s="1125"/>
      <c r="P54" s="1126"/>
      <c r="Q54" s="1127"/>
      <c r="R54" s="1128"/>
      <c r="S54" s="1128"/>
      <c r="T54" s="1128"/>
      <c r="U54" s="1128"/>
      <c r="V54" s="1128"/>
      <c r="W54" s="1128"/>
      <c r="X54" s="1128"/>
      <c r="Y54" s="1128"/>
      <c r="Z54" s="1128"/>
      <c r="AA54" s="1128"/>
      <c r="AB54" s="1128"/>
      <c r="AC54" s="1128"/>
      <c r="AD54" s="1128"/>
      <c r="AE54" s="1129"/>
      <c r="AF54" s="1130"/>
      <c r="AG54" s="1131"/>
      <c r="AH54" s="1131"/>
      <c r="AI54" s="1131"/>
      <c r="AJ54" s="1132"/>
      <c r="AK54" s="1133"/>
      <c r="AL54" s="1128"/>
      <c r="AM54" s="1128"/>
      <c r="AN54" s="1128"/>
      <c r="AO54" s="1128"/>
      <c r="AP54" s="1128"/>
      <c r="AQ54" s="1128"/>
      <c r="AR54" s="1128"/>
      <c r="AS54" s="1128"/>
      <c r="AT54" s="1128"/>
      <c r="AU54" s="1128"/>
      <c r="AV54" s="1128"/>
      <c r="AW54" s="1128"/>
      <c r="AX54" s="1128"/>
      <c r="AY54" s="1128"/>
      <c r="AZ54" s="1134"/>
      <c r="BA54" s="1134"/>
      <c r="BB54" s="1134"/>
      <c r="BC54" s="1134"/>
      <c r="BD54" s="1134"/>
      <c r="BE54" s="1119"/>
      <c r="BF54" s="1119"/>
      <c r="BG54" s="1119"/>
      <c r="BH54" s="1119"/>
      <c r="BI54" s="1120"/>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24"/>
      <c r="C55" s="1125"/>
      <c r="D55" s="1125"/>
      <c r="E55" s="1125"/>
      <c r="F55" s="1125"/>
      <c r="G55" s="1125"/>
      <c r="H55" s="1125"/>
      <c r="I55" s="1125"/>
      <c r="J55" s="1125"/>
      <c r="K55" s="1125"/>
      <c r="L55" s="1125"/>
      <c r="M55" s="1125"/>
      <c r="N55" s="1125"/>
      <c r="O55" s="1125"/>
      <c r="P55" s="1126"/>
      <c r="Q55" s="1127"/>
      <c r="R55" s="1128"/>
      <c r="S55" s="1128"/>
      <c r="T55" s="1128"/>
      <c r="U55" s="1128"/>
      <c r="V55" s="1128"/>
      <c r="W55" s="1128"/>
      <c r="X55" s="1128"/>
      <c r="Y55" s="1128"/>
      <c r="Z55" s="1128"/>
      <c r="AA55" s="1128"/>
      <c r="AB55" s="1128"/>
      <c r="AC55" s="1128"/>
      <c r="AD55" s="1128"/>
      <c r="AE55" s="1129"/>
      <c r="AF55" s="1130"/>
      <c r="AG55" s="1131"/>
      <c r="AH55" s="1131"/>
      <c r="AI55" s="1131"/>
      <c r="AJ55" s="1132"/>
      <c r="AK55" s="1133"/>
      <c r="AL55" s="1128"/>
      <c r="AM55" s="1128"/>
      <c r="AN55" s="1128"/>
      <c r="AO55" s="1128"/>
      <c r="AP55" s="1128"/>
      <c r="AQ55" s="1128"/>
      <c r="AR55" s="1128"/>
      <c r="AS55" s="1128"/>
      <c r="AT55" s="1128"/>
      <c r="AU55" s="1128"/>
      <c r="AV55" s="1128"/>
      <c r="AW55" s="1128"/>
      <c r="AX55" s="1128"/>
      <c r="AY55" s="1128"/>
      <c r="AZ55" s="1134"/>
      <c r="BA55" s="1134"/>
      <c r="BB55" s="1134"/>
      <c r="BC55" s="1134"/>
      <c r="BD55" s="1134"/>
      <c r="BE55" s="1119"/>
      <c r="BF55" s="1119"/>
      <c r="BG55" s="1119"/>
      <c r="BH55" s="1119"/>
      <c r="BI55" s="1120"/>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24"/>
      <c r="C56" s="1125"/>
      <c r="D56" s="1125"/>
      <c r="E56" s="1125"/>
      <c r="F56" s="1125"/>
      <c r="G56" s="1125"/>
      <c r="H56" s="1125"/>
      <c r="I56" s="1125"/>
      <c r="J56" s="1125"/>
      <c r="K56" s="1125"/>
      <c r="L56" s="1125"/>
      <c r="M56" s="1125"/>
      <c r="N56" s="1125"/>
      <c r="O56" s="1125"/>
      <c r="P56" s="1126"/>
      <c r="Q56" s="1127"/>
      <c r="R56" s="1128"/>
      <c r="S56" s="1128"/>
      <c r="T56" s="1128"/>
      <c r="U56" s="1128"/>
      <c r="V56" s="1128"/>
      <c r="W56" s="1128"/>
      <c r="X56" s="1128"/>
      <c r="Y56" s="1128"/>
      <c r="Z56" s="1128"/>
      <c r="AA56" s="1128"/>
      <c r="AB56" s="1128"/>
      <c r="AC56" s="1128"/>
      <c r="AD56" s="1128"/>
      <c r="AE56" s="1129"/>
      <c r="AF56" s="1130"/>
      <c r="AG56" s="1131"/>
      <c r="AH56" s="1131"/>
      <c r="AI56" s="1131"/>
      <c r="AJ56" s="1132"/>
      <c r="AK56" s="1133"/>
      <c r="AL56" s="1128"/>
      <c r="AM56" s="1128"/>
      <c r="AN56" s="1128"/>
      <c r="AO56" s="1128"/>
      <c r="AP56" s="1128"/>
      <c r="AQ56" s="1128"/>
      <c r="AR56" s="1128"/>
      <c r="AS56" s="1128"/>
      <c r="AT56" s="1128"/>
      <c r="AU56" s="1128"/>
      <c r="AV56" s="1128"/>
      <c r="AW56" s="1128"/>
      <c r="AX56" s="1128"/>
      <c r="AY56" s="1128"/>
      <c r="AZ56" s="1134"/>
      <c r="BA56" s="1134"/>
      <c r="BB56" s="1134"/>
      <c r="BC56" s="1134"/>
      <c r="BD56" s="1134"/>
      <c r="BE56" s="1119"/>
      <c r="BF56" s="1119"/>
      <c r="BG56" s="1119"/>
      <c r="BH56" s="1119"/>
      <c r="BI56" s="1120"/>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24"/>
      <c r="C57" s="1125"/>
      <c r="D57" s="1125"/>
      <c r="E57" s="1125"/>
      <c r="F57" s="1125"/>
      <c r="G57" s="1125"/>
      <c r="H57" s="1125"/>
      <c r="I57" s="1125"/>
      <c r="J57" s="1125"/>
      <c r="K57" s="1125"/>
      <c r="L57" s="1125"/>
      <c r="M57" s="1125"/>
      <c r="N57" s="1125"/>
      <c r="O57" s="1125"/>
      <c r="P57" s="1126"/>
      <c r="Q57" s="1127"/>
      <c r="R57" s="1128"/>
      <c r="S57" s="1128"/>
      <c r="T57" s="1128"/>
      <c r="U57" s="1128"/>
      <c r="V57" s="1128"/>
      <c r="W57" s="1128"/>
      <c r="X57" s="1128"/>
      <c r="Y57" s="1128"/>
      <c r="Z57" s="1128"/>
      <c r="AA57" s="1128"/>
      <c r="AB57" s="1128"/>
      <c r="AC57" s="1128"/>
      <c r="AD57" s="1128"/>
      <c r="AE57" s="1129"/>
      <c r="AF57" s="1130"/>
      <c r="AG57" s="1131"/>
      <c r="AH57" s="1131"/>
      <c r="AI57" s="1131"/>
      <c r="AJ57" s="1132"/>
      <c r="AK57" s="1133"/>
      <c r="AL57" s="1128"/>
      <c r="AM57" s="1128"/>
      <c r="AN57" s="1128"/>
      <c r="AO57" s="1128"/>
      <c r="AP57" s="1128"/>
      <c r="AQ57" s="1128"/>
      <c r="AR57" s="1128"/>
      <c r="AS57" s="1128"/>
      <c r="AT57" s="1128"/>
      <c r="AU57" s="1128"/>
      <c r="AV57" s="1128"/>
      <c r="AW57" s="1128"/>
      <c r="AX57" s="1128"/>
      <c r="AY57" s="1128"/>
      <c r="AZ57" s="1134"/>
      <c r="BA57" s="1134"/>
      <c r="BB57" s="1134"/>
      <c r="BC57" s="1134"/>
      <c r="BD57" s="1134"/>
      <c r="BE57" s="1119"/>
      <c r="BF57" s="1119"/>
      <c r="BG57" s="1119"/>
      <c r="BH57" s="1119"/>
      <c r="BI57" s="1120"/>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24"/>
      <c r="C58" s="1125"/>
      <c r="D58" s="1125"/>
      <c r="E58" s="1125"/>
      <c r="F58" s="1125"/>
      <c r="G58" s="1125"/>
      <c r="H58" s="1125"/>
      <c r="I58" s="1125"/>
      <c r="J58" s="1125"/>
      <c r="K58" s="1125"/>
      <c r="L58" s="1125"/>
      <c r="M58" s="1125"/>
      <c r="N58" s="1125"/>
      <c r="O58" s="1125"/>
      <c r="P58" s="1126"/>
      <c r="Q58" s="1127"/>
      <c r="R58" s="1128"/>
      <c r="S58" s="1128"/>
      <c r="T58" s="1128"/>
      <c r="U58" s="1128"/>
      <c r="V58" s="1128"/>
      <c r="W58" s="1128"/>
      <c r="X58" s="1128"/>
      <c r="Y58" s="1128"/>
      <c r="Z58" s="1128"/>
      <c r="AA58" s="1128"/>
      <c r="AB58" s="1128"/>
      <c r="AC58" s="1128"/>
      <c r="AD58" s="1128"/>
      <c r="AE58" s="1129"/>
      <c r="AF58" s="1130"/>
      <c r="AG58" s="1131"/>
      <c r="AH58" s="1131"/>
      <c r="AI58" s="1131"/>
      <c r="AJ58" s="1132"/>
      <c r="AK58" s="1133"/>
      <c r="AL58" s="1128"/>
      <c r="AM58" s="1128"/>
      <c r="AN58" s="1128"/>
      <c r="AO58" s="1128"/>
      <c r="AP58" s="1128"/>
      <c r="AQ58" s="1128"/>
      <c r="AR58" s="1128"/>
      <c r="AS58" s="1128"/>
      <c r="AT58" s="1128"/>
      <c r="AU58" s="1128"/>
      <c r="AV58" s="1128"/>
      <c r="AW58" s="1128"/>
      <c r="AX58" s="1128"/>
      <c r="AY58" s="1128"/>
      <c r="AZ58" s="1134"/>
      <c r="BA58" s="1134"/>
      <c r="BB58" s="1134"/>
      <c r="BC58" s="1134"/>
      <c r="BD58" s="1134"/>
      <c r="BE58" s="1119"/>
      <c r="BF58" s="1119"/>
      <c r="BG58" s="1119"/>
      <c r="BH58" s="1119"/>
      <c r="BI58" s="1120"/>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24"/>
      <c r="C59" s="1125"/>
      <c r="D59" s="1125"/>
      <c r="E59" s="1125"/>
      <c r="F59" s="1125"/>
      <c r="G59" s="1125"/>
      <c r="H59" s="1125"/>
      <c r="I59" s="1125"/>
      <c r="J59" s="1125"/>
      <c r="K59" s="1125"/>
      <c r="L59" s="1125"/>
      <c r="M59" s="1125"/>
      <c r="N59" s="1125"/>
      <c r="O59" s="1125"/>
      <c r="P59" s="1126"/>
      <c r="Q59" s="1127"/>
      <c r="R59" s="1128"/>
      <c r="S59" s="1128"/>
      <c r="T59" s="1128"/>
      <c r="U59" s="1128"/>
      <c r="V59" s="1128"/>
      <c r="W59" s="1128"/>
      <c r="X59" s="1128"/>
      <c r="Y59" s="1128"/>
      <c r="Z59" s="1128"/>
      <c r="AA59" s="1128"/>
      <c r="AB59" s="1128"/>
      <c r="AC59" s="1128"/>
      <c r="AD59" s="1128"/>
      <c r="AE59" s="1129"/>
      <c r="AF59" s="1130"/>
      <c r="AG59" s="1131"/>
      <c r="AH59" s="1131"/>
      <c r="AI59" s="1131"/>
      <c r="AJ59" s="1132"/>
      <c r="AK59" s="1133"/>
      <c r="AL59" s="1128"/>
      <c r="AM59" s="1128"/>
      <c r="AN59" s="1128"/>
      <c r="AO59" s="1128"/>
      <c r="AP59" s="1128"/>
      <c r="AQ59" s="1128"/>
      <c r="AR59" s="1128"/>
      <c r="AS59" s="1128"/>
      <c r="AT59" s="1128"/>
      <c r="AU59" s="1128"/>
      <c r="AV59" s="1128"/>
      <c r="AW59" s="1128"/>
      <c r="AX59" s="1128"/>
      <c r="AY59" s="1128"/>
      <c r="AZ59" s="1134"/>
      <c r="BA59" s="1134"/>
      <c r="BB59" s="1134"/>
      <c r="BC59" s="1134"/>
      <c r="BD59" s="1134"/>
      <c r="BE59" s="1119"/>
      <c r="BF59" s="1119"/>
      <c r="BG59" s="1119"/>
      <c r="BH59" s="1119"/>
      <c r="BI59" s="1120"/>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24"/>
      <c r="C60" s="1125"/>
      <c r="D60" s="1125"/>
      <c r="E60" s="1125"/>
      <c r="F60" s="1125"/>
      <c r="G60" s="1125"/>
      <c r="H60" s="1125"/>
      <c r="I60" s="1125"/>
      <c r="J60" s="1125"/>
      <c r="K60" s="1125"/>
      <c r="L60" s="1125"/>
      <c r="M60" s="1125"/>
      <c r="N60" s="1125"/>
      <c r="O60" s="1125"/>
      <c r="P60" s="1126"/>
      <c r="Q60" s="1127"/>
      <c r="R60" s="1128"/>
      <c r="S60" s="1128"/>
      <c r="T60" s="1128"/>
      <c r="U60" s="1128"/>
      <c r="V60" s="1128"/>
      <c r="W60" s="1128"/>
      <c r="X60" s="1128"/>
      <c r="Y60" s="1128"/>
      <c r="Z60" s="1128"/>
      <c r="AA60" s="1128"/>
      <c r="AB60" s="1128"/>
      <c r="AC60" s="1128"/>
      <c r="AD60" s="1128"/>
      <c r="AE60" s="1129"/>
      <c r="AF60" s="1130"/>
      <c r="AG60" s="1131"/>
      <c r="AH60" s="1131"/>
      <c r="AI60" s="1131"/>
      <c r="AJ60" s="1132"/>
      <c r="AK60" s="1133"/>
      <c r="AL60" s="1128"/>
      <c r="AM60" s="1128"/>
      <c r="AN60" s="1128"/>
      <c r="AO60" s="1128"/>
      <c r="AP60" s="1128"/>
      <c r="AQ60" s="1128"/>
      <c r="AR60" s="1128"/>
      <c r="AS60" s="1128"/>
      <c r="AT60" s="1128"/>
      <c r="AU60" s="1128"/>
      <c r="AV60" s="1128"/>
      <c r="AW60" s="1128"/>
      <c r="AX60" s="1128"/>
      <c r="AY60" s="1128"/>
      <c r="AZ60" s="1134"/>
      <c r="BA60" s="1134"/>
      <c r="BB60" s="1134"/>
      <c r="BC60" s="1134"/>
      <c r="BD60" s="1134"/>
      <c r="BE60" s="1119"/>
      <c r="BF60" s="1119"/>
      <c r="BG60" s="1119"/>
      <c r="BH60" s="1119"/>
      <c r="BI60" s="1120"/>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24"/>
      <c r="C61" s="1125"/>
      <c r="D61" s="1125"/>
      <c r="E61" s="1125"/>
      <c r="F61" s="1125"/>
      <c r="G61" s="1125"/>
      <c r="H61" s="1125"/>
      <c r="I61" s="1125"/>
      <c r="J61" s="1125"/>
      <c r="K61" s="1125"/>
      <c r="L61" s="1125"/>
      <c r="M61" s="1125"/>
      <c r="N61" s="1125"/>
      <c r="O61" s="1125"/>
      <c r="P61" s="1126"/>
      <c r="Q61" s="1127"/>
      <c r="R61" s="1128"/>
      <c r="S61" s="1128"/>
      <c r="T61" s="1128"/>
      <c r="U61" s="1128"/>
      <c r="V61" s="1128"/>
      <c r="W61" s="1128"/>
      <c r="X61" s="1128"/>
      <c r="Y61" s="1128"/>
      <c r="Z61" s="1128"/>
      <c r="AA61" s="1128"/>
      <c r="AB61" s="1128"/>
      <c r="AC61" s="1128"/>
      <c r="AD61" s="1128"/>
      <c r="AE61" s="1129"/>
      <c r="AF61" s="1130"/>
      <c r="AG61" s="1131"/>
      <c r="AH61" s="1131"/>
      <c r="AI61" s="1131"/>
      <c r="AJ61" s="1132"/>
      <c r="AK61" s="1133"/>
      <c r="AL61" s="1128"/>
      <c r="AM61" s="1128"/>
      <c r="AN61" s="1128"/>
      <c r="AO61" s="1128"/>
      <c r="AP61" s="1128"/>
      <c r="AQ61" s="1128"/>
      <c r="AR61" s="1128"/>
      <c r="AS61" s="1128"/>
      <c r="AT61" s="1128"/>
      <c r="AU61" s="1128"/>
      <c r="AV61" s="1128"/>
      <c r="AW61" s="1128"/>
      <c r="AX61" s="1128"/>
      <c r="AY61" s="1128"/>
      <c r="AZ61" s="1134"/>
      <c r="BA61" s="1134"/>
      <c r="BB61" s="1134"/>
      <c r="BC61" s="1134"/>
      <c r="BD61" s="1134"/>
      <c r="BE61" s="1119"/>
      <c r="BF61" s="1119"/>
      <c r="BG61" s="1119"/>
      <c r="BH61" s="1119"/>
      <c r="BI61" s="1120"/>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24"/>
      <c r="C62" s="1125"/>
      <c r="D62" s="1125"/>
      <c r="E62" s="1125"/>
      <c r="F62" s="1125"/>
      <c r="G62" s="1125"/>
      <c r="H62" s="1125"/>
      <c r="I62" s="1125"/>
      <c r="J62" s="1125"/>
      <c r="K62" s="1125"/>
      <c r="L62" s="1125"/>
      <c r="M62" s="1125"/>
      <c r="N62" s="1125"/>
      <c r="O62" s="1125"/>
      <c r="P62" s="1126"/>
      <c r="Q62" s="1127"/>
      <c r="R62" s="1128"/>
      <c r="S62" s="1128"/>
      <c r="T62" s="1128"/>
      <c r="U62" s="1128"/>
      <c r="V62" s="1128"/>
      <c r="W62" s="1128"/>
      <c r="X62" s="1128"/>
      <c r="Y62" s="1128"/>
      <c r="Z62" s="1128"/>
      <c r="AA62" s="1128"/>
      <c r="AB62" s="1128"/>
      <c r="AC62" s="1128"/>
      <c r="AD62" s="1128"/>
      <c r="AE62" s="1129"/>
      <c r="AF62" s="1130"/>
      <c r="AG62" s="1131"/>
      <c r="AH62" s="1131"/>
      <c r="AI62" s="1131"/>
      <c r="AJ62" s="1132"/>
      <c r="AK62" s="1133"/>
      <c r="AL62" s="1128"/>
      <c r="AM62" s="1128"/>
      <c r="AN62" s="1128"/>
      <c r="AO62" s="1128"/>
      <c r="AP62" s="1128"/>
      <c r="AQ62" s="1128"/>
      <c r="AR62" s="1128"/>
      <c r="AS62" s="1128"/>
      <c r="AT62" s="1128"/>
      <c r="AU62" s="1128"/>
      <c r="AV62" s="1128"/>
      <c r="AW62" s="1128"/>
      <c r="AX62" s="1128"/>
      <c r="AY62" s="1128"/>
      <c r="AZ62" s="1134"/>
      <c r="BA62" s="1134"/>
      <c r="BB62" s="1134"/>
      <c r="BC62" s="1134"/>
      <c r="BD62" s="1134"/>
      <c r="BE62" s="1119"/>
      <c r="BF62" s="1119"/>
      <c r="BG62" s="1119"/>
      <c r="BH62" s="1119"/>
      <c r="BI62" s="1120"/>
      <c r="BJ62" s="1121" t="s">
        <v>406</v>
      </c>
      <c r="BK62" s="1122"/>
      <c r="BL62" s="1122"/>
      <c r="BM62" s="1122"/>
      <c r="BN62" s="1123"/>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387</v>
      </c>
      <c r="B63" s="1037" t="s">
        <v>407</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15"/>
      <c r="AF63" s="1116">
        <v>198</v>
      </c>
      <c r="AG63" s="1052"/>
      <c r="AH63" s="1052"/>
      <c r="AI63" s="1052"/>
      <c r="AJ63" s="1117"/>
      <c r="AK63" s="1118"/>
      <c r="AL63" s="1056"/>
      <c r="AM63" s="1056"/>
      <c r="AN63" s="1056"/>
      <c r="AO63" s="1056"/>
      <c r="AP63" s="1052">
        <v>4652</v>
      </c>
      <c r="AQ63" s="1052"/>
      <c r="AR63" s="1052"/>
      <c r="AS63" s="1052"/>
      <c r="AT63" s="1052"/>
      <c r="AU63" s="1052">
        <v>3756</v>
      </c>
      <c r="AV63" s="1052"/>
      <c r="AW63" s="1052"/>
      <c r="AX63" s="1052"/>
      <c r="AY63" s="1052"/>
      <c r="AZ63" s="1112"/>
      <c r="BA63" s="1112"/>
      <c r="BB63" s="1112"/>
      <c r="BC63" s="1112"/>
      <c r="BD63" s="1112"/>
      <c r="BE63" s="1053"/>
      <c r="BF63" s="1053"/>
      <c r="BG63" s="1053"/>
      <c r="BH63" s="1053"/>
      <c r="BI63" s="1054"/>
      <c r="BJ63" s="1113" t="s">
        <v>128</v>
      </c>
      <c r="BK63" s="1044"/>
      <c r="BL63" s="1044"/>
      <c r="BM63" s="1044"/>
      <c r="BN63" s="1114"/>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408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409</v>
      </c>
      <c r="B66" s="1089"/>
      <c r="C66" s="1089"/>
      <c r="D66" s="1089"/>
      <c r="E66" s="1089"/>
      <c r="F66" s="1089"/>
      <c r="G66" s="1089"/>
      <c r="H66" s="1089"/>
      <c r="I66" s="1089"/>
      <c r="J66" s="1089"/>
      <c r="K66" s="1089"/>
      <c r="L66" s="1089"/>
      <c r="M66" s="1089"/>
      <c r="N66" s="1089"/>
      <c r="O66" s="1089"/>
      <c r="P66" s="1090"/>
      <c r="Q66" s="1094" t="s">
        <v>410</v>
      </c>
      <c r="R66" s="1095"/>
      <c r="S66" s="1095"/>
      <c r="T66" s="1095"/>
      <c r="U66" s="1096"/>
      <c r="V66" s="1094" t="s">
        <v>392</v>
      </c>
      <c r="W66" s="1095"/>
      <c r="X66" s="1095"/>
      <c r="Y66" s="1095"/>
      <c r="Z66" s="1096"/>
      <c r="AA66" s="1094" t="s">
        <v>411</v>
      </c>
      <c r="AB66" s="1095"/>
      <c r="AC66" s="1095"/>
      <c r="AD66" s="1095"/>
      <c r="AE66" s="1096"/>
      <c r="AF66" s="1100" t="s">
        <v>412</v>
      </c>
      <c r="AG66" s="1101"/>
      <c r="AH66" s="1101"/>
      <c r="AI66" s="1101"/>
      <c r="AJ66" s="1102"/>
      <c r="AK66" s="1094" t="s">
        <v>395</v>
      </c>
      <c r="AL66" s="1089"/>
      <c r="AM66" s="1089"/>
      <c r="AN66" s="1089"/>
      <c r="AO66" s="1090"/>
      <c r="AP66" s="1094" t="s">
        <v>413</v>
      </c>
      <c r="AQ66" s="1095"/>
      <c r="AR66" s="1095"/>
      <c r="AS66" s="1095"/>
      <c r="AT66" s="1096"/>
      <c r="AU66" s="1094" t="s">
        <v>414</v>
      </c>
      <c r="AV66" s="1095"/>
      <c r="AW66" s="1095"/>
      <c r="AX66" s="1095"/>
      <c r="AY66" s="1096"/>
      <c r="AZ66" s="1094" t="s">
        <v>375</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579</v>
      </c>
      <c r="C68" s="1079"/>
      <c r="D68" s="1079"/>
      <c r="E68" s="1079"/>
      <c r="F68" s="1079"/>
      <c r="G68" s="1079"/>
      <c r="H68" s="1079"/>
      <c r="I68" s="1079"/>
      <c r="J68" s="1079"/>
      <c r="K68" s="1079"/>
      <c r="L68" s="1079"/>
      <c r="M68" s="1079"/>
      <c r="N68" s="1079"/>
      <c r="O68" s="1079"/>
      <c r="P68" s="1080"/>
      <c r="Q68" s="1081">
        <v>849</v>
      </c>
      <c r="R68" s="1075"/>
      <c r="S68" s="1075"/>
      <c r="T68" s="1075"/>
      <c r="U68" s="1075"/>
      <c r="V68" s="1075">
        <v>824</v>
      </c>
      <c r="W68" s="1075"/>
      <c r="X68" s="1075"/>
      <c r="Y68" s="1075"/>
      <c r="Z68" s="1075"/>
      <c r="AA68" s="1075">
        <v>25</v>
      </c>
      <c r="AB68" s="1075"/>
      <c r="AC68" s="1075"/>
      <c r="AD68" s="1075"/>
      <c r="AE68" s="1075"/>
      <c r="AF68" s="1075">
        <v>25</v>
      </c>
      <c r="AG68" s="1075"/>
      <c r="AH68" s="1075"/>
      <c r="AI68" s="1075"/>
      <c r="AJ68" s="1075"/>
      <c r="AK68" s="1075">
        <v>22</v>
      </c>
      <c r="AL68" s="1075"/>
      <c r="AM68" s="1075"/>
      <c r="AN68" s="1075"/>
      <c r="AO68" s="1075"/>
      <c r="AP68" s="1075" t="s">
        <v>508</v>
      </c>
      <c r="AQ68" s="1075"/>
      <c r="AR68" s="1075"/>
      <c r="AS68" s="1075"/>
      <c r="AT68" s="1075"/>
      <c r="AU68" s="1075" t="s">
        <v>508</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580</v>
      </c>
      <c r="C69" s="1068"/>
      <c r="D69" s="1068"/>
      <c r="E69" s="1068"/>
      <c r="F69" s="1068"/>
      <c r="G69" s="1068"/>
      <c r="H69" s="1068"/>
      <c r="I69" s="1068"/>
      <c r="J69" s="1068"/>
      <c r="K69" s="1068"/>
      <c r="L69" s="1068"/>
      <c r="M69" s="1068"/>
      <c r="N69" s="1068"/>
      <c r="O69" s="1068"/>
      <c r="P69" s="1069"/>
      <c r="Q69" s="1070">
        <v>9567</v>
      </c>
      <c r="R69" s="1064"/>
      <c r="S69" s="1064"/>
      <c r="T69" s="1064"/>
      <c r="U69" s="1064"/>
      <c r="V69" s="1064">
        <v>7806</v>
      </c>
      <c r="W69" s="1064"/>
      <c r="X69" s="1064"/>
      <c r="Y69" s="1064"/>
      <c r="Z69" s="1064"/>
      <c r="AA69" s="1064">
        <v>1761</v>
      </c>
      <c r="AB69" s="1064"/>
      <c r="AC69" s="1064"/>
      <c r="AD69" s="1064"/>
      <c r="AE69" s="1064"/>
      <c r="AF69" s="1064">
        <v>1761</v>
      </c>
      <c r="AG69" s="1064"/>
      <c r="AH69" s="1064"/>
      <c r="AI69" s="1064"/>
      <c r="AJ69" s="1064"/>
      <c r="AK69" s="1064" t="s">
        <v>508</v>
      </c>
      <c r="AL69" s="1064"/>
      <c r="AM69" s="1064"/>
      <c r="AN69" s="1064"/>
      <c r="AO69" s="1064"/>
      <c r="AP69" s="1064" t="s">
        <v>508</v>
      </c>
      <c r="AQ69" s="1064"/>
      <c r="AR69" s="1064"/>
      <c r="AS69" s="1064"/>
      <c r="AT69" s="1064"/>
      <c r="AU69" s="1064" t="s">
        <v>508</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581</v>
      </c>
      <c r="C70" s="1068"/>
      <c r="D70" s="1068"/>
      <c r="E70" s="1068"/>
      <c r="F70" s="1068"/>
      <c r="G70" s="1068"/>
      <c r="H70" s="1068"/>
      <c r="I70" s="1068"/>
      <c r="J70" s="1068"/>
      <c r="K70" s="1068"/>
      <c r="L70" s="1068"/>
      <c r="M70" s="1068"/>
      <c r="N70" s="1068"/>
      <c r="O70" s="1068"/>
      <c r="P70" s="1069"/>
      <c r="Q70" s="1070">
        <v>371</v>
      </c>
      <c r="R70" s="1064"/>
      <c r="S70" s="1064"/>
      <c r="T70" s="1064"/>
      <c r="U70" s="1064"/>
      <c r="V70" s="1064">
        <v>352</v>
      </c>
      <c r="W70" s="1064"/>
      <c r="X70" s="1064"/>
      <c r="Y70" s="1064"/>
      <c r="Z70" s="1064"/>
      <c r="AA70" s="1064">
        <v>18</v>
      </c>
      <c r="AB70" s="1064"/>
      <c r="AC70" s="1064"/>
      <c r="AD70" s="1064"/>
      <c r="AE70" s="1064"/>
      <c r="AF70" s="1064">
        <v>18</v>
      </c>
      <c r="AG70" s="1064"/>
      <c r="AH70" s="1064"/>
      <c r="AI70" s="1064"/>
      <c r="AJ70" s="1064"/>
      <c r="AK70" s="1064" t="s">
        <v>508</v>
      </c>
      <c r="AL70" s="1064"/>
      <c r="AM70" s="1064"/>
      <c r="AN70" s="1064"/>
      <c r="AO70" s="1064"/>
      <c r="AP70" s="1064">
        <v>367</v>
      </c>
      <c r="AQ70" s="1064"/>
      <c r="AR70" s="1064"/>
      <c r="AS70" s="1064"/>
      <c r="AT70" s="1064"/>
      <c r="AU70" s="1064">
        <v>184</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582</v>
      </c>
      <c r="C71" s="1068"/>
      <c r="D71" s="1068"/>
      <c r="E71" s="1068"/>
      <c r="F71" s="1068"/>
      <c r="G71" s="1068"/>
      <c r="H71" s="1068"/>
      <c r="I71" s="1068"/>
      <c r="J71" s="1068"/>
      <c r="K71" s="1068"/>
      <c r="L71" s="1068"/>
      <c r="M71" s="1068"/>
      <c r="N71" s="1068"/>
      <c r="O71" s="1068"/>
      <c r="P71" s="1069"/>
      <c r="Q71" s="1070">
        <v>281</v>
      </c>
      <c r="R71" s="1064"/>
      <c r="S71" s="1064"/>
      <c r="T71" s="1064"/>
      <c r="U71" s="1064"/>
      <c r="V71" s="1064">
        <v>278</v>
      </c>
      <c r="W71" s="1064"/>
      <c r="X71" s="1064"/>
      <c r="Y71" s="1064"/>
      <c r="Z71" s="1064"/>
      <c r="AA71" s="1064">
        <v>3</v>
      </c>
      <c r="AB71" s="1064"/>
      <c r="AC71" s="1064"/>
      <c r="AD71" s="1064"/>
      <c r="AE71" s="1064"/>
      <c r="AF71" s="1064">
        <v>3</v>
      </c>
      <c r="AG71" s="1064"/>
      <c r="AH71" s="1064"/>
      <c r="AI71" s="1064"/>
      <c r="AJ71" s="1064"/>
      <c r="AK71" s="1064">
        <v>21</v>
      </c>
      <c r="AL71" s="1064"/>
      <c r="AM71" s="1064"/>
      <c r="AN71" s="1064"/>
      <c r="AO71" s="1064"/>
      <c r="AP71" s="1064" t="s">
        <v>508</v>
      </c>
      <c r="AQ71" s="1064"/>
      <c r="AR71" s="1064"/>
      <c r="AS71" s="1064"/>
      <c r="AT71" s="1064"/>
      <c r="AU71" s="1064" t="s">
        <v>508</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583</v>
      </c>
      <c r="C72" s="1068"/>
      <c r="D72" s="1068"/>
      <c r="E72" s="1068"/>
      <c r="F72" s="1068"/>
      <c r="G72" s="1068"/>
      <c r="H72" s="1068"/>
      <c r="I72" s="1068"/>
      <c r="J72" s="1068"/>
      <c r="K72" s="1068"/>
      <c r="L72" s="1068"/>
      <c r="M72" s="1068"/>
      <c r="N72" s="1068"/>
      <c r="O72" s="1068"/>
      <c r="P72" s="1069"/>
      <c r="Q72" s="1070">
        <v>160</v>
      </c>
      <c r="R72" s="1064"/>
      <c r="S72" s="1064"/>
      <c r="T72" s="1064"/>
      <c r="U72" s="1064"/>
      <c r="V72" s="1064">
        <v>159</v>
      </c>
      <c r="W72" s="1064"/>
      <c r="X72" s="1064"/>
      <c r="Y72" s="1064"/>
      <c r="Z72" s="1064"/>
      <c r="AA72" s="1064">
        <v>1</v>
      </c>
      <c r="AB72" s="1064"/>
      <c r="AC72" s="1064"/>
      <c r="AD72" s="1064"/>
      <c r="AE72" s="1064"/>
      <c r="AF72" s="1064">
        <v>1</v>
      </c>
      <c r="AG72" s="1064"/>
      <c r="AH72" s="1064"/>
      <c r="AI72" s="1064"/>
      <c r="AJ72" s="1064"/>
      <c r="AK72" s="1064">
        <v>14</v>
      </c>
      <c r="AL72" s="1064"/>
      <c r="AM72" s="1064"/>
      <c r="AN72" s="1064"/>
      <c r="AO72" s="1064"/>
      <c r="AP72" s="1064" t="s">
        <v>508</v>
      </c>
      <c r="AQ72" s="1064"/>
      <c r="AR72" s="1064"/>
      <c r="AS72" s="1064"/>
      <c r="AT72" s="1064"/>
      <c r="AU72" s="1064" t="s">
        <v>508</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584</v>
      </c>
      <c r="C73" s="1068"/>
      <c r="D73" s="1068"/>
      <c r="E73" s="1068"/>
      <c r="F73" s="1068"/>
      <c r="G73" s="1068"/>
      <c r="H73" s="1068"/>
      <c r="I73" s="1068"/>
      <c r="J73" s="1068"/>
      <c r="K73" s="1068"/>
      <c r="L73" s="1068"/>
      <c r="M73" s="1068"/>
      <c r="N73" s="1068"/>
      <c r="O73" s="1068"/>
      <c r="P73" s="1069"/>
      <c r="Q73" s="1070">
        <v>837</v>
      </c>
      <c r="R73" s="1064"/>
      <c r="S73" s="1064"/>
      <c r="T73" s="1064"/>
      <c r="U73" s="1064"/>
      <c r="V73" s="1064">
        <v>819</v>
      </c>
      <c r="W73" s="1064"/>
      <c r="X73" s="1064"/>
      <c r="Y73" s="1064"/>
      <c r="Z73" s="1064"/>
      <c r="AA73" s="1064">
        <v>18</v>
      </c>
      <c r="AB73" s="1064"/>
      <c r="AC73" s="1064"/>
      <c r="AD73" s="1064"/>
      <c r="AE73" s="1064"/>
      <c r="AF73" s="1064">
        <v>18</v>
      </c>
      <c r="AG73" s="1064"/>
      <c r="AH73" s="1064"/>
      <c r="AI73" s="1064"/>
      <c r="AJ73" s="1064"/>
      <c r="AK73" s="1064">
        <v>26</v>
      </c>
      <c r="AL73" s="1064"/>
      <c r="AM73" s="1064"/>
      <c r="AN73" s="1064"/>
      <c r="AO73" s="1064"/>
      <c r="AP73" s="1064" t="s">
        <v>508</v>
      </c>
      <c r="AQ73" s="1064"/>
      <c r="AR73" s="1064"/>
      <c r="AS73" s="1064"/>
      <c r="AT73" s="1064"/>
      <c r="AU73" s="1064" t="s">
        <v>508</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585</v>
      </c>
      <c r="C74" s="1068"/>
      <c r="D74" s="1068"/>
      <c r="E74" s="1068"/>
      <c r="F74" s="1068"/>
      <c r="G74" s="1068"/>
      <c r="H74" s="1068"/>
      <c r="I74" s="1068"/>
      <c r="J74" s="1068"/>
      <c r="K74" s="1068"/>
      <c r="L74" s="1068"/>
      <c r="M74" s="1068"/>
      <c r="N74" s="1068"/>
      <c r="O74" s="1068"/>
      <c r="P74" s="1069"/>
      <c r="Q74" s="1070">
        <v>109</v>
      </c>
      <c r="R74" s="1064"/>
      <c r="S74" s="1064"/>
      <c r="T74" s="1064"/>
      <c r="U74" s="1064"/>
      <c r="V74" s="1064">
        <v>99</v>
      </c>
      <c r="W74" s="1064"/>
      <c r="X74" s="1064"/>
      <c r="Y74" s="1064"/>
      <c r="Z74" s="1064"/>
      <c r="AA74" s="1064">
        <v>9</v>
      </c>
      <c r="AB74" s="1064"/>
      <c r="AC74" s="1064"/>
      <c r="AD74" s="1064"/>
      <c r="AE74" s="1064"/>
      <c r="AF74" s="1064">
        <v>9</v>
      </c>
      <c r="AG74" s="1064"/>
      <c r="AH74" s="1064"/>
      <c r="AI74" s="1064"/>
      <c r="AJ74" s="1064"/>
      <c r="AK74" s="1064">
        <v>16</v>
      </c>
      <c r="AL74" s="1064"/>
      <c r="AM74" s="1064"/>
      <c r="AN74" s="1064"/>
      <c r="AO74" s="1064"/>
      <c r="AP74" s="1064" t="s">
        <v>508</v>
      </c>
      <c r="AQ74" s="1064"/>
      <c r="AR74" s="1064"/>
      <c r="AS74" s="1064"/>
      <c r="AT74" s="1064"/>
      <c r="AU74" s="1064" t="s">
        <v>508</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586</v>
      </c>
      <c r="C75" s="1068"/>
      <c r="D75" s="1068"/>
      <c r="E75" s="1068"/>
      <c r="F75" s="1068"/>
      <c r="G75" s="1068"/>
      <c r="H75" s="1068"/>
      <c r="I75" s="1068"/>
      <c r="J75" s="1068"/>
      <c r="K75" s="1068"/>
      <c r="L75" s="1068"/>
      <c r="M75" s="1068"/>
      <c r="N75" s="1068"/>
      <c r="O75" s="1068"/>
      <c r="P75" s="1069"/>
      <c r="Q75" s="1071">
        <v>14585</v>
      </c>
      <c r="R75" s="1072"/>
      <c r="S75" s="1072"/>
      <c r="T75" s="1072"/>
      <c r="U75" s="1073"/>
      <c r="V75" s="1074">
        <v>14970</v>
      </c>
      <c r="W75" s="1072"/>
      <c r="X75" s="1072"/>
      <c r="Y75" s="1072"/>
      <c r="Z75" s="1073"/>
      <c r="AA75" s="1074">
        <v>-384</v>
      </c>
      <c r="AB75" s="1072"/>
      <c r="AC75" s="1072"/>
      <c r="AD75" s="1072"/>
      <c r="AE75" s="1073"/>
      <c r="AF75" s="1074">
        <v>2309</v>
      </c>
      <c r="AG75" s="1072"/>
      <c r="AH75" s="1072"/>
      <c r="AI75" s="1072"/>
      <c r="AJ75" s="1073"/>
      <c r="AK75" s="1074">
        <v>2339</v>
      </c>
      <c r="AL75" s="1072"/>
      <c r="AM75" s="1072"/>
      <c r="AN75" s="1072"/>
      <c r="AO75" s="1073"/>
      <c r="AP75" s="1074">
        <v>5836</v>
      </c>
      <c r="AQ75" s="1072"/>
      <c r="AR75" s="1072"/>
      <c r="AS75" s="1072"/>
      <c r="AT75" s="1073"/>
      <c r="AU75" s="1074">
        <v>61</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587</v>
      </c>
      <c r="C76" s="1068"/>
      <c r="D76" s="1068"/>
      <c r="E76" s="1068"/>
      <c r="F76" s="1068"/>
      <c r="G76" s="1068"/>
      <c r="H76" s="1068"/>
      <c r="I76" s="1068"/>
      <c r="J76" s="1068"/>
      <c r="K76" s="1068"/>
      <c r="L76" s="1068"/>
      <c r="M76" s="1068"/>
      <c r="N76" s="1068"/>
      <c r="O76" s="1068"/>
      <c r="P76" s="1069"/>
      <c r="Q76" s="1071">
        <v>565</v>
      </c>
      <c r="R76" s="1072"/>
      <c r="S76" s="1072"/>
      <c r="T76" s="1072"/>
      <c r="U76" s="1073"/>
      <c r="V76" s="1074">
        <v>535</v>
      </c>
      <c r="W76" s="1072"/>
      <c r="X76" s="1072"/>
      <c r="Y76" s="1072"/>
      <c r="Z76" s="1073"/>
      <c r="AA76" s="1074">
        <v>30</v>
      </c>
      <c r="AB76" s="1072"/>
      <c r="AC76" s="1072"/>
      <c r="AD76" s="1072"/>
      <c r="AE76" s="1073"/>
      <c r="AF76" s="1074">
        <v>30</v>
      </c>
      <c r="AG76" s="1072"/>
      <c r="AH76" s="1072"/>
      <c r="AI76" s="1072"/>
      <c r="AJ76" s="1073"/>
      <c r="AK76" s="1074">
        <v>24</v>
      </c>
      <c r="AL76" s="1072"/>
      <c r="AM76" s="1072"/>
      <c r="AN76" s="1072"/>
      <c r="AO76" s="1073"/>
      <c r="AP76" s="1074" t="s">
        <v>508</v>
      </c>
      <c r="AQ76" s="1072"/>
      <c r="AR76" s="1072"/>
      <c r="AS76" s="1072"/>
      <c r="AT76" s="1073"/>
      <c r="AU76" s="1074" t="s">
        <v>508</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t="s">
        <v>588</v>
      </c>
      <c r="C77" s="1068"/>
      <c r="D77" s="1068"/>
      <c r="E77" s="1068"/>
      <c r="F77" s="1068"/>
      <c r="G77" s="1068"/>
      <c r="H77" s="1068"/>
      <c r="I77" s="1068"/>
      <c r="J77" s="1068"/>
      <c r="K77" s="1068"/>
      <c r="L77" s="1068"/>
      <c r="M77" s="1068"/>
      <c r="N77" s="1068"/>
      <c r="O77" s="1068"/>
      <c r="P77" s="1069"/>
      <c r="Q77" s="1071">
        <v>171813</v>
      </c>
      <c r="R77" s="1072"/>
      <c r="S77" s="1072"/>
      <c r="T77" s="1072"/>
      <c r="U77" s="1073"/>
      <c r="V77" s="1074">
        <v>167384</v>
      </c>
      <c r="W77" s="1072"/>
      <c r="X77" s="1072"/>
      <c r="Y77" s="1072"/>
      <c r="Z77" s="1073"/>
      <c r="AA77" s="1074">
        <v>4429</v>
      </c>
      <c r="AB77" s="1072"/>
      <c r="AC77" s="1072"/>
      <c r="AD77" s="1072"/>
      <c r="AE77" s="1073"/>
      <c r="AF77" s="1074">
        <v>4426</v>
      </c>
      <c r="AG77" s="1072"/>
      <c r="AH77" s="1072"/>
      <c r="AI77" s="1072"/>
      <c r="AJ77" s="1073"/>
      <c r="AK77" s="1074">
        <v>6995</v>
      </c>
      <c r="AL77" s="1072"/>
      <c r="AM77" s="1072"/>
      <c r="AN77" s="1072"/>
      <c r="AO77" s="1073"/>
      <c r="AP77" s="1074" t="s">
        <v>508</v>
      </c>
      <c r="AQ77" s="1072"/>
      <c r="AR77" s="1072"/>
      <c r="AS77" s="1072"/>
      <c r="AT77" s="1073"/>
      <c r="AU77" s="1074" t="s">
        <v>508</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387</v>
      </c>
      <c r="B88" s="1037" t="s">
        <v>415</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8601</v>
      </c>
      <c r="AG88" s="1052"/>
      <c r="AH88" s="1052"/>
      <c r="AI88" s="1052"/>
      <c r="AJ88" s="1052"/>
      <c r="AK88" s="1056"/>
      <c r="AL88" s="1056"/>
      <c r="AM88" s="1056"/>
      <c r="AN88" s="1056"/>
      <c r="AO88" s="1056"/>
      <c r="AP88" s="1052">
        <v>6203</v>
      </c>
      <c r="AQ88" s="1052"/>
      <c r="AR88" s="1052"/>
      <c r="AS88" s="1052"/>
      <c r="AT88" s="1052"/>
      <c r="AU88" s="1052">
        <v>245</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1037" t="s">
        <v>416</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123</v>
      </c>
      <c r="CS102" s="1044"/>
      <c r="CT102" s="1044"/>
      <c r="CU102" s="1044"/>
      <c r="CV102" s="1045"/>
      <c r="CW102" s="1043" t="s">
        <v>508</v>
      </c>
      <c r="CX102" s="1044"/>
      <c r="CY102" s="1044"/>
      <c r="CZ102" s="1044"/>
      <c r="DA102" s="1045"/>
      <c r="DB102" s="1043">
        <v>30</v>
      </c>
      <c r="DC102" s="1044"/>
      <c r="DD102" s="1044"/>
      <c r="DE102" s="1044"/>
      <c r="DF102" s="1045"/>
      <c r="DG102" s="1043" t="s">
        <v>508</v>
      </c>
      <c r="DH102" s="1044"/>
      <c r="DI102" s="1044"/>
      <c r="DJ102" s="1044"/>
      <c r="DK102" s="1045"/>
      <c r="DL102" s="1043">
        <v>71</v>
      </c>
      <c r="DM102" s="1044"/>
      <c r="DN102" s="1044"/>
      <c r="DO102" s="1044"/>
      <c r="DP102" s="1045"/>
      <c r="DQ102" s="1043">
        <v>21</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417</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418</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419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421</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422</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423</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424</v>
      </c>
      <c r="AB109" s="987"/>
      <c r="AC109" s="987"/>
      <c r="AD109" s="987"/>
      <c r="AE109" s="988"/>
      <c r="AF109" s="989" t="s">
        <v>305</v>
      </c>
      <c r="AG109" s="987"/>
      <c r="AH109" s="987"/>
      <c r="AI109" s="987"/>
      <c r="AJ109" s="988"/>
      <c r="AK109" s="989" t="s">
        <v>304</v>
      </c>
      <c r="AL109" s="987"/>
      <c r="AM109" s="987"/>
      <c r="AN109" s="987"/>
      <c r="AO109" s="988"/>
      <c r="AP109" s="989" t="s">
        <v>425</v>
      </c>
      <c r="AQ109" s="987"/>
      <c r="AR109" s="987"/>
      <c r="AS109" s="987"/>
      <c r="AT109" s="1018"/>
      <c r="AU109" s="986" t="s">
        <v>423</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424</v>
      </c>
      <c r="BR109" s="987"/>
      <c r="BS109" s="987"/>
      <c r="BT109" s="987"/>
      <c r="BU109" s="988"/>
      <c r="BV109" s="989" t="s">
        <v>305</v>
      </c>
      <c r="BW109" s="987"/>
      <c r="BX109" s="987"/>
      <c r="BY109" s="987"/>
      <c r="BZ109" s="988"/>
      <c r="CA109" s="989" t="s">
        <v>304</v>
      </c>
      <c r="CB109" s="987"/>
      <c r="CC109" s="987"/>
      <c r="CD109" s="987"/>
      <c r="CE109" s="988"/>
      <c r="CF109" s="1025" t="s">
        <v>425</v>
      </c>
      <c r="CG109" s="1025"/>
      <c r="CH109" s="1025"/>
      <c r="CI109" s="1025"/>
      <c r="CJ109" s="1025"/>
      <c r="CK109" s="989" t="s">
        <v>426</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424</v>
      </c>
      <c r="DH109" s="987"/>
      <c r="DI109" s="987"/>
      <c r="DJ109" s="987"/>
      <c r="DK109" s="988"/>
      <c r="DL109" s="989" t="s">
        <v>305</v>
      </c>
      <c r="DM109" s="987"/>
      <c r="DN109" s="987"/>
      <c r="DO109" s="987"/>
      <c r="DP109" s="988"/>
      <c r="DQ109" s="989" t="s">
        <v>304</v>
      </c>
      <c r="DR109" s="987"/>
      <c r="DS109" s="987"/>
      <c r="DT109" s="987"/>
      <c r="DU109" s="988"/>
      <c r="DV109" s="989" t="s">
        <v>425</v>
      </c>
      <c r="DW109" s="987"/>
      <c r="DX109" s="987"/>
      <c r="DY109" s="987"/>
      <c r="DZ109" s="1018"/>
    </row>
    <row r="110" spans="1:131" s="247" customFormat="1" ht="26.25" customHeight="1" x14ac:dyDescent="0.15">
      <c r="A110" s="889" t="s">
        <v>427</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1165766</v>
      </c>
      <c r="AB110" s="980"/>
      <c r="AC110" s="980"/>
      <c r="AD110" s="980"/>
      <c r="AE110" s="981"/>
      <c r="AF110" s="982">
        <v>1082980</v>
      </c>
      <c r="AG110" s="980"/>
      <c r="AH110" s="980"/>
      <c r="AI110" s="980"/>
      <c r="AJ110" s="981"/>
      <c r="AK110" s="982">
        <v>1004619</v>
      </c>
      <c r="AL110" s="980"/>
      <c r="AM110" s="980"/>
      <c r="AN110" s="980"/>
      <c r="AO110" s="981"/>
      <c r="AP110" s="983">
        <v>28.8</v>
      </c>
      <c r="AQ110" s="984"/>
      <c r="AR110" s="984"/>
      <c r="AS110" s="984"/>
      <c r="AT110" s="985"/>
      <c r="AU110" s="1019" t="s">
        <v>73</v>
      </c>
      <c r="AV110" s="1020"/>
      <c r="AW110" s="1020"/>
      <c r="AX110" s="1020"/>
      <c r="AY110" s="1020"/>
      <c r="AZ110" s="945" t="s">
        <v>428</v>
      </c>
      <c r="BA110" s="890"/>
      <c r="BB110" s="890"/>
      <c r="BC110" s="890"/>
      <c r="BD110" s="890"/>
      <c r="BE110" s="890"/>
      <c r="BF110" s="890"/>
      <c r="BG110" s="890"/>
      <c r="BH110" s="890"/>
      <c r="BI110" s="890"/>
      <c r="BJ110" s="890"/>
      <c r="BK110" s="890"/>
      <c r="BL110" s="890"/>
      <c r="BM110" s="890"/>
      <c r="BN110" s="890"/>
      <c r="BO110" s="890"/>
      <c r="BP110" s="891"/>
      <c r="BQ110" s="946">
        <v>9143010</v>
      </c>
      <c r="BR110" s="927"/>
      <c r="BS110" s="927"/>
      <c r="BT110" s="927"/>
      <c r="BU110" s="927"/>
      <c r="BV110" s="927">
        <v>8678507</v>
      </c>
      <c r="BW110" s="927"/>
      <c r="BX110" s="927"/>
      <c r="BY110" s="927"/>
      <c r="BZ110" s="927"/>
      <c r="CA110" s="927">
        <v>8324684</v>
      </c>
      <c r="CB110" s="927"/>
      <c r="CC110" s="927"/>
      <c r="CD110" s="927"/>
      <c r="CE110" s="927"/>
      <c r="CF110" s="951">
        <v>238.9</v>
      </c>
      <c r="CG110" s="952"/>
      <c r="CH110" s="952"/>
      <c r="CI110" s="952"/>
      <c r="CJ110" s="952"/>
      <c r="CK110" s="1015" t="s">
        <v>429</v>
      </c>
      <c r="CL110" s="901"/>
      <c r="CM110" s="976" t="s">
        <v>430</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431</v>
      </c>
      <c r="DH110" s="927"/>
      <c r="DI110" s="927"/>
      <c r="DJ110" s="927"/>
      <c r="DK110" s="927"/>
      <c r="DL110" s="927" t="s">
        <v>432</v>
      </c>
      <c r="DM110" s="927"/>
      <c r="DN110" s="927"/>
      <c r="DO110" s="927"/>
      <c r="DP110" s="927"/>
      <c r="DQ110" s="927" t="s">
        <v>432</v>
      </c>
      <c r="DR110" s="927"/>
      <c r="DS110" s="927"/>
      <c r="DT110" s="927"/>
      <c r="DU110" s="927"/>
      <c r="DV110" s="928" t="s">
        <v>128</v>
      </c>
      <c r="DW110" s="928"/>
      <c r="DX110" s="928"/>
      <c r="DY110" s="928"/>
      <c r="DZ110" s="929"/>
    </row>
    <row r="111" spans="1:131" s="247" customFormat="1" ht="26.25" customHeight="1" x14ac:dyDescent="0.15">
      <c r="A111" s="856" t="s">
        <v>433</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128</v>
      </c>
      <c r="AB111" s="1008"/>
      <c r="AC111" s="1008"/>
      <c r="AD111" s="1008"/>
      <c r="AE111" s="1009"/>
      <c r="AF111" s="1010" t="s">
        <v>432</v>
      </c>
      <c r="AG111" s="1008"/>
      <c r="AH111" s="1008"/>
      <c r="AI111" s="1008"/>
      <c r="AJ111" s="1009"/>
      <c r="AK111" s="1010" t="s">
        <v>128</v>
      </c>
      <c r="AL111" s="1008"/>
      <c r="AM111" s="1008"/>
      <c r="AN111" s="1008"/>
      <c r="AO111" s="1009"/>
      <c r="AP111" s="1011" t="s">
        <v>128</v>
      </c>
      <c r="AQ111" s="1012"/>
      <c r="AR111" s="1012"/>
      <c r="AS111" s="1012"/>
      <c r="AT111" s="1013"/>
      <c r="AU111" s="1021"/>
      <c r="AV111" s="1022"/>
      <c r="AW111" s="1022"/>
      <c r="AX111" s="1022"/>
      <c r="AY111" s="1022"/>
      <c r="AZ111" s="897" t="s">
        <v>434</v>
      </c>
      <c r="BA111" s="832"/>
      <c r="BB111" s="832"/>
      <c r="BC111" s="832"/>
      <c r="BD111" s="832"/>
      <c r="BE111" s="832"/>
      <c r="BF111" s="832"/>
      <c r="BG111" s="832"/>
      <c r="BH111" s="832"/>
      <c r="BI111" s="832"/>
      <c r="BJ111" s="832"/>
      <c r="BK111" s="832"/>
      <c r="BL111" s="832"/>
      <c r="BM111" s="832"/>
      <c r="BN111" s="832"/>
      <c r="BO111" s="832"/>
      <c r="BP111" s="833"/>
      <c r="BQ111" s="898" t="s">
        <v>128</v>
      </c>
      <c r="BR111" s="899"/>
      <c r="BS111" s="899"/>
      <c r="BT111" s="899"/>
      <c r="BU111" s="899"/>
      <c r="BV111" s="899" t="s">
        <v>128</v>
      </c>
      <c r="BW111" s="899"/>
      <c r="BX111" s="899"/>
      <c r="BY111" s="899"/>
      <c r="BZ111" s="899"/>
      <c r="CA111" s="899" t="s">
        <v>128</v>
      </c>
      <c r="CB111" s="899"/>
      <c r="CC111" s="899"/>
      <c r="CD111" s="899"/>
      <c r="CE111" s="899"/>
      <c r="CF111" s="960" t="s">
        <v>128</v>
      </c>
      <c r="CG111" s="961"/>
      <c r="CH111" s="961"/>
      <c r="CI111" s="961"/>
      <c r="CJ111" s="961"/>
      <c r="CK111" s="1016"/>
      <c r="CL111" s="903"/>
      <c r="CM111" s="906" t="s">
        <v>435</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432</v>
      </c>
      <c r="DH111" s="899"/>
      <c r="DI111" s="899"/>
      <c r="DJ111" s="899"/>
      <c r="DK111" s="899"/>
      <c r="DL111" s="899" t="s">
        <v>128</v>
      </c>
      <c r="DM111" s="899"/>
      <c r="DN111" s="899"/>
      <c r="DO111" s="899"/>
      <c r="DP111" s="899"/>
      <c r="DQ111" s="899" t="s">
        <v>432</v>
      </c>
      <c r="DR111" s="899"/>
      <c r="DS111" s="899"/>
      <c r="DT111" s="899"/>
      <c r="DU111" s="899"/>
      <c r="DV111" s="876" t="s">
        <v>128</v>
      </c>
      <c r="DW111" s="876"/>
      <c r="DX111" s="876"/>
      <c r="DY111" s="876"/>
      <c r="DZ111" s="877"/>
    </row>
    <row r="112" spans="1:131" s="247" customFormat="1" ht="26.25" customHeight="1" x14ac:dyDescent="0.15">
      <c r="A112" s="1001" t="s">
        <v>436</v>
      </c>
      <c r="B112" s="1002"/>
      <c r="C112" s="832" t="s">
        <v>437</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438</v>
      </c>
      <c r="AB112" s="862"/>
      <c r="AC112" s="862"/>
      <c r="AD112" s="862"/>
      <c r="AE112" s="863"/>
      <c r="AF112" s="864" t="s">
        <v>128</v>
      </c>
      <c r="AG112" s="862"/>
      <c r="AH112" s="862"/>
      <c r="AI112" s="862"/>
      <c r="AJ112" s="863"/>
      <c r="AK112" s="864" t="s">
        <v>128</v>
      </c>
      <c r="AL112" s="862"/>
      <c r="AM112" s="862"/>
      <c r="AN112" s="862"/>
      <c r="AO112" s="863"/>
      <c r="AP112" s="909" t="s">
        <v>128</v>
      </c>
      <c r="AQ112" s="910"/>
      <c r="AR112" s="910"/>
      <c r="AS112" s="910"/>
      <c r="AT112" s="911"/>
      <c r="AU112" s="1021"/>
      <c r="AV112" s="1022"/>
      <c r="AW112" s="1022"/>
      <c r="AX112" s="1022"/>
      <c r="AY112" s="1022"/>
      <c r="AZ112" s="897" t="s">
        <v>439</v>
      </c>
      <c r="BA112" s="832"/>
      <c r="BB112" s="832"/>
      <c r="BC112" s="832"/>
      <c r="BD112" s="832"/>
      <c r="BE112" s="832"/>
      <c r="BF112" s="832"/>
      <c r="BG112" s="832"/>
      <c r="BH112" s="832"/>
      <c r="BI112" s="832"/>
      <c r="BJ112" s="832"/>
      <c r="BK112" s="832"/>
      <c r="BL112" s="832"/>
      <c r="BM112" s="832"/>
      <c r="BN112" s="832"/>
      <c r="BO112" s="832"/>
      <c r="BP112" s="833"/>
      <c r="BQ112" s="898">
        <v>3842929</v>
      </c>
      <c r="BR112" s="899"/>
      <c r="BS112" s="899"/>
      <c r="BT112" s="899"/>
      <c r="BU112" s="899"/>
      <c r="BV112" s="899">
        <v>3823443</v>
      </c>
      <c r="BW112" s="899"/>
      <c r="BX112" s="899"/>
      <c r="BY112" s="899"/>
      <c r="BZ112" s="899"/>
      <c r="CA112" s="899">
        <v>3755620</v>
      </c>
      <c r="CB112" s="899"/>
      <c r="CC112" s="899"/>
      <c r="CD112" s="899"/>
      <c r="CE112" s="899"/>
      <c r="CF112" s="960">
        <v>107.8</v>
      </c>
      <c r="CG112" s="961"/>
      <c r="CH112" s="961"/>
      <c r="CI112" s="961"/>
      <c r="CJ112" s="961"/>
      <c r="CK112" s="1016"/>
      <c r="CL112" s="903"/>
      <c r="CM112" s="906" t="s">
        <v>440</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128</v>
      </c>
      <c r="DH112" s="899"/>
      <c r="DI112" s="899"/>
      <c r="DJ112" s="899"/>
      <c r="DK112" s="899"/>
      <c r="DL112" s="899" t="s">
        <v>438</v>
      </c>
      <c r="DM112" s="899"/>
      <c r="DN112" s="899"/>
      <c r="DO112" s="899"/>
      <c r="DP112" s="899"/>
      <c r="DQ112" s="899" t="s">
        <v>438</v>
      </c>
      <c r="DR112" s="899"/>
      <c r="DS112" s="899"/>
      <c r="DT112" s="899"/>
      <c r="DU112" s="899"/>
      <c r="DV112" s="876" t="s">
        <v>128</v>
      </c>
      <c r="DW112" s="876"/>
      <c r="DX112" s="876"/>
      <c r="DY112" s="876"/>
      <c r="DZ112" s="877"/>
    </row>
    <row r="113" spans="1:130" s="247" customFormat="1" ht="26.25" customHeight="1" x14ac:dyDescent="0.15">
      <c r="A113" s="1003"/>
      <c r="B113" s="1004"/>
      <c r="C113" s="832" t="s">
        <v>441</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253233</v>
      </c>
      <c r="AB113" s="1008"/>
      <c r="AC113" s="1008"/>
      <c r="AD113" s="1008"/>
      <c r="AE113" s="1009"/>
      <c r="AF113" s="1010">
        <v>265344</v>
      </c>
      <c r="AG113" s="1008"/>
      <c r="AH113" s="1008"/>
      <c r="AI113" s="1008"/>
      <c r="AJ113" s="1009"/>
      <c r="AK113" s="1010">
        <v>254529</v>
      </c>
      <c r="AL113" s="1008"/>
      <c r="AM113" s="1008"/>
      <c r="AN113" s="1008"/>
      <c r="AO113" s="1009"/>
      <c r="AP113" s="1011">
        <v>7.3</v>
      </c>
      <c r="AQ113" s="1012"/>
      <c r="AR113" s="1012"/>
      <c r="AS113" s="1012"/>
      <c r="AT113" s="1013"/>
      <c r="AU113" s="1021"/>
      <c r="AV113" s="1022"/>
      <c r="AW113" s="1022"/>
      <c r="AX113" s="1022"/>
      <c r="AY113" s="1022"/>
      <c r="AZ113" s="897" t="s">
        <v>442</v>
      </c>
      <c r="BA113" s="832"/>
      <c r="BB113" s="832"/>
      <c r="BC113" s="832"/>
      <c r="BD113" s="832"/>
      <c r="BE113" s="832"/>
      <c r="BF113" s="832"/>
      <c r="BG113" s="832"/>
      <c r="BH113" s="832"/>
      <c r="BI113" s="832"/>
      <c r="BJ113" s="832"/>
      <c r="BK113" s="832"/>
      <c r="BL113" s="832"/>
      <c r="BM113" s="832"/>
      <c r="BN113" s="832"/>
      <c r="BO113" s="832"/>
      <c r="BP113" s="833"/>
      <c r="BQ113" s="898">
        <v>275390</v>
      </c>
      <c r="BR113" s="899"/>
      <c r="BS113" s="899"/>
      <c r="BT113" s="899"/>
      <c r="BU113" s="899"/>
      <c r="BV113" s="899">
        <v>254246</v>
      </c>
      <c r="BW113" s="899"/>
      <c r="BX113" s="899"/>
      <c r="BY113" s="899"/>
      <c r="BZ113" s="899"/>
      <c r="CA113" s="899">
        <v>244697</v>
      </c>
      <c r="CB113" s="899"/>
      <c r="CC113" s="899"/>
      <c r="CD113" s="899"/>
      <c r="CE113" s="899"/>
      <c r="CF113" s="960">
        <v>7</v>
      </c>
      <c r="CG113" s="961"/>
      <c r="CH113" s="961"/>
      <c r="CI113" s="961"/>
      <c r="CJ113" s="961"/>
      <c r="CK113" s="1016"/>
      <c r="CL113" s="903"/>
      <c r="CM113" s="906" t="s">
        <v>443</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438</v>
      </c>
      <c r="DH113" s="862"/>
      <c r="DI113" s="862"/>
      <c r="DJ113" s="862"/>
      <c r="DK113" s="863"/>
      <c r="DL113" s="864" t="s">
        <v>438</v>
      </c>
      <c r="DM113" s="862"/>
      <c r="DN113" s="862"/>
      <c r="DO113" s="862"/>
      <c r="DP113" s="863"/>
      <c r="DQ113" s="864" t="s">
        <v>128</v>
      </c>
      <c r="DR113" s="862"/>
      <c r="DS113" s="862"/>
      <c r="DT113" s="862"/>
      <c r="DU113" s="863"/>
      <c r="DV113" s="909" t="s">
        <v>128</v>
      </c>
      <c r="DW113" s="910"/>
      <c r="DX113" s="910"/>
      <c r="DY113" s="910"/>
      <c r="DZ113" s="911"/>
    </row>
    <row r="114" spans="1:130" s="247" customFormat="1" ht="26.25" customHeight="1" x14ac:dyDescent="0.15">
      <c r="A114" s="1003"/>
      <c r="B114" s="1004"/>
      <c r="C114" s="832" t="s">
        <v>444</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30375</v>
      </c>
      <c r="AB114" s="862"/>
      <c r="AC114" s="862"/>
      <c r="AD114" s="862"/>
      <c r="AE114" s="863"/>
      <c r="AF114" s="864">
        <v>30656</v>
      </c>
      <c r="AG114" s="862"/>
      <c r="AH114" s="862"/>
      <c r="AI114" s="862"/>
      <c r="AJ114" s="863"/>
      <c r="AK114" s="864">
        <v>29692</v>
      </c>
      <c r="AL114" s="862"/>
      <c r="AM114" s="862"/>
      <c r="AN114" s="862"/>
      <c r="AO114" s="863"/>
      <c r="AP114" s="909">
        <v>0.9</v>
      </c>
      <c r="AQ114" s="910"/>
      <c r="AR114" s="910"/>
      <c r="AS114" s="910"/>
      <c r="AT114" s="911"/>
      <c r="AU114" s="1021"/>
      <c r="AV114" s="1022"/>
      <c r="AW114" s="1022"/>
      <c r="AX114" s="1022"/>
      <c r="AY114" s="1022"/>
      <c r="AZ114" s="897" t="s">
        <v>445</v>
      </c>
      <c r="BA114" s="832"/>
      <c r="BB114" s="832"/>
      <c r="BC114" s="832"/>
      <c r="BD114" s="832"/>
      <c r="BE114" s="832"/>
      <c r="BF114" s="832"/>
      <c r="BG114" s="832"/>
      <c r="BH114" s="832"/>
      <c r="BI114" s="832"/>
      <c r="BJ114" s="832"/>
      <c r="BK114" s="832"/>
      <c r="BL114" s="832"/>
      <c r="BM114" s="832"/>
      <c r="BN114" s="832"/>
      <c r="BO114" s="832"/>
      <c r="BP114" s="833"/>
      <c r="BQ114" s="898">
        <v>988876</v>
      </c>
      <c r="BR114" s="899"/>
      <c r="BS114" s="899"/>
      <c r="BT114" s="899"/>
      <c r="BU114" s="899"/>
      <c r="BV114" s="899">
        <v>880570</v>
      </c>
      <c r="BW114" s="899"/>
      <c r="BX114" s="899"/>
      <c r="BY114" s="899"/>
      <c r="BZ114" s="899"/>
      <c r="CA114" s="899">
        <v>853841</v>
      </c>
      <c r="CB114" s="899"/>
      <c r="CC114" s="899"/>
      <c r="CD114" s="899"/>
      <c r="CE114" s="899"/>
      <c r="CF114" s="960">
        <v>24.5</v>
      </c>
      <c r="CG114" s="961"/>
      <c r="CH114" s="961"/>
      <c r="CI114" s="961"/>
      <c r="CJ114" s="961"/>
      <c r="CK114" s="1016"/>
      <c r="CL114" s="903"/>
      <c r="CM114" s="906" t="s">
        <v>446</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128</v>
      </c>
      <c r="DH114" s="862"/>
      <c r="DI114" s="862"/>
      <c r="DJ114" s="862"/>
      <c r="DK114" s="863"/>
      <c r="DL114" s="864" t="s">
        <v>128</v>
      </c>
      <c r="DM114" s="862"/>
      <c r="DN114" s="862"/>
      <c r="DO114" s="862"/>
      <c r="DP114" s="863"/>
      <c r="DQ114" s="864" t="s">
        <v>128</v>
      </c>
      <c r="DR114" s="862"/>
      <c r="DS114" s="862"/>
      <c r="DT114" s="862"/>
      <c r="DU114" s="863"/>
      <c r="DV114" s="909" t="s">
        <v>128</v>
      </c>
      <c r="DW114" s="910"/>
      <c r="DX114" s="910"/>
      <c r="DY114" s="910"/>
      <c r="DZ114" s="911"/>
    </row>
    <row r="115" spans="1:130" s="247" customFormat="1" ht="26.25" customHeight="1" x14ac:dyDescent="0.15">
      <c r="A115" s="1003"/>
      <c r="B115" s="1004"/>
      <c r="C115" s="832" t="s">
        <v>447</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299</v>
      </c>
      <c r="AB115" s="1008"/>
      <c r="AC115" s="1008"/>
      <c r="AD115" s="1008"/>
      <c r="AE115" s="1009"/>
      <c r="AF115" s="1010">
        <v>370</v>
      </c>
      <c r="AG115" s="1008"/>
      <c r="AH115" s="1008"/>
      <c r="AI115" s="1008"/>
      <c r="AJ115" s="1009"/>
      <c r="AK115" s="1010">
        <v>311</v>
      </c>
      <c r="AL115" s="1008"/>
      <c r="AM115" s="1008"/>
      <c r="AN115" s="1008"/>
      <c r="AO115" s="1009"/>
      <c r="AP115" s="1011">
        <v>0</v>
      </c>
      <c r="AQ115" s="1012"/>
      <c r="AR115" s="1012"/>
      <c r="AS115" s="1012"/>
      <c r="AT115" s="1013"/>
      <c r="AU115" s="1021"/>
      <c r="AV115" s="1022"/>
      <c r="AW115" s="1022"/>
      <c r="AX115" s="1022"/>
      <c r="AY115" s="1022"/>
      <c r="AZ115" s="897" t="s">
        <v>448</v>
      </c>
      <c r="BA115" s="832"/>
      <c r="BB115" s="832"/>
      <c r="BC115" s="832"/>
      <c r="BD115" s="832"/>
      <c r="BE115" s="832"/>
      <c r="BF115" s="832"/>
      <c r="BG115" s="832"/>
      <c r="BH115" s="832"/>
      <c r="BI115" s="832"/>
      <c r="BJ115" s="832"/>
      <c r="BK115" s="832"/>
      <c r="BL115" s="832"/>
      <c r="BM115" s="832"/>
      <c r="BN115" s="832"/>
      <c r="BO115" s="832"/>
      <c r="BP115" s="833"/>
      <c r="BQ115" s="898">
        <v>28480</v>
      </c>
      <c r="BR115" s="899"/>
      <c r="BS115" s="899"/>
      <c r="BT115" s="899"/>
      <c r="BU115" s="899"/>
      <c r="BV115" s="899">
        <v>56626</v>
      </c>
      <c r="BW115" s="899"/>
      <c r="BX115" s="899"/>
      <c r="BY115" s="899"/>
      <c r="BZ115" s="899"/>
      <c r="CA115" s="899">
        <v>21371</v>
      </c>
      <c r="CB115" s="899"/>
      <c r="CC115" s="899"/>
      <c r="CD115" s="899"/>
      <c r="CE115" s="899"/>
      <c r="CF115" s="960">
        <v>0.6</v>
      </c>
      <c r="CG115" s="961"/>
      <c r="CH115" s="961"/>
      <c r="CI115" s="961"/>
      <c r="CJ115" s="961"/>
      <c r="CK115" s="1016"/>
      <c r="CL115" s="903"/>
      <c r="CM115" s="897" t="s">
        <v>449</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128</v>
      </c>
      <c r="DH115" s="862"/>
      <c r="DI115" s="862"/>
      <c r="DJ115" s="862"/>
      <c r="DK115" s="863"/>
      <c r="DL115" s="864" t="s">
        <v>128</v>
      </c>
      <c r="DM115" s="862"/>
      <c r="DN115" s="862"/>
      <c r="DO115" s="862"/>
      <c r="DP115" s="863"/>
      <c r="DQ115" s="864" t="s">
        <v>438</v>
      </c>
      <c r="DR115" s="862"/>
      <c r="DS115" s="862"/>
      <c r="DT115" s="862"/>
      <c r="DU115" s="863"/>
      <c r="DV115" s="909" t="s">
        <v>128</v>
      </c>
      <c r="DW115" s="910"/>
      <c r="DX115" s="910"/>
      <c r="DY115" s="910"/>
      <c r="DZ115" s="911"/>
    </row>
    <row r="116" spans="1:130" s="247" customFormat="1" ht="26.25" customHeight="1" x14ac:dyDescent="0.15">
      <c r="A116" s="1005"/>
      <c r="B116" s="1006"/>
      <c r="C116" s="965" t="s">
        <v>450</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402</v>
      </c>
      <c r="AB116" s="862"/>
      <c r="AC116" s="862"/>
      <c r="AD116" s="862"/>
      <c r="AE116" s="863"/>
      <c r="AF116" s="864">
        <v>396</v>
      </c>
      <c r="AG116" s="862"/>
      <c r="AH116" s="862"/>
      <c r="AI116" s="862"/>
      <c r="AJ116" s="863"/>
      <c r="AK116" s="864">
        <v>1698</v>
      </c>
      <c r="AL116" s="862"/>
      <c r="AM116" s="862"/>
      <c r="AN116" s="862"/>
      <c r="AO116" s="863"/>
      <c r="AP116" s="909">
        <v>0</v>
      </c>
      <c r="AQ116" s="910"/>
      <c r="AR116" s="910"/>
      <c r="AS116" s="910"/>
      <c r="AT116" s="911"/>
      <c r="AU116" s="1021"/>
      <c r="AV116" s="1022"/>
      <c r="AW116" s="1022"/>
      <c r="AX116" s="1022"/>
      <c r="AY116" s="1022"/>
      <c r="AZ116" s="948" t="s">
        <v>451</v>
      </c>
      <c r="BA116" s="949"/>
      <c r="BB116" s="949"/>
      <c r="BC116" s="949"/>
      <c r="BD116" s="949"/>
      <c r="BE116" s="949"/>
      <c r="BF116" s="949"/>
      <c r="BG116" s="949"/>
      <c r="BH116" s="949"/>
      <c r="BI116" s="949"/>
      <c r="BJ116" s="949"/>
      <c r="BK116" s="949"/>
      <c r="BL116" s="949"/>
      <c r="BM116" s="949"/>
      <c r="BN116" s="949"/>
      <c r="BO116" s="949"/>
      <c r="BP116" s="950"/>
      <c r="BQ116" s="898" t="s">
        <v>128</v>
      </c>
      <c r="BR116" s="899"/>
      <c r="BS116" s="899"/>
      <c r="BT116" s="899"/>
      <c r="BU116" s="899"/>
      <c r="BV116" s="899" t="s">
        <v>128</v>
      </c>
      <c r="BW116" s="899"/>
      <c r="BX116" s="899"/>
      <c r="BY116" s="899"/>
      <c r="BZ116" s="899"/>
      <c r="CA116" s="899" t="s">
        <v>128</v>
      </c>
      <c r="CB116" s="899"/>
      <c r="CC116" s="899"/>
      <c r="CD116" s="899"/>
      <c r="CE116" s="899"/>
      <c r="CF116" s="960" t="s">
        <v>438</v>
      </c>
      <c r="CG116" s="961"/>
      <c r="CH116" s="961"/>
      <c r="CI116" s="961"/>
      <c r="CJ116" s="961"/>
      <c r="CK116" s="1016"/>
      <c r="CL116" s="903"/>
      <c r="CM116" s="906" t="s">
        <v>452</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438</v>
      </c>
      <c r="DH116" s="862"/>
      <c r="DI116" s="862"/>
      <c r="DJ116" s="862"/>
      <c r="DK116" s="863"/>
      <c r="DL116" s="864" t="s">
        <v>128</v>
      </c>
      <c r="DM116" s="862"/>
      <c r="DN116" s="862"/>
      <c r="DO116" s="862"/>
      <c r="DP116" s="863"/>
      <c r="DQ116" s="864" t="s">
        <v>128</v>
      </c>
      <c r="DR116" s="862"/>
      <c r="DS116" s="862"/>
      <c r="DT116" s="862"/>
      <c r="DU116" s="863"/>
      <c r="DV116" s="909" t="s">
        <v>128</v>
      </c>
      <c r="DW116" s="910"/>
      <c r="DX116" s="910"/>
      <c r="DY116" s="910"/>
      <c r="DZ116" s="911"/>
    </row>
    <row r="117" spans="1:130" s="247" customFormat="1" ht="26.25" customHeight="1" x14ac:dyDescent="0.15">
      <c r="A117" s="986" t="s">
        <v>186</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453</v>
      </c>
      <c r="Z117" s="988"/>
      <c r="AA117" s="993">
        <v>1450075</v>
      </c>
      <c r="AB117" s="994"/>
      <c r="AC117" s="994"/>
      <c r="AD117" s="994"/>
      <c r="AE117" s="995"/>
      <c r="AF117" s="996">
        <v>1379746</v>
      </c>
      <c r="AG117" s="994"/>
      <c r="AH117" s="994"/>
      <c r="AI117" s="994"/>
      <c r="AJ117" s="995"/>
      <c r="AK117" s="996">
        <v>1290849</v>
      </c>
      <c r="AL117" s="994"/>
      <c r="AM117" s="994"/>
      <c r="AN117" s="994"/>
      <c r="AO117" s="995"/>
      <c r="AP117" s="997"/>
      <c r="AQ117" s="998"/>
      <c r="AR117" s="998"/>
      <c r="AS117" s="998"/>
      <c r="AT117" s="999"/>
      <c r="AU117" s="1021"/>
      <c r="AV117" s="1022"/>
      <c r="AW117" s="1022"/>
      <c r="AX117" s="1022"/>
      <c r="AY117" s="1022"/>
      <c r="AZ117" s="948" t="s">
        <v>454</v>
      </c>
      <c r="BA117" s="949"/>
      <c r="BB117" s="949"/>
      <c r="BC117" s="949"/>
      <c r="BD117" s="949"/>
      <c r="BE117" s="949"/>
      <c r="BF117" s="949"/>
      <c r="BG117" s="949"/>
      <c r="BH117" s="949"/>
      <c r="BI117" s="949"/>
      <c r="BJ117" s="949"/>
      <c r="BK117" s="949"/>
      <c r="BL117" s="949"/>
      <c r="BM117" s="949"/>
      <c r="BN117" s="949"/>
      <c r="BO117" s="949"/>
      <c r="BP117" s="950"/>
      <c r="BQ117" s="898" t="s">
        <v>128</v>
      </c>
      <c r="BR117" s="899"/>
      <c r="BS117" s="899"/>
      <c r="BT117" s="899"/>
      <c r="BU117" s="899"/>
      <c r="BV117" s="899" t="s">
        <v>128</v>
      </c>
      <c r="BW117" s="899"/>
      <c r="BX117" s="899"/>
      <c r="BY117" s="899"/>
      <c r="BZ117" s="899"/>
      <c r="CA117" s="899" t="s">
        <v>128</v>
      </c>
      <c r="CB117" s="899"/>
      <c r="CC117" s="899"/>
      <c r="CD117" s="899"/>
      <c r="CE117" s="899"/>
      <c r="CF117" s="960" t="s">
        <v>128</v>
      </c>
      <c r="CG117" s="961"/>
      <c r="CH117" s="961"/>
      <c r="CI117" s="961"/>
      <c r="CJ117" s="961"/>
      <c r="CK117" s="1016"/>
      <c r="CL117" s="903"/>
      <c r="CM117" s="906" t="s">
        <v>455</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438</v>
      </c>
      <c r="DH117" s="862"/>
      <c r="DI117" s="862"/>
      <c r="DJ117" s="862"/>
      <c r="DK117" s="863"/>
      <c r="DL117" s="864" t="s">
        <v>128</v>
      </c>
      <c r="DM117" s="862"/>
      <c r="DN117" s="862"/>
      <c r="DO117" s="862"/>
      <c r="DP117" s="863"/>
      <c r="DQ117" s="864" t="s">
        <v>128</v>
      </c>
      <c r="DR117" s="862"/>
      <c r="DS117" s="862"/>
      <c r="DT117" s="862"/>
      <c r="DU117" s="863"/>
      <c r="DV117" s="909" t="s">
        <v>128</v>
      </c>
      <c r="DW117" s="910"/>
      <c r="DX117" s="910"/>
      <c r="DY117" s="910"/>
      <c r="DZ117" s="911"/>
    </row>
    <row r="118" spans="1:130" s="247" customFormat="1" ht="26.25" customHeight="1" x14ac:dyDescent="0.15">
      <c r="A118" s="986" t="s">
        <v>426</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424</v>
      </c>
      <c r="AB118" s="987"/>
      <c r="AC118" s="987"/>
      <c r="AD118" s="987"/>
      <c r="AE118" s="988"/>
      <c r="AF118" s="989" t="s">
        <v>305</v>
      </c>
      <c r="AG118" s="987"/>
      <c r="AH118" s="987"/>
      <c r="AI118" s="987"/>
      <c r="AJ118" s="988"/>
      <c r="AK118" s="989" t="s">
        <v>304</v>
      </c>
      <c r="AL118" s="987"/>
      <c r="AM118" s="987"/>
      <c r="AN118" s="987"/>
      <c r="AO118" s="988"/>
      <c r="AP118" s="990" t="s">
        <v>425</v>
      </c>
      <c r="AQ118" s="991"/>
      <c r="AR118" s="991"/>
      <c r="AS118" s="991"/>
      <c r="AT118" s="992"/>
      <c r="AU118" s="1021"/>
      <c r="AV118" s="1022"/>
      <c r="AW118" s="1022"/>
      <c r="AX118" s="1022"/>
      <c r="AY118" s="1022"/>
      <c r="AZ118" s="964" t="s">
        <v>456</v>
      </c>
      <c r="BA118" s="965"/>
      <c r="BB118" s="965"/>
      <c r="BC118" s="965"/>
      <c r="BD118" s="965"/>
      <c r="BE118" s="965"/>
      <c r="BF118" s="965"/>
      <c r="BG118" s="965"/>
      <c r="BH118" s="965"/>
      <c r="BI118" s="965"/>
      <c r="BJ118" s="965"/>
      <c r="BK118" s="965"/>
      <c r="BL118" s="965"/>
      <c r="BM118" s="965"/>
      <c r="BN118" s="965"/>
      <c r="BO118" s="965"/>
      <c r="BP118" s="966"/>
      <c r="BQ118" s="967" t="s">
        <v>128</v>
      </c>
      <c r="BR118" s="930"/>
      <c r="BS118" s="930"/>
      <c r="BT118" s="930"/>
      <c r="BU118" s="930"/>
      <c r="BV118" s="930" t="s">
        <v>128</v>
      </c>
      <c r="BW118" s="930"/>
      <c r="BX118" s="930"/>
      <c r="BY118" s="930"/>
      <c r="BZ118" s="930"/>
      <c r="CA118" s="930" t="s">
        <v>438</v>
      </c>
      <c r="CB118" s="930"/>
      <c r="CC118" s="930"/>
      <c r="CD118" s="930"/>
      <c r="CE118" s="930"/>
      <c r="CF118" s="960" t="s">
        <v>438</v>
      </c>
      <c r="CG118" s="961"/>
      <c r="CH118" s="961"/>
      <c r="CI118" s="961"/>
      <c r="CJ118" s="961"/>
      <c r="CK118" s="1016"/>
      <c r="CL118" s="903"/>
      <c r="CM118" s="906" t="s">
        <v>457</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128</v>
      </c>
      <c r="DH118" s="862"/>
      <c r="DI118" s="862"/>
      <c r="DJ118" s="862"/>
      <c r="DK118" s="863"/>
      <c r="DL118" s="864" t="s">
        <v>438</v>
      </c>
      <c r="DM118" s="862"/>
      <c r="DN118" s="862"/>
      <c r="DO118" s="862"/>
      <c r="DP118" s="863"/>
      <c r="DQ118" s="864" t="s">
        <v>128</v>
      </c>
      <c r="DR118" s="862"/>
      <c r="DS118" s="862"/>
      <c r="DT118" s="862"/>
      <c r="DU118" s="863"/>
      <c r="DV118" s="909" t="s">
        <v>128</v>
      </c>
      <c r="DW118" s="910"/>
      <c r="DX118" s="910"/>
      <c r="DY118" s="910"/>
      <c r="DZ118" s="911"/>
    </row>
    <row r="119" spans="1:130" s="247" customFormat="1" ht="26.25" customHeight="1" x14ac:dyDescent="0.15">
      <c r="A119" s="900" t="s">
        <v>429</v>
      </c>
      <c r="B119" s="901"/>
      <c r="C119" s="976" t="s">
        <v>430</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438</v>
      </c>
      <c r="AB119" s="980"/>
      <c r="AC119" s="980"/>
      <c r="AD119" s="980"/>
      <c r="AE119" s="981"/>
      <c r="AF119" s="982" t="s">
        <v>128</v>
      </c>
      <c r="AG119" s="980"/>
      <c r="AH119" s="980"/>
      <c r="AI119" s="980"/>
      <c r="AJ119" s="981"/>
      <c r="AK119" s="982" t="s">
        <v>438</v>
      </c>
      <c r="AL119" s="980"/>
      <c r="AM119" s="980"/>
      <c r="AN119" s="980"/>
      <c r="AO119" s="981"/>
      <c r="AP119" s="983" t="s">
        <v>438</v>
      </c>
      <c r="AQ119" s="984"/>
      <c r="AR119" s="984"/>
      <c r="AS119" s="984"/>
      <c r="AT119" s="985"/>
      <c r="AU119" s="1023"/>
      <c r="AV119" s="1024"/>
      <c r="AW119" s="1024"/>
      <c r="AX119" s="1024"/>
      <c r="AY119" s="1024"/>
      <c r="AZ119" s="278" t="s">
        <v>186</v>
      </c>
      <c r="BA119" s="278"/>
      <c r="BB119" s="278"/>
      <c r="BC119" s="278"/>
      <c r="BD119" s="278"/>
      <c r="BE119" s="278"/>
      <c r="BF119" s="278"/>
      <c r="BG119" s="278"/>
      <c r="BH119" s="278"/>
      <c r="BI119" s="278"/>
      <c r="BJ119" s="278"/>
      <c r="BK119" s="278"/>
      <c r="BL119" s="278"/>
      <c r="BM119" s="278"/>
      <c r="BN119" s="278"/>
      <c r="BO119" s="962" t="s">
        <v>458</v>
      </c>
      <c r="BP119" s="963"/>
      <c r="BQ119" s="967">
        <v>14278685</v>
      </c>
      <c r="BR119" s="930"/>
      <c r="BS119" s="930"/>
      <c r="BT119" s="930"/>
      <c r="BU119" s="930"/>
      <c r="BV119" s="930">
        <v>13693392</v>
      </c>
      <c r="BW119" s="930"/>
      <c r="BX119" s="930"/>
      <c r="BY119" s="930"/>
      <c r="BZ119" s="930"/>
      <c r="CA119" s="930">
        <v>13200213</v>
      </c>
      <c r="CB119" s="930"/>
      <c r="CC119" s="930"/>
      <c r="CD119" s="930"/>
      <c r="CE119" s="930"/>
      <c r="CF119" s="828"/>
      <c r="CG119" s="829"/>
      <c r="CH119" s="829"/>
      <c r="CI119" s="829"/>
      <c r="CJ119" s="919"/>
      <c r="CK119" s="1017"/>
      <c r="CL119" s="905"/>
      <c r="CM119" s="923" t="s">
        <v>459</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128</v>
      </c>
      <c r="DH119" s="845"/>
      <c r="DI119" s="845"/>
      <c r="DJ119" s="845"/>
      <c r="DK119" s="846"/>
      <c r="DL119" s="847" t="s">
        <v>128</v>
      </c>
      <c r="DM119" s="845"/>
      <c r="DN119" s="845"/>
      <c r="DO119" s="845"/>
      <c r="DP119" s="846"/>
      <c r="DQ119" s="847" t="s">
        <v>128</v>
      </c>
      <c r="DR119" s="845"/>
      <c r="DS119" s="845"/>
      <c r="DT119" s="845"/>
      <c r="DU119" s="846"/>
      <c r="DV119" s="933" t="s">
        <v>460</v>
      </c>
      <c r="DW119" s="934"/>
      <c r="DX119" s="934"/>
      <c r="DY119" s="934"/>
      <c r="DZ119" s="935"/>
    </row>
    <row r="120" spans="1:130" s="247" customFormat="1" ht="26.25" customHeight="1" x14ac:dyDescent="0.15">
      <c r="A120" s="902"/>
      <c r="B120" s="903"/>
      <c r="C120" s="906" t="s">
        <v>435</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438</v>
      </c>
      <c r="AB120" s="862"/>
      <c r="AC120" s="862"/>
      <c r="AD120" s="862"/>
      <c r="AE120" s="863"/>
      <c r="AF120" s="864" t="s">
        <v>128</v>
      </c>
      <c r="AG120" s="862"/>
      <c r="AH120" s="862"/>
      <c r="AI120" s="862"/>
      <c r="AJ120" s="863"/>
      <c r="AK120" s="864" t="s">
        <v>438</v>
      </c>
      <c r="AL120" s="862"/>
      <c r="AM120" s="862"/>
      <c r="AN120" s="862"/>
      <c r="AO120" s="863"/>
      <c r="AP120" s="909" t="s">
        <v>128</v>
      </c>
      <c r="AQ120" s="910"/>
      <c r="AR120" s="910"/>
      <c r="AS120" s="910"/>
      <c r="AT120" s="911"/>
      <c r="AU120" s="968" t="s">
        <v>461</v>
      </c>
      <c r="AV120" s="969"/>
      <c r="AW120" s="969"/>
      <c r="AX120" s="969"/>
      <c r="AY120" s="970"/>
      <c r="AZ120" s="945" t="s">
        <v>462</v>
      </c>
      <c r="BA120" s="890"/>
      <c r="BB120" s="890"/>
      <c r="BC120" s="890"/>
      <c r="BD120" s="890"/>
      <c r="BE120" s="890"/>
      <c r="BF120" s="890"/>
      <c r="BG120" s="890"/>
      <c r="BH120" s="890"/>
      <c r="BI120" s="890"/>
      <c r="BJ120" s="890"/>
      <c r="BK120" s="890"/>
      <c r="BL120" s="890"/>
      <c r="BM120" s="890"/>
      <c r="BN120" s="890"/>
      <c r="BO120" s="890"/>
      <c r="BP120" s="891"/>
      <c r="BQ120" s="946">
        <v>3287842</v>
      </c>
      <c r="BR120" s="927"/>
      <c r="BS120" s="927"/>
      <c r="BT120" s="927"/>
      <c r="BU120" s="927"/>
      <c r="BV120" s="927">
        <v>2964905</v>
      </c>
      <c r="BW120" s="927"/>
      <c r="BX120" s="927"/>
      <c r="BY120" s="927"/>
      <c r="BZ120" s="927"/>
      <c r="CA120" s="927">
        <v>2761934</v>
      </c>
      <c r="CB120" s="927"/>
      <c r="CC120" s="927"/>
      <c r="CD120" s="927"/>
      <c r="CE120" s="927"/>
      <c r="CF120" s="951">
        <v>79.3</v>
      </c>
      <c r="CG120" s="952"/>
      <c r="CH120" s="952"/>
      <c r="CI120" s="952"/>
      <c r="CJ120" s="952"/>
      <c r="CK120" s="953" t="s">
        <v>463</v>
      </c>
      <c r="CL120" s="937"/>
      <c r="CM120" s="937"/>
      <c r="CN120" s="937"/>
      <c r="CO120" s="938"/>
      <c r="CP120" s="957" t="s">
        <v>404</v>
      </c>
      <c r="CQ120" s="958"/>
      <c r="CR120" s="958"/>
      <c r="CS120" s="958"/>
      <c r="CT120" s="958"/>
      <c r="CU120" s="958"/>
      <c r="CV120" s="958"/>
      <c r="CW120" s="958"/>
      <c r="CX120" s="958"/>
      <c r="CY120" s="958"/>
      <c r="CZ120" s="958"/>
      <c r="DA120" s="958"/>
      <c r="DB120" s="958"/>
      <c r="DC120" s="958"/>
      <c r="DD120" s="958"/>
      <c r="DE120" s="958"/>
      <c r="DF120" s="959"/>
      <c r="DG120" s="946">
        <v>2186525</v>
      </c>
      <c r="DH120" s="927"/>
      <c r="DI120" s="927"/>
      <c r="DJ120" s="927"/>
      <c r="DK120" s="927"/>
      <c r="DL120" s="927">
        <v>2175342</v>
      </c>
      <c r="DM120" s="927"/>
      <c r="DN120" s="927"/>
      <c r="DO120" s="927"/>
      <c r="DP120" s="927"/>
      <c r="DQ120" s="927">
        <v>2070165</v>
      </c>
      <c r="DR120" s="927"/>
      <c r="DS120" s="927"/>
      <c r="DT120" s="927"/>
      <c r="DU120" s="927"/>
      <c r="DV120" s="928">
        <v>59.4</v>
      </c>
      <c r="DW120" s="928"/>
      <c r="DX120" s="928"/>
      <c r="DY120" s="928"/>
      <c r="DZ120" s="929"/>
    </row>
    <row r="121" spans="1:130" s="247" customFormat="1" ht="26.25" customHeight="1" x14ac:dyDescent="0.15">
      <c r="A121" s="902"/>
      <c r="B121" s="903"/>
      <c r="C121" s="948" t="s">
        <v>464</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128</v>
      </c>
      <c r="AB121" s="862"/>
      <c r="AC121" s="862"/>
      <c r="AD121" s="862"/>
      <c r="AE121" s="863"/>
      <c r="AF121" s="864" t="s">
        <v>128</v>
      </c>
      <c r="AG121" s="862"/>
      <c r="AH121" s="862"/>
      <c r="AI121" s="862"/>
      <c r="AJ121" s="863"/>
      <c r="AK121" s="864" t="s">
        <v>128</v>
      </c>
      <c r="AL121" s="862"/>
      <c r="AM121" s="862"/>
      <c r="AN121" s="862"/>
      <c r="AO121" s="863"/>
      <c r="AP121" s="909" t="s">
        <v>128</v>
      </c>
      <c r="AQ121" s="910"/>
      <c r="AR121" s="910"/>
      <c r="AS121" s="910"/>
      <c r="AT121" s="911"/>
      <c r="AU121" s="971"/>
      <c r="AV121" s="972"/>
      <c r="AW121" s="972"/>
      <c r="AX121" s="972"/>
      <c r="AY121" s="973"/>
      <c r="AZ121" s="897" t="s">
        <v>465</v>
      </c>
      <c r="BA121" s="832"/>
      <c r="BB121" s="832"/>
      <c r="BC121" s="832"/>
      <c r="BD121" s="832"/>
      <c r="BE121" s="832"/>
      <c r="BF121" s="832"/>
      <c r="BG121" s="832"/>
      <c r="BH121" s="832"/>
      <c r="BI121" s="832"/>
      <c r="BJ121" s="832"/>
      <c r="BK121" s="832"/>
      <c r="BL121" s="832"/>
      <c r="BM121" s="832"/>
      <c r="BN121" s="832"/>
      <c r="BO121" s="832"/>
      <c r="BP121" s="833"/>
      <c r="BQ121" s="898">
        <v>42580</v>
      </c>
      <c r="BR121" s="899"/>
      <c r="BS121" s="899"/>
      <c r="BT121" s="899"/>
      <c r="BU121" s="899"/>
      <c r="BV121" s="899">
        <v>37890</v>
      </c>
      <c r="BW121" s="899"/>
      <c r="BX121" s="899"/>
      <c r="BY121" s="899"/>
      <c r="BZ121" s="899"/>
      <c r="CA121" s="899">
        <v>33200</v>
      </c>
      <c r="CB121" s="899"/>
      <c r="CC121" s="899"/>
      <c r="CD121" s="899"/>
      <c r="CE121" s="899"/>
      <c r="CF121" s="960">
        <v>1</v>
      </c>
      <c r="CG121" s="961"/>
      <c r="CH121" s="961"/>
      <c r="CI121" s="961"/>
      <c r="CJ121" s="961"/>
      <c r="CK121" s="954"/>
      <c r="CL121" s="940"/>
      <c r="CM121" s="940"/>
      <c r="CN121" s="940"/>
      <c r="CO121" s="941"/>
      <c r="CP121" s="920" t="s">
        <v>466</v>
      </c>
      <c r="CQ121" s="921"/>
      <c r="CR121" s="921"/>
      <c r="CS121" s="921"/>
      <c r="CT121" s="921"/>
      <c r="CU121" s="921"/>
      <c r="CV121" s="921"/>
      <c r="CW121" s="921"/>
      <c r="CX121" s="921"/>
      <c r="CY121" s="921"/>
      <c r="CZ121" s="921"/>
      <c r="DA121" s="921"/>
      <c r="DB121" s="921"/>
      <c r="DC121" s="921"/>
      <c r="DD121" s="921"/>
      <c r="DE121" s="921"/>
      <c r="DF121" s="922"/>
      <c r="DG121" s="898">
        <v>1516626</v>
      </c>
      <c r="DH121" s="899"/>
      <c r="DI121" s="899"/>
      <c r="DJ121" s="899"/>
      <c r="DK121" s="899"/>
      <c r="DL121" s="899">
        <v>1501686</v>
      </c>
      <c r="DM121" s="899"/>
      <c r="DN121" s="899"/>
      <c r="DO121" s="899"/>
      <c r="DP121" s="899"/>
      <c r="DQ121" s="899">
        <v>1520687</v>
      </c>
      <c r="DR121" s="899"/>
      <c r="DS121" s="899"/>
      <c r="DT121" s="899"/>
      <c r="DU121" s="899"/>
      <c r="DV121" s="876">
        <v>43.6</v>
      </c>
      <c r="DW121" s="876"/>
      <c r="DX121" s="876"/>
      <c r="DY121" s="876"/>
      <c r="DZ121" s="877"/>
    </row>
    <row r="122" spans="1:130" s="247" customFormat="1" ht="26.25" customHeight="1" x14ac:dyDescent="0.15">
      <c r="A122" s="902"/>
      <c r="B122" s="903"/>
      <c r="C122" s="906" t="s">
        <v>446</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438</v>
      </c>
      <c r="AB122" s="862"/>
      <c r="AC122" s="862"/>
      <c r="AD122" s="862"/>
      <c r="AE122" s="863"/>
      <c r="AF122" s="864" t="s">
        <v>438</v>
      </c>
      <c r="AG122" s="862"/>
      <c r="AH122" s="862"/>
      <c r="AI122" s="862"/>
      <c r="AJ122" s="863"/>
      <c r="AK122" s="864" t="s">
        <v>438</v>
      </c>
      <c r="AL122" s="862"/>
      <c r="AM122" s="862"/>
      <c r="AN122" s="862"/>
      <c r="AO122" s="863"/>
      <c r="AP122" s="909" t="s">
        <v>438</v>
      </c>
      <c r="AQ122" s="910"/>
      <c r="AR122" s="910"/>
      <c r="AS122" s="910"/>
      <c r="AT122" s="911"/>
      <c r="AU122" s="971"/>
      <c r="AV122" s="972"/>
      <c r="AW122" s="972"/>
      <c r="AX122" s="972"/>
      <c r="AY122" s="973"/>
      <c r="AZ122" s="964" t="s">
        <v>467</v>
      </c>
      <c r="BA122" s="965"/>
      <c r="BB122" s="965"/>
      <c r="BC122" s="965"/>
      <c r="BD122" s="965"/>
      <c r="BE122" s="965"/>
      <c r="BF122" s="965"/>
      <c r="BG122" s="965"/>
      <c r="BH122" s="965"/>
      <c r="BI122" s="965"/>
      <c r="BJ122" s="965"/>
      <c r="BK122" s="965"/>
      <c r="BL122" s="965"/>
      <c r="BM122" s="965"/>
      <c r="BN122" s="965"/>
      <c r="BO122" s="965"/>
      <c r="BP122" s="966"/>
      <c r="BQ122" s="967">
        <v>8980918</v>
      </c>
      <c r="BR122" s="930"/>
      <c r="BS122" s="930"/>
      <c r="BT122" s="930"/>
      <c r="BU122" s="930"/>
      <c r="BV122" s="930">
        <v>8825742</v>
      </c>
      <c r="BW122" s="930"/>
      <c r="BX122" s="930"/>
      <c r="BY122" s="930"/>
      <c r="BZ122" s="930"/>
      <c r="CA122" s="930">
        <v>8551272</v>
      </c>
      <c r="CB122" s="930"/>
      <c r="CC122" s="930"/>
      <c r="CD122" s="930"/>
      <c r="CE122" s="930"/>
      <c r="CF122" s="931">
        <v>245.4</v>
      </c>
      <c r="CG122" s="932"/>
      <c r="CH122" s="932"/>
      <c r="CI122" s="932"/>
      <c r="CJ122" s="932"/>
      <c r="CK122" s="954"/>
      <c r="CL122" s="940"/>
      <c r="CM122" s="940"/>
      <c r="CN122" s="940"/>
      <c r="CO122" s="941"/>
      <c r="CP122" s="920" t="s">
        <v>468</v>
      </c>
      <c r="CQ122" s="921"/>
      <c r="CR122" s="921"/>
      <c r="CS122" s="921"/>
      <c r="CT122" s="921"/>
      <c r="CU122" s="921"/>
      <c r="CV122" s="921"/>
      <c r="CW122" s="921"/>
      <c r="CX122" s="921"/>
      <c r="CY122" s="921"/>
      <c r="CZ122" s="921"/>
      <c r="DA122" s="921"/>
      <c r="DB122" s="921"/>
      <c r="DC122" s="921"/>
      <c r="DD122" s="921"/>
      <c r="DE122" s="921"/>
      <c r="DF122" s="922"/>
      <c r="DG122" s="898">
        <v>139778</v>
      </c>
      <c r="DH122" s="899"/>
      <c r="DI122" s="899"/>
      <c r="DJ122" s="899"/>
      <c r="DK122" s="899"/>
      <c r="DL122" s="899">
        <v>146415</v>
      </c>
      <c r="DM122" s="899"/>
      <c r="DN122" s="899"/>
      <c r="DO122" s="899"/>
      <c r="DP122" s="899"/>
      <c r="DQ122" s="899">
        <v>164768</v>
      </c>
      <c r="DR122" s="899"/>
      <c r="DS122" s="899"/>
      <c r="DT122" s="899"/>
      <c r="DU122" s="899"/>
      <c r="DV122" s="876">
        <v>4.7</v>
      </c>
      <c r="DW122" s="876"/>
      <c r="DX122" s="876"/>
      <c r="DY122" s="876"/>
      <c r="DZ122" s="877"/>
    </row>
    <row r="123" spans="1:130" s="247" customFormat="1" ht="26.25" customHeight="1" x14ac:dyDescent="0.15">
      <c r="A123" s="902"/>
      <c r="B123" s="903"/>
      <c r="C123" s="906" t="s">
        <v>452</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438</v>
      </c>
      <c r="AB123" s="862"/>
      <c r="AC123" s="862"/>
      <c r="AD123" s="862"/>
      <c r="AE123" s="863"/>
      <c r="AF123" s="864" t="s">
        <v>128</v>
      </c>
      <c r="AG123" s="862"/>
      <c r="AH123" s="862"/>
      <c r="AI123" s="862"/>
      <c r="AJ123" s="863"/>
      <c r="AK123" s="864" t="s">
        <v>128</v>
      </c>
      <c r="AL123" s="862"/>
      <c r="AM123" s="862"/>
      <c r="AN123" s="862"/>
      <c r="AO123" s="863"/>
      <c r="AP123" s="909" t="s">
        <v>128</v>
      </c>
      <c r="AQ123" s="910"/>
      <c r="AR123" s="910"/>
      <c r="AS123" s="910"/>
      <c r="AT123" s="911"/>
      <c r="AU123" s="974"/>
      <c r="AV123" s="975"/>
      <c r="AW123" s="975"/>
      <c r="AX123" s="975"/>
      <c r="AY123" s="975"/>
      <c r="AZ123" s="278" t="s">
        <v>186</v>
      </c>
      <c r="BA123" s="278"/>
      <c r="BB123" s="278"/>
      <c r="BC123" s="278"/>
      <c r="BD123" s="278"/>
      <c r="BE123" s="278"/>
      <c r="BF123" s="278"/>
      <c r="BG123" s="278"/>
      <c r="BH123" s="278"/>
      <c r="BI123" s="278"/>
      <c r="BJ123" s="278"/>
      <c r="BK123" s="278"/>
      <c r="BL123" s="278"/>
      <c r="BM123" s="278"/>
      <c r="BN123" s="278"/>
      <c r="BO123" s="962" t="s">
        <v>469</v>
      </c>
      <c r="BP123" s="963"/>
      <c r="BQ123" s="917">
        <v>12311340</v>
      </c>
      <c r="BR123" s="918"/>
      <c r="BS123" s="918"/>
      <c r="BT123" s="918"/>
      <c r="BU123" s="918"/>
      <c r="BV123" s="918">
        <v>11828537</v>
      </c>
      <c r="BW123" s="918"/>
      <c r="BX123" s="918"/>
      <c r="BY123" s="918"/>
      <c r="BZ123" s="918"/>
      <c r="CA123" s="918">
        <v>11346406</v>
      </c>
      <c r="CB123" s="918"/>
      <c r="CC123" s="918"/>
      <c r="CD123" s="918"/>
      <c r="CE123" s="918"/>
      <c r="CF123" s="828"/>
      <c r="CG123" s="829"/>
      <c r="CH123" s="829"/>
      <c r="CI123" s="829"/>
      <c r="CJ123" s="919"/>
      <c r="CK123" s="954"/>
      <c r="CL123" s="940"/>
      <c r="CM123" s="940"/>
      <c r="CN123" s="940"/>
      <c r="CO123" s="941"/>
      <c r="CP123" s="920" t="s">
        <v>402</v>
      </c>
      <c r="CQ123" s="921"/>
      <c r="CR123" s="921"/>
      <c r="CS123" s="921"/>
      <c r="CT123" s="921"/>
      <c r="CU123" s="921"/>
      <c r="CV123" s="921"/>
      <c r="CW123" s="921"/>
      <c r="CX123" s="921"/>
      <c r="CY123" s="921"/>
      <c r="CZ123" s="921"/>
      <c r="DA123" s="921"/>
      <c r="DB123" s="921"/>
      <c r="DC123" s="921"/>
      <c r="DD123" s="921"/>
      <c r="DE123" s="921"/>
      <c r="DF123" s="922"/>
      <c r="DG123" s="861" t="s">
        <v>128</v>
      </c>
      <c r="DH123" s="862"/>
      <c r="DI123" s="862"/>
      <c r="DJ123" s="862"/>
      <c r="DK123" s="863"/>
      <c r="DL123" s="864" t="s">
        <v>128</v>
      </c>
      <c r="DM123" s="862"/>
      <c r="DN123" s="862"/>
      <c r="DO123" s="862"/>
      <c r="DP123" s="863"/>
      <c r="DQ123" s="864" t="s">
        <v>438</v>
      </c>
      <c r="DR123" s="862"/>
      <c r="DS123" s="862"/>
      <c r="DT123" s="862"/>
      <c r="DU123" s="863"/>
      <c r="DV123" s="909" t="s">
        <v>438</v>
      </c>
      <c r="DW123" s="910"/>
      <c r="DX123" s="910"/>
      <c r="DY123" s="910"/>
      <c r="DZ123" s="911"/>
    </row>
    <row r="124" spans="1:130" s="247" customFormat="1" ht="26.25" customHeight="1" thickBot="1" x14ac:dyDescent="0.2">
      <c r="A124" s="902"/>
      <c r="B124" s="903"/>
      <c r="C124" s="906" t="s">
        <v>455</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438</v>
      </c>
      <c r="AB124" s="862"/>
      <c r="AC124" s="862"/>
      <c r="AD124" s="862"/>
      <c r="AE124" s="863"/>
      <c r="AF124" s="864" t="s">
        <v>128</v>
      </c>
      <c r="AG124" s="862"/>
      <c r="AH124" s="862"/>
      <c r="AI124" s="862"/>
      <c r="AJ124" s="863"/>
      <c r="AK124" s="864" t="s">
        <v>128</v>
      </c>
      <c r="AL124" s="862"/>
      <c r="AM124" s="862"/>
      <c r="AN124" s="862"/>
      <c r="AO124" s="863"/>
      <c r="AP124" s="909" t="s">
        <v>128</v>
      </c>
      <c r="AQ124" s="910"/>
      <c r="AR124" s="910"/>
      <c r="AS124" s="910"/>
      <c r="AT124" s="911"/>
      <c r="AU124" s="912" t="s">
        <v>470</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54.1</v>
      </c>
      <c r="BR124" s="916"/>
      <c r="BS124" s="916"/>
      <c r="BT124" s="916"/>
      <c r="BU124" s="916"/>
      <c r="BV124" s="916">
        <v>52.5</v>
      </c>
      <c r="BW124" s="916"/>
      <c r="BX124" s="916"/>
      <c r="BY124" s="916"/>
      <c r="BZ124" s="916"/>
      <c r="CA124" s="916">
        <v>53.2</v>
      </c>
      <c r="CB124" s="916"/>
      <c r="CC124" s="916"/>
      <c r="CD124" s="916"/>
      <c r="CE124" s="916"/>
      <c r="CF124" s="806"/>
      <c r="CG124" s="807"/>
      <c r="CH124" s="807"/>
      <c r="CI124" s="807"/>
      <c r="CJ124" s="947"/>
      <c r="CK124" s="955"/>
      <c r="CL124" s="955"/>
      <c r="CM124" s="955"/>
      <c r="CN124" s="955"/>
      <c r="CO124" s="956"/>
      <c r="CP124" s="920" t="s">
        <v>471</v>
      </c>
      <c r="CQ124" s="921"/>
      <c r="CR124" s="921"/>
      <c r="CS124" s="921"/>
      <c r="CT124" s="921"/>
      <c r="CU124" s="921"/>
      <c r="CV124" s="921"/>
      <c r="CW124" s="921"/>
      <c r="CX124" s="921"/>
      <c r="CY124" s="921"/>
      <c r="CZ124" s="921"/>
      <c r="DA124" s="921"/>
      <c r="DB124" s="921"/>
      <c r="DC124" s="921"/>
      <c r="DD124" s="921"/>
      <c r="DE124" s="921"/>
      <c r="DF124" s="922"/>
      <c r="DG124" s="844" t="s">
        <v>438</v>
      </c>
      <c r="DH124" s="845"/>
      <c r="DI124" s="845"/>
      <c r="DJ124" s="845"/>
      <c r="DK124" s="846"/>
      <c r="DL124" s="847" t="s">
        <v>438</v>
      </c>
      <c r="DM124" s="845"/>
      <c r="DN124" s="845"/>
      <c r="DO124" s="845"/>
      <c r="DP124" s="846"/>
      <c r="DQ124" s="847" t="s">
        <v>128</v>
      </c>
      <c r="DR124" s="845"/>
      <c r="DS124" s="845"/>
      <c r="DT124" s="845"/>
      <c r="DU124" s="846"/>
      <c r="DV124" s="933" t="s">
        <v>128</v>
      </c>
      <c r="DW124" s="934"/>
      <c r="DX124" s="934"/>
      <c r="DY124" s="934"/>
      <c r="DZ124" s="935"/>
    </row>
    <row r="125" spans="1:130" s="247" customFormat="1" ht="26.25" customHeight="1" x14ac:dyDescent="0.15">
      <c r="A125" s="902"/>
      <c r="B125" s="903"/>
      <c r="C125" s="906" t="s">
        <v>457</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438</v>
      </c>
      <c r="AB125" s="862"/>
      <c r="AC125" s="862"/>
      <c r="AD125" s="862"/>
      <c r="AE125" s="863"/>
      <c r="AF125" s="864" t="s">
        <v>438</v>
      </c>
      <c r="AG125" s="862"/>
      <c r="AH125" s="862"/>
      <c r="AI125" s="862"/>
      <c r="AJ125" s="863"/>
      <c r="AK125" s="864" t="s">
        <v>128</v>
      </c>
      <c r="AL125" s="862"/>
      <c r="AM125" s="862"/>
      <c r="AN125" s="862"/>
      <c r="AO125" s="863"/>
      <c r="AP125" s="909" t="s">
        <v>128</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472</v>
      </c>
      <c r="CL125" s="937"/>
      <c r="CM125" s="937"/>
      <c r="CN125" s="937"/>
      <c r="CO125" s="938"/>
      <c r="CP125" s="945" t="s">
        <v>473</v>
      </c>
      <c r="CQ125" s="890"/>
      <c r="CR125" s="890"/>
      <c r="CS125" s="890"/>
      <c r="CT125" s="890"/>
      <c r="CU125" s="890"/>
      <c r="CV125" s="890"/>
      <c r="CW125" s="890"/>
      <c r="CX125" s="890"/>
      <c r="CY125" s="890"/>
      <c r="CZ125" s="890"/>
      <c r="DA125" s="890"/>
      <c r="DB125" s="890"/>
      <c r="DC125" s="890"/>
      <c r="DD125" s="890"/>
      <c r="DE125" s="890"/>
      <c r="DF125" s="891"/>
      <c r="DG125" s="946" t="s">
        <v>128</v>
      </c>
      <c r="DH125" s="927"/>
      <c r="DI125" s="927"/>
      <c r="DJ125" s="927"/>
      <c r="DK125" s="927"/>
      <c r="DL125" s="927" t="s">
        <v>438</v>
      </c>
      <c r="DM125" s="927"/>
      <c r="DN125" s="927"/>
      <c r="DO125" s="927"/>
      <c r="DP125" s="927"/>
      <c r="DQ125" s="927" t="s">
        <v>128</v>
      </c>
      <c r="DR125" s="927"/>
      <c r="DS125" s="927"/>
      <c r="DT125" s="927"/>
      <c r="DU125" s="927"/>
      <c r="DV125" s="928" t="s">
        <v>128</v>
      </c>
      <c r="DW125" s="928"/>
      <c r="DX125" s="928"/>
      <c r="DY125" s="928"/>
      <c r="DZ125" s="929"/>
    </row>
    <row r="126" spans="1:130" s="247" customFormat="1" ht="26.25" customHeight="1" thickBot="1" x14ac:dyDescent="0.2">
      <c r="A126" s="902"/>
      <c r="B126" s="903"/>
      <c r="C126" s="906" t="s">
        <v>459</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128</v>
      </c>
      <c r="AB126" s="862"/>
      <c r="AC126" s="862"/>
      <c r="AD126" s="862"/>
      <c r="AE126" s="863"/>
      <c r="AF126" s="864" t="s">
        <v>128</v>
      </c>
      <c r="AG126" s="862"/>
      <c r="AH126" s="862"/>
      <c r="AI126" s="862"/>
      <c r="AJ126" s="863"/>
      <c r="AK126" s="864" t="s">
        <v>438</v>
      </c>
      <c r="AL126" s="862"/>
      <c r="AM126" s="862"/>
      <c r="AN126" s="862"/>
      <c r="AO126" s="863"/>
      <c r="AP126" s="909" t="s">
        <v>438</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474</v>
      </c>
      <c r="CQ126" s="832"/>
      <c r="CR126" s="832"/>
      <c r="CS126" s="832"/>
      <c r="CT126" s="832"/>
      <c r="CU126" s="832"/>
      <c r="CV126" s="832"/>
      <c r="CW126" s="832"/>
      <c r="CX126" s="832"/>
      <c r="CY126" s="832"/>
      <c r="CZ126" s="832"/>
      <c r="DA126" s="832"/>
      <c r="DB126" s="832"/>
      <c r="DC126" s="832"/>
      <c r="DD126" s="832"/>
      <c r="DE126" s="832"/>
      <c r="DF126" s="833"/>
      <c r="DG126" s="898" t="s">
        <v>128</v>
      </c>
      <c r="DH126" s="899"/>
      <c r="DI126" s="899"/>
      <c r="DJ126" s="899"/>
      <c r="DK126" s="899"/>
      <c r="DL126" s="899" t="s">
        <v>438</v>
      </c>
      <c r="DM126" s="899"/>
      <c r="DN126" s="899"/>
      <c r="DO126" s="899"/>
      <c r="DP126" s="899"/>
      <c r="DQ126" s="899" t="s">
        <v>438</v>
      </c>
      <c r="DR126" s="899"/>
      <c r="DS126" s="899"/>
      <c r="DT126" s="899"/>
      <c r="DU126" s="899"/>
      <c r="DV126" s="876" t="s">
        <v>128</v>
      </c>
      <c r="DW126" s="876"/>
      <c r="DX126" s="876"/>
      <c r="DY126" s="876"/>
      <c r="DZ126" s="877"/>
    </row>
    <row r="127" spans="1:130" s="247" customFormat="1" ht="26.25" customHeight="1" x14ac:dyDescent="0.15">
      <c r="A127" s="904"/>
      <c r="B127" s="905"/>
      <c r="C127" s="923" t="s">
        <v>475</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299</v>
      </c>
      <c r="AB127" s="862"/>
      <c r="AC127" s="862"/>
      <c r="AD127" s="862"/>
      <c r="AE127" s="863"/>
      <c r="AF127" s="864">
        <v>370</v>
      </c>
      <c r="AG127" s="862"/>
      <c r="AH127" s="862"/>
      <c r="AI127" s="862"/>
      <c r="AJ127" s="863"/>
      <c r="AK127" s="864">
        <v>311</v>
      </c>
      <c r="AL127" s="862"/>
      <c r="AM127" s="862"/>
      <c r="AN127" s="862"/>
      <c r="AO127" s="863"/>
      <c r="AP127" s="909">
        <v>0</v>
      </c>
      <c r="AQ127" s="910"/>
      <c r="AR127" s="910"/>
      <c r="AS127" s="910"/>
      <c r="AT127" s="911"/>
      <c r="AU127" s="283"/>
      <c r="AV127" s="283"/>
      <c r="AW127" s="283"/>
      <c r="AX127" s="926" t="s">
        <v>476</v>
      </c>
      <c r="AY127" s="894"/>
      <c r="AZ127" s="894"/>
      <c r="BA127" s="894"/>
      <c r="BB127" s="894"/>
      <c r="BC127" s="894"/>
      <c r="BD127" s="894"/>
      <c r="BE127" s="895"/>
      <c r="BF127" s="893" t="s">
        <v>477</v>
      </c>
      <c r="BG127" s="894"/>
      <c r="BH127" s="894"/>
      <c r="BI127" s="894"/>
      <c r="BJ127" s="894"/>
      <c r="BK127" s="894"/>
      <c r="BL127" s="895"/>
      <c r="BM127" s="893" t="s">
        <v>478</v>
      </c>
      <c r="BN127" s="894"/>
      <c r="BO127" s="894"/>
      <c r="BP127" s="894"/>
      <c r="BQ127" s="894"/>
      <c r="BR127" s="894"/>
      <c r="BS127" s="895"/>
      <c r="BT127" s="893" t="s">
        <v>479</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480</v>
      </c>
      <c r="CQ127" s="832"/>
      <c r="CR127" s="832"/>
      <c r="CS127" s="832"/>
      <c r="CT127" s="832"/>
      <c r="CU127" s="832"/>
      <c r="CV127" s="832"/>
      <c r="CW127" s="832"/>
      <c r="CX127" s="832"/>
      <c r="CY127" s="832"/>
      <c r="CZ127" s="832"/>
      <c r="DA127" s="832"/>
      <c r="DB127" s="832"/>
      <c r="DC127" s="832"/>
      <c r="DD127" s="832"/>
      <c r="DE127" s="832"/>
      <c r="DF127" s="833"/>
      <c r="DG127" s="898" t="s">
        <v>128</v>
      </c>
      <c r="DH127" s="899"/>
      <c r="DI127" s="899"/>
      <c r="DJ127" s="899"/>
      <c r="DK127" s="899"/>
      <c r="DL127" s="899" t="s">
        <v>128</v>
      </c>
      <c r="DM127" s="899"/>
      <c r="DN127" s="899"/>
      <c r="DO127" s="899"/>
      <c r="DP127" s="899"/>
      <c r="DQ127" s="899" t="s">
        <v>128</v>
      </c>
      <c r="DR127" s="899"/>
      <c r="DS127" s="899"/>
      <c r="DT127" s="899"/>
      <c r="DU127" s="899"/>
      <c r="DV127" s="876" t="s">
        <v>128</v>
      </c>
      <c r="DW127" s="876"/>
      <c r="DX127" s="876"/>
      <c r="DY127" s="876"/>
      <c r="DZ127" s="877"/>
    </row>
    <row r="128" spans="1:130" s="247" customFormat="1" ht="26.25" customHeight="1" thickBot="1" x14ac:dyDescent="0.2">
      <c r="A128" s="878" t="s">
        <v>481</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482</v>
      </c>
      <c r="X128" s="880"/>
      <c r="Y128" s="880"/>
      <c r="Z128" s="881"/>
      <c r="AA128" s="882">
        <v>5024</v>
      </c>
      <c r="AB128" s="883"/>
      <c r="AC128" s="883"/>
      <c r="AD128" s="883"/>
      <c r="AE128" s="884"/>
      <c r="AF128" s="885">
        <v>6133</v>
      </c>
      <c r="AG128" s="883"/>
      <c r="AH128" s="883"/>
      <c r="AI128" s="883"/>
      <c r="AJ128" s="884"/>
      <c r="AK128" s="885">
        <v>6092</v>
      </c>
      <c r="AL128" s="883"/>
      <c r="AM128" s="883"/>
      <c r="AN128" s="883"/>
      <c r="AO128" s="884"/>
      <c r="AP128" s="886"/>
      <c r="AQ128" s="887"/>
      <c r="AR128" s="887"/>
      <c r="AS128" s="887"/>
      <c r="AT128" s="888"/>
      <c r="AU128" s="283"/>
      <c r="AV128" s="283"/>
      <c r="AW128" s="283"/>
      <c r="AX128" s="889" t="s">
        <v>483</v>
      </c>
      <c r="AY128" s="890"/>
      <c r="AZ128" s="890"/>
      <c r="BA128" s="890"/>
      <c r="BB128" s="890"/>
      <c r="BC128" s="890"/>
      <c r="BD128" s="890"/>
      <c r="BE128" s="891"/>
      <c r="BF128" s="868" t="s">
        <v>438</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484</v>
      </c>
      <c r="CQ128" s="810"/>
      <c r="CR128" s="810"/>
      <c r="CS128" s="810"/>
      <c r="CT128" s="810"/>
      <c r="CU128" s="810"/>
      <c r="CV128" s="810"/>
      <c r="CW128" s="810"/>
      <c r="CX128" s="810"/>
      <c r="CY128" s="810"/>
      <c r="CZ128" s="810"/>
      <c r="DA128" s="810"/>
      <c r="DB128" s="810"/>
      <c r="DC128" s="810"/>
      <c r="DD128" s="810"/>
      <c r="DE128" s="810"/>
      <c r="DF128" s="811"/>
      <c r="DG128" s="872">
        <v>28480</v>
      </c>
      <c r="DH128" s="873"/>
      <c r="DI128" s="873"/>
      <c r="DJ128" s="873"/>
      <c r="DK128" s="873"/>
      <c r="DL128" s="873">
        <v>56626</v>
      </c>
      <c r="DM128" s="873"/>
      <c r="DN128" s="873"/>
      <c r="DO128" s="873"/>
      <c r="DP128" s="873"/>
      <c r="DQ128" s="873">
        <v>21371</v>
      </c>
      <c r="DR128" s="873"/>
      <c r="DS128" s="873"/>
      <c r="DT128" s="873"/>
      <c r="DU128" s="873"/>
      <c r="DV128" s="874">
        <v>0.6</v>
      </c>
      <c r="DW128" s="874"/>
      <c r="DX128" s="874"/>
      <c r="DY128" s="874"/>
      <c r="DZ128" s="875"/>
    </row>
    <row r="129" spans="1:131" s="247" customFormat="1" ht="26.25" customHeight="1" x14ac:dyDescent="0.15">
      <c r="A129" s="856" t="s">
        <v>108</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485</v>
      </c>
      <c r="X129" s="859"/>
      <c r="Y129" s="859"/>
      <c r="Z129" s="860"/>
      <c r="AA129" s="861">
        <v>4608990</v>
      </c>
      <c r="AB129" s="862"/>
      <c r="AC129" s="862"/>
      <c r="AD129" s="862"/>
      <c r="AE129" s="863"/>
      <c r="AF129" s="864">
        <v>4474732</v>
      </c>
      <c r="AG129" s="862"/>
      <c r="AH129" s="862"/>
      <c r="AI129" s="862"/>
      <c r="AJ129" s="863"/>
      <c r="AK129" s="864">
        <v>4412315</v>
      </c>
      <c r="AL129" s="862"/>
      <c r="AM129" s="862"/>
      <c r="AN129" s="862"/>
      <c r="AO129" s="863"/>
      <c r="AP129" s="865"/>
      <c r="AQ129" s="866"/>
      <c r="AR129" s="866"/>
      <c r="AS129" s="866"/>
      <c r="AT129" s="867"/>
      <c r="AU129" s="285"/>
      <c r="AV129" s="285"/>
      <c r="AW129" s="285"/>
      <c r="AX129" s="831" t="s">
        <v>486</v>
      </c>
      <c r="AY129" s="832"/>
      <c r="AZ129" s="832"/>
      <c r="BA129" s="832"/>
      <c r="BB129" s="832"/>
      <c r="BC129" s="832"/>
      <c r="BD129" s="832"/>
      <c r="BE129" s="833"/>
      <c r="BF129" s="851" t="s">
        <v>128</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487</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488</v>
      </c>
      <c r="X130" s="859"/>
      <c r="Y130" s="859"/>
      <c r="Z130" s="860"/>
      <c r="AA130" s="861">
        <v>976733</v>
      </c>
      <c r="AB130" s="862"/>
      <c r="AC130" s="862"/>
      <c r="AD130" s="862"/>
      <c r="AE130" s="863"/>
      <c r="AF130" s="864">
        <v>927525</v>
      </c>
      <c r="AG130" s="862"/>
      <c r="AH130" s="862"/>
      <c r="AI130" s="862"/>
      <c r="AJ130" s="863"/>
      <c r="AK130" s="864">
        <v>928162</v>
      </c>
      <c r="AL130" s="862"/>
      <c r="AM130" s="862"/>
      <c r="AN130" s="862"/>
      <c r="AO130" s="863"/>
      <c r="AP130" s="865"/>
      <c r="AQ130" s="866"/>
      <c r="AR130" s="866"/>
      <c r="AS130" s="866"/>
      <c r="AT130" s="867"/>
      <c r="AU130" s="285"/>
      <c r="AV130" s="285"/>
      <c r="AW130" s="285"/>
      <c r="AX130" s="831" t="s">
        <v>489</v>
      </c>
      <c r="AY130" s="832"/>
      <c r="AZ130" s="832"/>
      <c r="BA130" s="832"/>
      <c r="BB130" s="832"/>
      <c r="BC130" s="832"/>
      <c r="BD130" s="832"/>
      <c r="BE130" s="833"/>
      <c r="BF130" s="834">
        <v>11.9</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490</v>
      </c>
      <c r="X131" s="842"/>
      <c r="Y131" s="842"/>
      <c r="Z131" s="843"/>
      <c r="AA131" s="844">
        <v>3632257</v>
      </c>
      <c r="AB131" s="845"/>
      <c r="AC131" s="845"/>
      <c r="AD131" s="845"/>
      <c r="AE131" s="846"/>
      <c r="AF131" s="847">
        <v>3547207</v>
      </c>
      <c r="AG131" s="845"/>
      <c r="AH131" s="845"/>
      <c r="AI131" s="845"/>
      <c r="AJ131" s="846"/>
      <c r="AK131" s="847">
        <v>3484153</v>
      </c>
      <c r="AL131" s="845"/>
      <c r="AM131" s="845"/>
      <c r="AN131" s="845"/>
      <c r="AO131" s="846"/>
      <c r="AP131" s="848"/>
      <c r="AQ131" s="849"/>
      <c r="AR131" s="849"/>
      <c r="AS131" s="849"/>
      <c r="AT131" s="850"/>
      <c r="AU131" s="285"/>
      <c r="AV131" s="285"/>
      <c r="AW131" s="285"/>
      <c r="AX131" s="809" t="s">
        <v>491</v>
      </c>
      <c r="AY131" s="810"/>
      <c r="AZ131" s="810"/>
      <c r="BA131" s="810"/>
      <c r="BB131" s="810"/>
      <c r="BC131" s="810"/>
      <c r="BD131" s="810"/>
      <c r="BE131" s="811"/>
      <c r="BF131" s="812">
        <v>53.2</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492</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493</v>
      </c>
      <c r="W132" s="822"/>
      <c r="X132" s="822"/>
      <c r="Y132" s="822"/>
      <c r="Z132" s="823"/>
      <c r="AA132" s="824">
        <v>12.89330573</v>
      </c>
      <c r="AB132" s="825"/>
      <c r="AC132" s="825"/>
      <c r="AD132" s="825"/>
      <c r="AE132" s="826"/>
      <c r="AF132" s="827">
        <v>12.575753260000001</v>
      </c>
      <c r="AG132" s="825"/>
      <c r="AH132" s="825"/>
      <c r="AI132" s="825"/>
      <c r="AJ132" s="826"/>
      <c r="AK132" s="827">
        <v>10.23476868</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494</v>
      </c>
      <c r="W133" s="801"/>
      <c r="X133" s="801"/>
      <c r="Y133" s="801"/>
      <c r="Z133" s="802"/>
      <c r="AA133" s="803">
        <v>12.8</v>
      </c>
      <c r="AB133" s="804"/>
      <c r="AC133" s="804"/>
      <c r="AD133" s="804"/>
      <c r="AE133" s="805"/>
      <c r="AF133" s="803">
        <v>12.7</v>
      </c>
      <c r="AG133" s="804"/>
      <c r="AH133" s="804"/>
      <c r="AI133" s="804"/>
      <c r="AJ133" s="805"/>
      <c r="AK133" s="803">
        <v>11.9</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P5ET3v7fdTQRrEH/2RXtuDQ86vsJadF2wdQq+gH5xCsJoweFds4kF0LUq3ud7n/lLZ8yRwwlH0FhFHb/yhj0nA==" saltValue="zmbJ1csMeOJ/TRdwFxJuE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495</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DLFi0vlqXYQjLzoN0vxsdTeUy0jRJZDrVDJ3ehtD6tRe8SNDxH23941XxsFOtOXoiMh+xrEHHnRjaHhrz2iDCw==" saltValue="20N/LnwxHfQ0W+w0gP0f1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iTjbtS5l6CZAAruvwoyNO6yDzLu9fIU+5bTKqD1c+bK8xwPTSEG86IfAjL5FFAeLFI1zbw1s42Z/MQB/kUYig==" saltValue="A9U4iI007BwStzNHU/7cEg==" spinCount="100000" sheet="1" objects="1" scenarios="1"/>
  <dataConsolidate/>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4"/>
  <sheetViews>
    <sheetView showGridLines="0" view="pageBreakPreview" workbookViewId="0"/>
  </sheetViews>
  <sheetFormatPr defaultColWidth="0" defaultRowHeight="13.5" customHeight="1" zeroHeight="1" x14ac:dyDescent="0.15"/>
  <cols>
    <col min="1" max="36" width="2.37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497</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498</v>
      </c>
      <c r="AP7" s="304"/>
      <c r="AQ7" s="305" t="s">
        <v>499</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500</v>
      </c>
      <c r="AQ8" s="311" t="s">
        <v>501</v>
      </c>
      <c r="AR8" s="312" t="s">
        <v>502</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503</v>
      </c>
      <c r="AL9" s="1231"/>
      <c r="AM9" s="1231"/>
      <c r="AN9" s="1232"/>
      <c r="AO9" s="313">
        <v>974282</v>
      </c>
      <c r="AP9" s="313">
        <v>121497</v>
      </c>
      <c r="AQ9" s="314">
        <v>140211</v>
      </c>
      <c r="AR9" s="315">
        <v>-13.3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504</v>
      </c>
      <c r="AL10" s="1231"/>
      <c r="AM10" s="1231"/>
      <c r="AN10" s="1232"/>
      <c r="AO10" s="316">
        <v>122442</v>
      </c>
      <c r="AP10" s="316">
        <v>15269</v>
      </c>
      <c r="AQ10" s="317">
        <v>17469</v>
      </c>
      <c r="AR10" s="318">
        <v>-12.6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505</v>
      </c>
      <c r="AL11" s="1231"/>
      <c r="AM11" s="1231"/>
      <c r="AN11" s="1232"/>
      <c r="AO11" s="316">
        <v>438500</v>
      </c>
      <c r="AP11" s="316">
        <v>54683</v>
      </c>
      <c r="AQ11" s="317">
        <v>23430</v>
      </c>
      <c r="AR11" s="318">
        <v>133.4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506</v>
      </c>
      <c r="AL12" s="1231"/>
      <c r="AM12" s="1231"/>
      <c r="AN12" s="1232"/>
      <c r="AO12" s="316">
        <v>6690</v>
      </c>
      <c r="AP12" s="316">
        <v>834</v>
      </c>
      <c r="AQ12" s="317">
        <v>2927</v>
      </c>
      <c r="AR12" s="318">
        <v>-71.5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507</v>
      </c>
      <c r="AL13" s="1231"/>
      <c r="AM13" s="1231"/>
      <c r="AN13" s="1232"/>
      <c r="AO13" s="316" t="s">
        <v>508</v>
      </c>
      <c r="AP13" s="316" t="s">
        <v>508</v>
      </c>
      <c r="AQ13" s="317" t="s">
        <v>508</v>
      </c>
      <c r="AR13" s="318" t="s">
        <v>508</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509</v>
      </c>
      <c r="AL14" s="1231"/>
      <c r="AM14" s="1231"/>
      <c r="AN14" s="1232"/>
      <c r="AO14" s="316">
        <v>179971</v>
      </c>
      <c r="AP14" s="316">
        <v>22443</v>
      </c>
      <c r="AQ14" s="317">
        <v>6472</v>
      </c>
      <c r="AR14" s="318">
        <v>246.8</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510</v>
      </c>
      <c r="AL15" s="1231"/>
      <c r="AM15" s="1231"/>
      <c r="AN15" s="1232"/>
      <c r="AO15" s="316">
        <v>11445</v>
      </c>
      <c r="AP15" s="316">
        <v>1427</v>
      </c>
      <c r="AQ15" s="317">
        <v>3599</v>
      </c>
      <c r="AR15" s="318">
        <v>-60.4</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511</v>
      </c>
      <c r="AL16" s="1234"/>
      <c r="AM16" s="1234"/>
      <c r="AN16" s="1235"/>
      <c r="AO16" s="316">
        <v>-95856</v>
      </c>
      <c r="AP16" s="316">
        <v>-11954</v>
      </c>
      <c r="AQ16" s="317">
        <v>-14458</v>
      </c>
      <c r="AR16" s="318">
        <v>-17.3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186</v>
      </c>
      <c r="AL17" s="1234"/>
      <c r="AM17" s="1234"/>
      <c r="AN17" s="1235"/>
      <c r="AO17" s="316">
        <v>1637474</v>
      </c>
      <c r="AP17" s="316">
        <v>204199</v>
      </c>
      <c r="AQ17" s="317">
        <v>179649</v>
      </c>
      <c r="AR17" s="318">
        <v>13.7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512</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513</v>
      </c>
      <c r="AP20" s="324" t="s">
        <v>514</v>
      </c>
      <c r="AQ20" s="325" t="s">
        <v>515</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516</v>
      </c>
      <c r="AL21" s="1228"/>
      <c r="AM21" s="1228"/>
      <c r="AN21" s="1229"/>
      <c r="AO21" s="328">
        <v>13.09</v>
      </c>
      <c r="AP21" s="329">
        <v>16.079999999999998</v>
      </c>
      <c r="AQ21" s="330">
        <v>-2.99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517</v>
      </c>
      <c r="AL22" s="1228"/>
      <c r="AM22" s="1228"/>
      <c r="AN22" s="1229"/>
      <c r="AO22" s="333">
        <v>94.5</v>
      </c>
      <c r="AP22" s="334">
        <v>96</v>
      </c>
      <c r="AQ22" s="335">
        <v>-1.5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520</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498</v>
      </c>
      <c r="AP30" s="304"/>
      <c r="AQ30" s="305" t="s">
        <v>499</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500</v>
      </c>
      <c r="AQ31" s="311" t="s">
        <v>501</v>
      </c>
      <c r="AR31" s="312" t="s">
        <v>502</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521</v>
      </c>
      <c r="AL32" s="1219"/>
      <c r="AM32" s="1219"/>
      <c r="AN32" s="1220"/>
      <c r="AO32" s="343">
        <v>1004619</v>
      </c>
      <c r="AP32" s="343">
        <v>125280</v>
      </c>
      <c r="AQ32" s="344">
        <v>107391</v>
      </c>
      <c r="AR32" s="345">
        <v>16.7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522</v>
      </c>
      <c r="AL33" s="1219"/>
      <c r="AM33" s="1219"/>
      <c r="AN33" s="1220"/>
      <c r="AO33" s="343" t="s">
        <v>508</v>
      </c>
      <c r="AP33" s="343" t="s">
        <v>508</v>
      </c>
      <c r="AQ33" s="344">
        <v>130</v>
      </c>
      <c r="AR33" s="345" t="s">
        <v>508</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523</v>
      </c>
      <c r="AL34" s="1219"/>
      <c r="AM34" s="1219"/>
      <c r="AN34" s="1220"/>
      <c r="AO34" s="343" t="s">
        <v>508</v>
      </c>
      <c r="AP34" s="343" t="s">
        <v>508</v>
      </c>
      <c r="AQ34" s="344">
        <v>239</v>
      </c>
      <c r="AR34" s="345" t="s">
        <v>508</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524</v>
      </c>
      <c r="AL35" s="1219"/>
      <c r="AM35" s="1219"/>
      <c r="AN35" s="1220"/>
      <c r="AO35" s="343">
        <v>254529</v>
      </c>
      <c r="AP35" s="343">
        <v>31741</v>
      </c>
      <c r="AQ35" s="344">
        <v>23019</v>
      </c>
      <c r="AR35" s="345">
        <v>37.9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525</v>
      </c>
      <c r="AL36" s="1219"/>
      <c r="AM36" s="1219"/>
      <c r="AN36" s="1220"/>
      <c r="AO36" s="343">
        <v>29692</v>
      </c>
      <c r="AP36" s="343">
        <v>3703</v>
      </c>
      <c r="AQ36" s="344">
        <v>3575</v>
      </c>
      <c r="AR36" s="345">
        <v>3.6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526</v>
      </c>
      <c r="AL37" s="1219"/>
      <c r="AM37" s="1219"/>
      <c r="AN37" s="1220"/>
      <c r="AO37" s="343">
        <v>311</v>
      </c>
      <c r="AP37" s="343">
        <v>39</v>
      </c>
      <c r="AQ37" s="344">
        <v>750</v>
      </c>
      <c r="AR37" s="345">
        <v>-94.8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527</v>
      </c>
      <c r="AL38" s="1222"/>
      <c r="AM38" s="1222"/>
      <c r="AN38" s="1223"/>
      <c r="AO38" s="346">
        <v>1698</v>
      </c>
      <c r="AP38" s="346">
        <v>212</v>
      </c>
      <c r="AQ38" s="347">
        <v>17</v>
      </c>
      <c r="AR38" s="335">
        <v>1147.0999999999999</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528</v>
      </c>
      <c r="AL39" s="1222"/>
      <c r="AM39" s="1222"/>
      <c r="AN39" s="1223"/>
      <c r="AO39" s="343">
        <v>-6092</v>
      </c>
      <c r="AP39" s="343">
        <v>-760</v>
      </c>
      <c r="AQ39" s="344">
        <v>-4961</v>
      </c>
      <c r="AR39" s="345">
        <v>-84.7</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529</v>
      </c>
      <c r="AL40" s="1219"/>
      <c r="AM40" s="1219"/>
      <c r="AN40" s="1220"/>
      <c r="AO40" s="343">
        <v>-928162</v>
      </c>
      <c r="AP40" s="343">
        <v>-115745</v>
      </c>
      <c r="AQ40" s="344">
        <v>-92273</v>
      </c>
      <c r="AR40" s="345">
        <v>25.4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296</v>
      </c>
      <c r="AL41" s="1225"/>
      <c r="AM41" s="1225"/>
      <c r="AN41" s="1226"/>
      <c r="AO41" s="343">
        <v>356595</v>
      </c>
      <c r="AP41" s="343">
        <v>44469</v>
      </c>
      <c r="AQ41" s="344">
        <v>37889</v>
      </c>
      <c r="AR41" s="345">
        <v>17.399999999999999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530</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532</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498</v>
      </c>
      <c r="AN49" s="1213" t="s">
        <v>533</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534</v>
      </c>
      <c r="AO50" s="360" t="s">
        <v>535</v>
      </c>
      <c r="AP50" s="361" t="s">
        <v>536</v>
      </c>
      <c r="AQ50" s="362" t="s">
        <v>537</v>
      </c>
      <c r="AR50" s="363" t="s">
        <v>538</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539</v>
      </c>
      <c r="AL51" s="356"/>
      <c r="AM51" s="364">
        <v>803601</v>
      </c>
      <c r="AN51" s="365">
        <v>89939</v>
      </c>
      <c r="AO51" s="366">
        <v>50.1</v>
      </c>
      <c r="AP51" s="367">
        <v>162193</v>
      </c>
      <c r="AQ51" s="368">
        <v>-7.7</v>
      </c>
      <c r="AR51" s="369">
        <v>57.8</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540</v>
      </c>
      <c r="AM52" s="372">
        <v>313379</v>
      </c>
      <c r="AN52" s="373">
        <v>35073</v>
      </c>
      <c r="AO52" s="374">
        <v>5.0999999999999996</v>
      </c>
      <c r="AP52" s="375">
        <v>79985</v>
      </c>
      <c r="AQ52" s="376">
        <v>-8.8000000000000007</v>
      </c>
      <c r="AR52" s="377">
        <v>13.9</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541</v>
      </c>
      <c r="AL53" s="356"/>
      <c r="AM53" s="364">
        <v>886902</v>
      </c>
      <c r="AN53" s="365">
        <v>101662</v>
      </c>
      <c r="AO53" s="366">
        <v>13</v>
      </c>
      <c r="AP53" s="367">
        <v>168868</v>
      </c>
      <c r="AQ53" s="368">
        <v>4.0999999999999996</v>
      </c>
      <c r="AR53" s="369">
        <v>8.9</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540</v>
      </c>
      <c r="AM54" s="372">
        <v>520885</v>
      </c>
      <c r="AN54" s="373">
        <v>59707</v>
      </c>
      <c r="AO54" s="374">
        <v>70.2</v>
      </c>
      <c r="AP54" s="375">
        <v>79360</v>
      </c>
      <c r="AQ54" s="376">
        <v>-0.8</v>
      </c>
      <c r="AR54" s="377">
        <v>71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542</v>
      </c>
      <c r="AL55" s="356"/>
      <c r="AM55" s="364">
        <v>1172935</v>
      </c>
      <c r="AN55" s="365">
        <v>138596</v>
      </c>
      <c r="AO55" s="366">
        <v>36.299999999999997</v>
      </c>
      <c r="AP55" s="367">
        <v>202870</v>
      </c>
      <c r="AQ55" s="368">
        <v>20.100000000000001</v>
      </c>
      <c r="AR55" s="369">
        <v>16.2</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540</v>
      </c>
      <c r="AM56" s="372">
        <v>698737</v>
      </c>
      <c r="AN56" s="373">
        <v>82564</v>
      </c>
      <c r="AO56" s="374">
        <v>38.299999999999997</v>
      </c>
      <c r="AP56" s="375">
        <v>79735</v>
      </c>
      <c r="AQ56" s="376">
        <v>0.5</v>
      </c>
      <c r="AR56" s="377">
        <v>37.799999999999997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543</v>
      </c>
      <c r="AL57" s="356"/>
      <c r="AM57" s="364">
        <v>1097589</v>
      </c>
      <c r="AN57" s="365">
        <v>133397</v>
      </c>
      <c r="AO57" s="366">
        <v>-3.8</v>
      </c>
      <c r="AP57" s="367">
        <v>167497</v>
      </c>
      <c r="AQ57" s="368">
        <v>-17.399999999999999</v>
      </c>
      <c r="AR57" s="369">
        <v>13.6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540</v>
      </c>
      <c r="AM58" s="372">
        <v>558071</v>
      </c>
      <c r="AN58" s="373">
        <v>67826</v>
      </c>
      <c r="AO58" s="374">
        <v>-17.899999999999999</v>
      </c>
      <c r="AP58" s="375">
        <v>82571</v>
      </c>
      <c r="AQ58" s="376">
        <v>3.6</v>
      </c>
      <c r="AR58" s="377">
        <v>-21.5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544</v>
      </c>
      <c r="AL59" s="356"/>
      <c r="AM59" s="364">
        <v>1042289</v>
      </c>
      <c r="AN59" s="365">
        <v>129977</v>
      </c>
      <c r="AO59" s="366">
        <v>-2.6</v>
      </c>
      <c r="AP59" s="367">
        <v>190274</v>
      </c>
      <c r="AQ59" s="368">
        <v>13.6</v>
      </c>
      <c r="AR59" s="369">
        <v>-16.2</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540</v>
      </c>
      <c r="AM60" s="372">
        <v>378362</v>
      </c>
      <c r="AN60" s="373">
        <v>47183</v>
      </c>
      <c r="AO60" s="374">
        <v>-30.4</v>
      </c>
      <c r="AP60" s="375">
        <v>88584</v>
      </c>
      <c r="AQ60" s="376">
        <v>7.3</v>
      </c>
      <c r="AR60" s="377">
        <v>-37.700000000000003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545</v>
      </c>
      <c r="AL61" s="378"/>
      <c r="AM61" s="379">
        <v>1000663</v>
      </c>
      <c r="AN61" s="380">
        <v>118714</v>
      </c>
      <c r="AO61" s="381">
        <v>18.600000000000001</v>
      </c>
      <c r="AP61" s="382">
        <v>178340</v>
      </c>
      <c r="AQ61" s="383">
        <v>2.5</v>
      </c>
      <c r="AR61" s="369">
        <v>16.100000000000001</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540</v>
      </c>
      <c r="AM62" s="372">
        <v>493887</v>
      </c>
      <c r="AN62" s="373">
        <v>58471</v>
      </c>
      <c r="AO62" s="374">
        <v>13.1</v>
      </c>
      <c r="AP62" s="375">
        <v>82047</v>
      </c>
      <c r="AQ62" s="376">
        <v>0.4</v>
      </c>
      <c r="AR62" s="377">
        <v>12.7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0M/u2ADL2GAXBRrfPPuxbYWvnF2klVkVQW/ubt2g63MCgMpwvZpu8+pfHYxOruojfVYpIFDIbvU7IxbaaEzsFw==" saltValue="em+XHdshVyAfBiEWZPr1G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37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547</v>
      </c>
    </row>
    <row r="120" spans="125:125" ht="13.5" hidden="1" customHeight="1" x14ac:dyDescent="0.15"/>
    <row r="121" spans="125:125" ht="13.5" hidden="1" customHeight="1" x14ac:dyDescent="0.15">
      <c r="DU121" s="291"/>
    </row>
  </sheetData>
  <sheetProtection algorithmName="SHA-512" hashValue="F35N8s8erfaDdMTi60Jtnh5LRjfWO7Vg/u0oyfYc0wKvpBs9XVKomkp2Hd9GovcyyTsCEJejM+w+M/QcZ7GfhA==" saltValue="ghHfZilRk78shuBiGmYZt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37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548</v>
      </c>
    </row>
  </sheetData>
  <sheetProtection algorithmName="SHA-512" hashValue="7kn2qUWhSgC5YHqSc3EALp58rlKtBYXhB1IBmyKT/7Xmgm0+zf+FzHO8bWyGMqg49iCfq3qKJ/zCT4eBQsM4ew==" saltValue="re3q3YttqzsefUhwYPPPV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236" t="s">
        <v>3</v>
      </c>
      <c r="D47" s="1236"/>
      <c r="E47" s="1237"/>
      <c r="F47" s="11">
        <v>42.9</v>
      </c>
      <c r="G47" s="12">
        <v>47.36</v>
      </c>
      <c r="H47" s="12">
        <v>46.93</v>
      </c>
      <c r="I47" s="12">
        <v>45.23</v>
      </c>
      <c r="J47" s="13">
        <v>43.3</v>
      </c>
    </row>
    <row r="48" spans="2:10" ht="57.75" customHeight="1" x14ac:dyDescent="0.15">
      <c r="B48" s="14"/>
      <c r="C48" s="1238" t="s">
        <v>4</v>
      </c>
      <c r="D48" s="1238"/>
      <c r="E48" s="1239"/>
      <c r="F48" s="15">
        <v>5.34</v>
      </c>
      <c r="G48" s="16">
        <v>4.26</v>
      </c>
      <c r="H48" s="16">
        <v>2.2200000000000002</v>
      </c>
      <c r="I48" s="16">
        <v>2.0499999999999998</v>
      </c>
      <c r="J48" s="17">
        <v>2.38</v>
      </c>
    </row>
    <row r="49" spans="2:10" ht="57.75" customHeight="1" thickBot="1" x14ac:dyDescent="0.2">
      <c r="B49" s="18"/>
      <c r="C49" s="1240" t="s">
        <v>5</v>
      </c>
      <c r="D49" s="1240"/>
      <c r="E49" s="1241"/>
      <c r="F49" s="19">
        <v>0.03</v>
      </c>
      <c r="G49" s="20" t="s">
        <v>554</v>
      </c>
      <c r="H49" s="20" t="s">
        <v>555</v>
      </c>
      <c r="I49" s="20">
        <v>1.84</v>
      </c>
      <c r="J49" s="21">
        <v>0.72</v>
      </c>
    </row>
    <row r="50" spans="2:10" ht="13.5" customHeight="1" x14ac:dyDescent="0.15"/>
  </sheetData>
  <sheetProtection algorithmName="SHA-512" hashValue="TULqoOaEEa+xaPuzQtEbeDZB36fWmNMA/YM++NtrVG8WA06yODGQccyrtQXE624lxc2P3aMySEYIJFTVEW5Okw==" saltValue="lNFwhVyj07ulka3rRR8MA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48" t="s">
        <v>556</v>
      </c>
      <c r="D34" s="1248"/>
      <c r="E34" s="1249"/>
      <c r="F34" s="32">
        <v>5.34</v>
      </c>
      <c r="G34" s="33">
        <v>4.26</v>
      </c>
      <c r="H34" s="33">
        <v>2.21</v>
      </c>
      <c r="I34" s="33">
        <v>2.04</v>
      </c>
      <c r="J34" s="34">
        <v>2.37</v>
      </c>
      <c r="K34" s="22"/>
      <c r="L34" s="22"/>
      <c r="M34" s="22"/>
      <c r="N34" s="22"/>
      <c r="O34" s="22"/>
      <c r="P34" s="22"/>
    </row>
    <row r="35" spans="1:16" ht="39" customHeight="1" x14ac:dyDescent="0.15">
      <c r="A35" s="22"/>
      <c r="B35" s="35"/>
      <c r="C35" s="1242" t="s">
        <v>557</v>
      </c>
      <c r="D35" s="1243"/>
      <c r="E35" s="1244"/>
      <c r="F35" s="36">
        <v>2.27</v>
      </c>
      <c r="G35" s="37">
        <v>3.09</v>
      </c>
      <c r="H35" s="37">
        <v>3.57</v>
      </c>
      <c r="I35" s="37">
        <v>3.07</v>
      </c>
      <c r="J35" s="38">
        <v>2.37</v>
      </c>
      <c r="K35" s="22"/>
      <c r="L35" s="22"/>
      <c r="M35" s="22"/>
      <c r="N35" s="22"/>
      <c r="O35" s="22"/>
      <c r="P35" s="22"/>
    </row>
    <row r="36" spans="1:16" ht="39" customHeight="1" x14ac:dyDescent="0.15">
      <c r="A36" s="22"/>
      <c r="B36" s="35"/>
      <c r="C36" s="1242" t="s">
        <v>558</v>
      </c>
      <c r="D36" s="1243"/>
      <c r="E36" s="1244"/>
      <c r="F36" s="36">
        <v>0.97</v>
      </c>
      <c r="G36" s="37">
        <v>1.1100000000000001</v>
      </c>
      <c r="H36" s="37">
        <v>1.0900000000000001</v>
      </c>
      <c r="I36" s="37">
        <v>1.25</v>
      </c>
      <c r="J36" s="38">
        <v>0.99</v>
      </c>
      <c r="K36" s="22"/>
      <c r="L36" s="22"/>
      <c r="M36" s="22"/>
      <c r="N36" s="22"/>
      <c r="O36" s="22"/>
      <c r="P36" s="22"/>
    </row>
    <row r="37" spans="1:16" ht="39" customHeight="1" x14ac:dyDescent="0.15">
      <c r="A37" s="22"/>
      <c r="B37" s="35"/>
      <c r="C37" s="1242" t="s">
        <v>559</v>
      </c>
      <c r="D37" s="1243"/>
      <c r="E37" s="1244"/>
      <c r="F37" s="36">
        <v>0.28000000000000003</v>
      </c>
      <c r="G37" s="37">
        <v>0.13</v>
      </c>
      <c r="H37" s="37">
        <v>1.2</v>
      </c>
      <c r="I37" s="37">
        <v>0.64</v>
      </c>
      <c r="J37" s="38">
        <v>0.78</v>
      </c>
      <c r="K37" s="22"/>
      <c r="L37" s="22"/>
      <c r="M37" s="22"/>
      <c r="N37" s="22"/>
      <c r="O37" s="22"/>
      <c r="P37" s="22"/>
    </row>
    <row r="38" spans="1:16" ht="39" customHeight="1" x14ac:dyDescent="0.15">
      <c r="A38" s="22"/>
      <c r="B38" s="35"/>
      <c r="C38" s="1242" t="s">
        <v>560</v>
      </c>
      <c r="D38" s="1243"/>
      <c r="E38" s="1244"/>
      <c r="F38" s="36">
        <v>0.06</v>
      </c>
      <c r="G38" s="37">
        <v>0.11</v>
      </c>
      <c r="H38" s="37">
        <v>0.25</v>
      </c>
      <c r="I38" s="37">
        <v>0.25</v>
      </c>
      <c r="J38" s="38">
        <v>0.2</v>
      </c>
      <c r="K38" s="22"/>
      <c r="L38" s="22"/>
      <c r="M38" s="22"/>
      <c r="N38" s="22"/>
      <c r="O38" s="22"/>
      <c r="P38" s="22"/>
    </row>
    <row r="39" spans="1:16" ht="39" customHeight="1" x14ac:dyDescent="0.15">
      <c r="A39" s="22"/>
      <c r="B39" s="35"/>
      <c r="C39" s="1242" t="s">
        <v>561</v>
      </c>
      <c r="D39" s="1243"/>
      <c r="E39" s="1244"/>
      <c r="F39" s="36">
        <v>0.09</v>
      </c>
      <c r="G39" s="37">
        <v>0.03</v>
      </c>
      <c r="H39" s="37">
        <v>0.05</v>
      </c>
      <c r="I39" s="37">
        <v>0.02</v>
      </c>
      <c r="J39" s="38">
        <v>0.06</v>
      </c>
      <c r="K39" s="22"/>
      <c r="L39" s="22"/>
      <c r="M39" s="22"/>
      <c r="N39" s="22"/>
      <c r="O39" s="22"/>
      <c r="P39" s="22"/>
    </row>
    <row r="40" spans="1:16" ht="39" customHeight="1" x14ac:dyDescent="0.15">
      <c r="A40" s="22"/>
      <c r="B40" s="35"/>
      <c r="C40" s="1242" t="s">
        <v>562</v>
      </c>
      <c r="D40" s="1243"/>
      <c r="E40" s="1244"/>
      <c r="F40" s="36">
        <v>0</v>
      </c>
      <c r="G40" s="37">
        <v>0.03</v>
      </c>
      <c r="H40" s="37">
        <v>0.24</v>
      </c>
      <c r="I40" s="37">
        <v>0.22</v>
      </c>
      <c r="J40" s="38">
        <v>0.04</v>
      </c>
      <c r="K40" s="22"/>
      <c r="L40" s="22"/>
      <c r="M40" s="22"/>
      <c r="N40" s="22"/>
      <c r="O40" s="22"/>
      <c r="P40" s="22"/>
    </row>
    <row r="41" spans="1:16" ht="39" customHeight="1" x14ac:dyDescent="0.15">
      <c r="A41" s="22"/>
      <c r="B41" s="35"/>
      <c r="C41" s="1242" t="s">
        <v>563</v>
      </c>
      <c r="D41" s="1243"/>
      <c r="E41" s="1244"/>
      <c r="F41" s="36">
        <v>0.05</v>
      </c>
      <c r="G41" s="37">
        <v>0.08</v>
      </c>
      <c r="H41" s="37">
        <v>0.1</v>
      </c>
      <c r="I41" s="37">
        <v>0.06</v>
      </c>
      <c r="J41" s="38">
        <v>0.02</v>
      </c>
      <c r="K41" s="22"/>
      <c r="L41" s="22"/>
      <c r="M41" s="22"/>
      <c r="N41" s="22"/>
      <c r="O41" s="22"/>
      <c r="P41" s="22"/>
    </row>
    <row r="42" spans="1:16" ht="39" customHeight="1" x14ac:dyDescent="0.15">
      <c r="A42" s="22"/>
      <c r="B42" s="39"/>
      <c r="C42" s="1242" t="s">
        <v>564</v>
      </c>
      <c r="D42" s="1243"/>
      <c r="E42" s="1244"/>
      <c r="F42" s="36" t="s">
        <v>508</v>
      </c>
      <c r="G42" s="37" t="s">
        <v>508</v>
      </c>
      <c r="H42" s="37" t="s">
        <v>508</v>
      </c>
      <c r="I42" s="37" t="s">
        <v>508</v>
      </c>
      <c r="J42" s="38" t="s">
        <v>508</v>
      </c>
      <c r="K42" s="22"/>
      <c r="L42" s="22"/>
      <c r="M42" s="22"/>
      <c r="N42" s="22"/>
      <c r="O42" s="22"/>
      <c r="P42" s="22"/>
    </row>
    <row r="43" spans="1:16" ht="39" customHeight="1" thickBot="1" x14ac:dyDescent="0.2">
      <c r="A43" s="22"/>
      <c r="B43" s="40"/>
      <c r="C43" s="1245" t="s">
        <v>565</v>
      </c>
      <c r="D43" s="1246"/>
      <c r="E43" s="1247"/>
      <c r="F43" s="41" t="s">
        <v>508</v>
      </c>
      <c r="G43" s="42" t="s">
        <v>508</v>
      </c>
      <c r="H43" s="42" t="s">
        <v>508</v>
      </c>
      <c r="I43" s="42" t="s">
        <v>508</v>
      </c>
      <c r="J43" s="43" t="s">
        <v>508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f2hSX32hgUfE9ozeVQYfTzz0FD6aMoPlxwRMVwZN1sMZg0JV2/+R4NpAWnA3djZgsQqul33VPOnq8Ki8NQ5QQ==" saltValue="FbIoXSFWhC/3latQtaqCM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37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1327</v>
      </c>
      <c r="L45" s="60">
        <v>1261</v>
      </c>
      <c r="M45" s="60">
        <v>1166</v>
      </c>
      <c r="N45" s="60">
        <v>1083</v>
      </c>
      <c r="O45" s="61">
        <v>1005</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508</v>
      </c>
      <c r="L46" s="64" t="s">
        <v>508</v>
      </c>
      <c r="M46" s="64" t="s">
        <v>508</v>
      </c>
      <c r="N46" s="64" t="s">
        <v>508</v>
      </c>
      <c r="O46" s="65" t="s">
        <v>508</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508</v>
      </c>
      <c r="L47" s="64" t="s">
        <v>508</v>
      </c>
      <c r="M47" s="64" t="s">
        <v>508</v>
      </c>
      <c r="N47" s="64" t="s">
        <v>508</v>
      </c>
      <c r="O47" s="65" t="s">
        <v>508</v>
      </c>
      <c r="P47" s="48"/>
      <c r="Q47" s="48"/>
      <c r="R47" s="48"/>
      <c r="S47" s="48"/>
      <c r="T47" s="48"/>
      <c r="U47" s="48"/>
    </row>
    <row r="48" spans="1:21" ht="30.75" customHeight="1" x14ac:dyDescent="0.15">
      <c r="A48" s="48"/>
      <c r="B48" s="1270"/>
      <c r="C48" s="1271"/>
      <c r="D48" s="62"/>
      <c r="E48" s="1252" t="s">
        <v>15</v>
      </c>
      <c r="F48" s="1252"/>
      <c r="G48" s="1252"/>
      <c r="H48" s="1252"/>
      <c r="I48" s="1252"/>
      <c r="J48" s="1253"/>
      <c r="K48" s="63">
        <v>232</v>
      </c>
      <c r="L48" s="64">
        <v>212</v>
      </c>
      <c r="M48" s="64">
        <v>253</v>
      </c>
      <c r="N48" s="64">
        <v>265</v>
      </c>
      <c r="O48" s="65">
        <v>255</v>
      </c>
      <c r="P48" s="48"/>
      <c r="Q48" s="48"/>
      <c r="R48" s="48"/>
      <c r="S48" s="48"/>
      <c r="T48" s="48"/>
      <c r="U48" s="48"/>
    </row>
    <row r="49" spans="1:21" ht="30.75" customHeight="1" x14ac:dyDescent="0.15">
      <c r="A49" s="48"/>
      <c r="B49" s="1270"/>
      <c r="C49" s="1271"/>
      <c r="D49" s="62"/>
      <c r="E49" s="1252" t="s">
        <v>16</v>
      </c>
      <c r="F49" s="1252"/>
      <c r="G49" s="1252"/>
      <c r="H49" s="1252"/>
      <c r="I49" s="1252"/>
      <c r="J49" s="1253"/>
      <c r="K49" s="63">
        <v>47</v>
      </c>
      <c r="L49" s="64">
        <v>24</v>
      </c>
      <c r="M49" s="64">
        <v>30</v>
      </c>
      <c r="N49" s="64">
        <v>31</v>
      </c>
      <c r="O49" s="65">
        <v>30</v>
      </c>
      <c r="P49" s="48"/>
      <c r="Q49" s="48"/>
      <c r="R49" s="48"/>
      <c r="S49" s="48"/>
      <c r="T49" s="48"/>
      <c r="U49" s="48"/>
    </row>
    <row r="50" spans="1:21" ht="30.75" customHeight="1" x14ac:dyDescent="0.15">
      <c r="A50" s="48"/>
      <c r="B50" s="1270"/>
      <c r="C50" s="1271"/>
      <c r="D50" s="62"/>
      <c r="E50" s="1252" t="s">
        <v>17</v>
      </c>
      <c r="F50" s="1252"/>
      <c r="G50" s="1252"/>
      <c r="H50" s="1252"/>
      <c r="I50" s="1252"/>
      <c r="J50" s="1253"/>
      <c r="K50" s="63">
        <v>0</v>
      </c>
      <c r="L50" s="64">
        <v>0</v>
      </c>
      <c r="M50" s="64">
        <v>0</v>
      </c>
      <c r="N50" s="64">
        <v>0</v>
      </c>
      <c r="O50" s="65">
        <v>0</v>
      </c>
      <c r="P50" s="48"/>
      <c r="Q50" s="48"/>
      <c r="R50" s="48"/>
      <c r="S50" s="48"/>
      <c r="T50" s="48"/>
      <c r="U50" s="48"/>
    </row>
    <row r="51" spans="1:21" ht="30.75" customHeight="1" x14ac:dyDescent="0.15">
      <c r="A51" s="48"/>
      <c r="B51" s="1272"/>
      <c r="C51" s="1273"/>
      <c r="D51" s="66"/>
      <c r="E51" s="1252" t="s">
        <v>18</v>
      </c>
      <c r="F51" s="1252"/>
      <c r="G51" s="1252"/>
      <c r="H51" s="1252"/>
      <c r="I51" s="1252"/>
      <c r="J51" s="1253"/>
      <c r="K51" s="63">
        <v>1</v>
      </c>
      <c r="L51" s="64">
        <v>0</v>
      </c>
      <c r="M51" s="64">
        <v>0</v>
      </c>
      <c r="N51" s="64">
        <v>0</v>
      </c>
      <c r="O51" s="65">
        <v>2</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1116</v>
      </c>
      <c r="L52" s="64">
        <v>1016</v>
      </c>
      <c r="M52" s="64">
        <v>982</v>
      </c>
      <c r="N52" s="64">
        <v>934</v>
      </c>
      <c r="O52" s="65">
        <v>934</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491</v>
      </c>
      <c r="L53" s="69">
        <v>481</v>
      </c>
      <c r="M53" s="69">
        <v>467</v>
      </c>
      <c r="N53" s="69">
        <v>445</v>
      </c>
      <c r="O53" s="70">
        <v>358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566</v>
      </c>
      <c r="P55" s="48"/>
      <c r="Q55" s="48"/>
      <c r="R55" s="48"/>
      <c r="S55" s="48"/>
      <c r="T55" s="48"/>
      <c r="U55" s="48"/>
    </row>
    <row r="56" spans="1:21" ht="31.5" customHeight="1" thickBot="1" x14ac:dyDescent="0.2">
      <c r="A56" s="48"/>
      <c r="B56" s="76"/>
      <c r="C56" s="77"/>
      <c r="D56" s="77"/>
      <c r="E56" s="78"/>
      <c r="F56" s="78"/>
      <c r="G56" s="78"/>
      <c r="H56" s="78"/>
      <c r="I56" s="78"/>
      <c r="J56" s="79" t="s">
        <v>2</v>
      </c>
      <c r="K56" s="80" t="s">
        <v>567</v>
      </c>
      <c r="L56" s="81" t="s">
        <v>568</v>
      </c>
      <c r="M56" s="81" t="s">
        <v>569</v>
      </c>
      <c r="N56" s="81" t="s">
        <v>570</v>
      </c>
      <c r="O56" s="82" t="s">
        <v>571</v>
      </c>
      <c r="P56" s="48"/>
      <c r="Q56" s="48"/>
      <c r="R56" s="48"/>
      <c r="S56" s="48"/>
      <c r="T56" s="48"/>
      <c r="U56" s="48"/>
    </row>
    <row r="57" spans="1:21" ht="31.5" customHeight="1" x14ac:dyDescent="0.15">
      <c r="B57" s="1258" t="s">
        <v>25</v>
      </c>
      <c r="C57" s="1259"/>
      <c r="D57" s="1262" t="s">
        <v>26</v>
      </c>
      <c r="E57" s="1263"/>
      <c r="F57" s="1263"/>
      <c r="G57" s="1263"/>
      <c r="H57" s="1263"/>
      <c r="I57" s="1263"/>
      <c r="J57" s="1264"/>
      <c r="K57" s="83"/>
      <c r="L57" s="84"/>
      <c r="M57" s="84"/>
      <c r="N57" s="84"/>
      <c r="O57" s="85"/>
    </row>
    <row r="58" spans="1:21" ht="31.5" customHeight="1" thickBot="1" x14ac:dyDescent="0.2">
      <c r="B58" s="1260"/>
      <c r="C58" s="1261"/>
      <c r="D58" s="1265" t="s">
        <v>27</v>
      </c>
      <c r="E58" s="1266"/>
      <c r="F58" s="1266"/>
      <c r="G58" s="1266"/>
      <c r="H58" s="1266"/>
      <c r="I58" s="1266"/>
      <c r="J58" s="126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phLNZv5UibWAR3acNZmBkodrKAOnhJIQt1TpMYkYvCLI+veO013nK3T0UgdW9TNt2C1qlxu4I94XSqV9SDDgg==" saltValue="7lFXQuuNn6nREE0lJxofn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549</v>
      </c>
      <c r="J40" s="100" t="s">
        <v>550</v>
      </c>
      <c r="K40" s="100" t="s">
        <v>551</v>
      </c>
      <c r="L40" s="100" t="s">
        <v>552</v>
      </c>
      <c r="M40" s="101" t="s">
        <v>553</v>
      </c>
    </row>
    <row r="41" spans="2:13" ht="27.75" customHeight="1" x14ac:dyDescent="0.15">
      <c r="B41" s="1288" t="s">
        <v>30</v>
      </c>
      <c r="C41" s="1289"/>
      <c r="D41" s="102"/>
      <c r="E41" s="1290" t="s">
        <v>31</v>
      </c>
      <c r="F41" s="1290"/>
      <c r="G41" s="1290"/>
      <c r="H41" s="1291"/>
      <c r="I41" s="103">
        <v>9736</v>
      </c>
      <c r="J41" s="104">
        <v>9243</v>
      </c>
      <c r="K41" s="104">
        <v>9143</v>
      </c>
      <c r="L41" s="104">
        <v>8679</v>
      </c>
      <c r="M41" s="105">
        <v>8325</v>
      </c>
    </row>
    <row r="42" spans="2:13" ht="27.75" customHeight="1" x14ac:dyDescent="0.15">
      <c r="B42" s="1278"/>
      <c r="C42" s="1279"/>
      <c r="D42" s="106"/>
      <c r="E42" s="1282" t="s">
        <v>32</v>
      </c>
      <c r="F42" s="1282"/>
      <c r="G42" s="1282"/>
      <c r="H42" s="1283"/>
      <c r="I42" s="107" t="s">
        <v>508</v>
      </c>
      <c r="J42" s="108" t="s">
        <v>508</v>
      </c>
      <c r="K42" s="108" t="s">
        <v>508</v>
      </c>
      <c r="L42" s="108" t="s">
        <v>508</v>
      </c>
      <c r="M42" s="109" t="s">
        <v>508</v>
      </c>
    </row>
    <row r="43" spans="2:13" ht="27.75" customHeight="1" x14ac:dyDescent="0.15">
      <c r="B43" s="1278"/>
      <c r="C43" s="1279"/>
      <c r="D43" s="106"/>
      <c r="E43" s="1282" t="s">
        <v>33</v>
      </c>
      <c r="F43" s="1282"/>
      <c r="G43" s="1282"/>
      <c r="H43" s="1283"/>
      <c r="I43" s="107">
        <v>3648</v>
      </c>
      <c r="J43" s="108">
        <v>3691</v>
      </c>
      <c r="K43" s="108">
        <v>3843</v>
      </c>
      <c r="L43" s="108">
        <v>3823</v>
      </c>
      <c r="M43" s="109">
        <v>3756</v>
      </c>
    </row>
    <row r="44" spans="2:13" ht="27.75" customHeight="1" x14ac:dyDescent="0.15">
      <c r="B44" s="1278"/>
      <c r="C44" s="1279"/>
      <c r="D44" s="106"/>
      <c r="E44" s="1282" t="s">
        <v>34</v>
      </c>
      <c r="F44" s="1282"/>
      <c r="G44" s="1282"/>
      <c r="H44" s="1283"/>
      <c r="I44" s="107">
        <v>320</v>
      </c>
      <c r="J44" s="108">
        <v>302</v>
      </c>
      <c r="K44" s="108">
        <v>275</v>
      </c>
      <c r="L44" s="108">
        <v>254</v>
      </c>
      <c r="M44" s="109">
        <v>245</v>
      </c>
    </row>
    <row r="45" spans="2:13" ht="27.75" customHeight="1" x14ac:dyDescent="0.15">
      <c r="B45" s="1278"/>
      <c r="C45" s="1279"/>
      <c r="D45" s="106"/>
      <c r="E45" s="1282" t="s">
        <v>35</v>
      </c>
      <c r="F45" s="1282"/>
      <c r="G45" s="1282"/>
      <c r="H45" s="1283"/>
      <c r="I45" s="107">
        <v>1063</v>
      </c>
      <c r="J45" s="108">
        <v>1006</v>
      </c>
      <c r="K45" s="108">
        <v>989</v>
      </c>
      <c r="L45" s="108">
        <v>881</v>
      </c>
      <c r="M45" s="109">
        <v>854</v>
      </c>
    </row>
    <row r="46" spans="2:13" ht="27.75" customHeight="1" x14ac:dyDescent="0.15">
      <c r="B46" s="1278"/>
      <c r="C46" s="1279"/>
      <c r="D46" s="110"/>
      <c r="E46" s="1282" t="s">
        <v>36</v>
      </c>
      <c r="F46" s="1282"/>
      <c r="G46" s="1282"/>
      <c r="H46" s="1283"/>
      <c r="I46" s="107">
        <v>77</v>
      </c>
      <c r="J46" s="108">
        <v>32</v>
      </c>
      <c r="K46" s="108">
        <v>28</v>
      </c>
      <c r="L46" s="108">
        <v>57</v>
      </c>
      <c r="M46" s="109">
        <v>21</v>
      </c>
    </row>
    <row r="47" spans="2:13" ht="27.75" customHeight="1" x14ac:dyDescent="0.15">
      <c r="B47" s="1278"/>
      <c r="C47" s="1279"/>
      <c r="D47" s="111"/>
      <c r="E47" s="1292" t="s">
        <v>37</v>
      </c>
      <c r="F47" s="1293"/>
      <c r="G47" s="1293"/>
      <c r="H47" s="1294"/>
      <c r="I47" s="107" t="s">
        <v>508</v>
      </c>
      <c r="J47" s="108" t="s">
        <v>508</v>
      </c>
      <c r="K47" s="108" t="s">
        <v>508</v>
      </c>
      <c r="L47" s="108" t="s">
        <v>508</v>
      </c>
      <c r="M47" s="109" t="s">
        <v>508</v>
      </c>
    </row>
    <row r="48" spans="2:13" ht="27.75" customHeight="1" x14ac:dyDescent="0.15">
      <c r="B48" s="1278"/>
      <c r="C48" s="1279"/>
      <c r="D48" s="106"/>
      <c r="E48" s="1282" t="s">
        <v>38</v>
      </c>
      <c r="F48" s="1282"/>
      <c r="G48" s="1282"/>
      <c r="H48" s="1283"/>
      <c r="I48" s="107" t="s">
        <v>508</v>
      </c>
      <c r="J48" s="108" t="s">
        <v>508</v>
      </c>
      <c r="K48" s="108" t="s">
        <v>508</v>
      </c>
      <c r="L48" s="108" t="s">
        <v>508</v>
      </c>
      <c r="M48" s="109" t="s">
        <v>508</v>
      </c>
    </row>
    <row r="49" spans="2:13" ht="27.75" customHeight="1" x14ac:dyDescent="0.15">
      <c r="B49" s="1280"/>
      <c r="C49" s="1281"/>
      <c r="D49" s="106"/>
      <c r="E49" s="1282" t="s">
        <v>39</v>
      </c>
      <c r="F49" s="1282"/>
      <c r="G49" s="1282"/>
      <c r="H49" s="1283"/>
      <c r="I49" s="107" t="s">
        <v>508</v>
      </c>
      <c r="J49" s="108" t="s">
        <v>508</v>
      </c>
      <c r="K49" s="108" t="s">
        <v>508</v>
      </c>
      <c r="L49" s="108" t="s">
        <v>508</v>
      </c>
      <c r="M49" s="109" t="s">
        <v>508</v>
      </c>
    </row>
    <row r="50" spans="2:13" ht="27.75" customHeight="1" x14ac:dyDescent="0.15">
      <c r="B50" s="1276" t="s">
        <v>40</v>
      </c>
      <c r="C50" s="1277"/>
      <c r="D50" s="112"/>
      <c r="E50" s="1282" t="s">
        <v>41</v>
      </c>
      <c r="F50" s="1282"/>
      <c r="G50" s="1282"/>
      <c r="H50" s="1283"/>
      <c r="I50" s="107">
        <v>2928</v>
      </c>
      <c r="J50" s="108">
        <v>3161</v>
      </c>
      <c r="K50" s="108">
        <v>3288</v>
      </c>
      <c r="L50" s="108">
        <v>2965</v>
      </c>
      <c r="M50" s="109">
        <v>2762</v>
      </c>
    </row>
    <row r="51" spans="2:13" ht="27.75" customHeight="1" x14ac:dyDescent="0.15">
      <c r="B51" s="1278"/>
      <c r="C51" s="1279"/>
      <c r="D51" s="106"/>
      <c r="E51" s="1282" t="s">
        <v>42</v>
      </c>
      <c r="F51" s="1282"/>
      <c r="G51" s="1282"/>
      <c r="H51" s="1283"/>
      <c r="I51" s="107">
        <v>50</v>
      </c>
      <c r="J51" s="108">
        <v>46</v>
      </c>
      <c r="K51" s="108">
        <v>43</v>
      </c>
      <c r="L51" s="108">
        <v>38</v>
      </c>
      <c r="M51" s="109">
        <v>33</v>
      </c>
    </row>
    <row r="52" spans="2:13" ht="27.75" customHeight="1" x14ac:dyDescent="0.15">
      <c r="B52" s="1280"/>
      <c r="C52" s="1281"/>
      <c r="D52" s="106"/>
      <c r="E52" s="1282" t="s">
        <v>43</v>
      </c>
      <c r="F52" s="1282"/>
      <c r="G52" s="1282"/>
      <c r="H52" s="1283"/>
      <c r="I52" s="107">
        <v>8959</v>
      </c>
      <c r="J52" s="108">
        <v>8677</v>
      </c>
      <c r="K52" s="108">
        <v>8981</v>
      </c>
      <c r="L52" s="108">
        <v>8826</v>
      </c>
      <c r="M52" s="109">
        <v>8551</v>
      </c>
    </row>
    <row r="53" spans="2:13" ht="27.75" customHeight="1" thickBot="1" x14ac:dyDescent="0.2">
      <c r="B53" s="1284" t="s">
        <v>44</v>
      </c>
      <c r="C53" s="1285"/>
      <c r="D53" s="113"/>
      <c r="E53" s="1286" t="s">
        <v>45</v>
      </c>
      <c r="F53" s="1286"/>
      <c r="G53" s="1286"/>
      <c r="H53" s="1287"/>
      <c r="I53" s="114">
        <v>2906</v>
      </c>
      <c r="J53" s="115">
        <v>2390</v>
      </c>
      <c r="K53" s="115">
        <v>1967</v>
      </c>
      <c r="L53" s="115">
        <v>1865</v>
      </c>
      <c r="M53" s="116">
        <v>1854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mOJyoQrRau1PxN4m705y/Z8SJlYTV60j6/E95gyRmxwF3pmtphCYev+PCf0OYApNWl0Fp6I2lvRIV71owNnmg==" saltValue="FGBy5rP0Ld9Pi0zI5HUXG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551</v>
      </c>
      <c r="G54" s="125" t="s">
        <v>552</v>
      </c>
      <c r="H54" s="126" t="s">
        <v>553</v>
      </c>
    </row>
    <row r="55" spans="2:8" ht="52.5" customHeight="1" x14ac:dyDescent="0.15">
      <c r="B55" s="127"/>
      <c r="C55" s="1303" t="s">
        <v>48</v>
      </c>
      <c r="D55" s="1303"/>
      <c r="E55" s="1304"/>
      <c r="F55" s="128">
        <v>2163</v>
      </c>
      <c r="G55" s="128">
        <v>2024</v>
      </c>
      <c r="H55" s="129">
        <v>1911</v>
      </c>
    </row>
    <row r="56" spans="2:8" ht="52.5" customHeight="1" x14ac:dyDescent="0.15">
      <c r="B56" s="130"/>
      <c r="C56" s="1305" t="s">
        <v>49</v>
      </c>
      <c r="D56" s="1305"/>
      <c r="E56" s="1306"/>
      <c r="F56" s="131">
        <v>391</v>
      </c>
      <c r="G56" s="131">
        <v>99</v>
      </c>
      <c r="H56" s="132">
        <v>1</v>
      </c>
    </row>
    <row r="57" spans="2:8" ht="53.25" customHeight="1" x14ac:dyDescent="0.15">
      <c r="B57" s="130"/>
      <c r="C57" s="1307" t="s">
        <v>50</v>
      </c>
      <c r="D57" s="1307"/>
      <c r="E57" s="1308"/>
      <c r="F57" s="133">
        <v>1004</v>
      </c>
      <c r="G57" s="133">
        <v>1028</v>
      </c>
      <c r="H57" s="134">
        <v>964</v>
      </c>
    </row>
    <row r="58" spans="2:8" ht="45.75" customHeight="1" x14ac:dyDescent="0.15">
      <c r="B58" s="135"/>
      <c r="C58" s="1295" t="s">
        <v>572</v>
      </c>
      <c r="D58" s="1296"/>
      <c r="E58" s="1297"/>
      <c r="F58" s="136">
        <v>633</v>
      </c>
      <c r="G58" s="136">
        <v>561</v>
      </c>
      <c r="H58" s="137">
        <v>521</v>
      </c>
    </row>
    <row r="59" spans="2:8" ht="45.75" customHeight="1" x14ac:dyDescent="0.15">
      <c r="B59" s="135"/>
      <c r="C59" s="1295" t="s">
        <v>573</v>
      </c>
      <c r="D59" s="1296"/>
      <c r="E59" s="1297"/>
      <c r="F59" s="136">
        <v>220</v>
      </c>
      <c r="G59" s="136">
        <v>290</v>
      </c>
      <c r="H59" s="137">
        <v>262</v>
      </c>
    </row>
    <row r="60" spans="2:8" ht="45.75" customHeight="1" x14ac:dyDescent="0.15">
      <c r="B60" s="135"/>
      <c r="C60" s="1295" t="s">
        <v>574</v>
      </c>
      <c r="D60" s="1296"/>
      <c r="E60" s="1297"/>
      <c r="F60" s="136">
        <v>100</v>
      </c>
      <c r="G60" s="136">
        <v>100</v>
      </c>
      <c r="H60" s="137">
        <v>100</v>
      </c>
    </row>
    <row r="61" spans="2:8" ht="45.75" customHeight="1" x14ac:dyDescent="0.15">
      <c r="B61" s="135"/>
      <c r="C61" s="1295" t="s">
        <v>575</v>
      </c>
      <c r="D61" s="1296"/>
      <c r="E61" s="1297"/>
      <c r="F61" s="136">
        <v>24</v>
      </c>
      <c r="G61" s="136">
        <v>51</v>
      </c>
      <c r="H61" s="137">
        <v>49</v>
      </c>
    </row>
    <row r="62" spans="2:8" ht="45.75" customHeight="1" thickBot="1" x14ac:dyDescent="0.2">
      <c r="B62" s="138"/>
      <c r="C62" s="1298" t="s">
        <v>576</v>
      </c>
      <c r="D62" s="1299"/>
      <c r="E62" s="1300"/>
      <c r="F62" s="139">
        <v>20</v>
      </c>
      <c r="G62" s="139">
        <v>20</v>
      </c>
      <c r="H62" s="140">
        <v>20</v>
      </c>
    </row>
    <row r="63" spans="2:8" ht="52.5" customHeight="1" thickBot="1" x14ac:dyDescent="0.2">
      <c r="B63" s="141"/>
      <c r="C63" s="1301" t="s">
        <v>51</v>
      </c>
      <c r="D63" s="1301"/>
      <c r="E63" s="1302"/>
      <c r="F63" s="142">
        <v>3558</v>
      </c>
      <c r="G63" s="142">
        <v>3151</v>
      </c>
      <c r="H63" s="143">
        <v>2875</v>
      </c>
    </row>
    <row r="64" spans="2:8" ht="15" customHeight="1" x14ac:dyDescent="0.15"/>
  </sheetData>
  <sheetProtection algorithmName="SHA-512" hashValue="ypCJtxG7gbR6Q85SINP0/jy9t/HRFF9YbyvjifteDh5JHZpmxp+I0VIWHa9fQhnDnkLEWy/iJguhJLHrgqiozQ==" saltValue="KYdhstCrPaCdBHs2isNGz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pageSetUpPr fitToPage="1"/>
  </sheetPr>
  <dimension ref="A1:WZM160"/>
  <sheetViews>
    <sheetView showGridLines="0" zoomScale="85" zoomScaleNormal="85" zoomScaleSheetLayoutView="55" workbookViewId="0">
      <selection activeCell="BW11" sqref="BW11"/>
    </sheetView>
  </sheetViews>
  <sheetFormatPr defaultColWidth="0" defaultRowHeight="13.5" customHeight="1" zeroHeight="1" x14ac:dyDescent="0.15"/>
  <cols>
    <col min="1" max="1" width="6.375" style="388" customWidth="1"/>
    <col min="2" max="107" width="2.37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593</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593</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594</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595</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9" t="s">
        <v>596</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x14ac:dyDescent="0.15">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x14ac:dyDescent="0.15">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x14ac:dyDescent="0.15">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x14ac:dyDescent="0.15">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597</v>
      </c>
    </row>
    <row r="50" spans="1:109" x14ac:dyDescent="0.15">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549</v>
      </c>
      <c r="BQ50" s="1322"/>
      <c r="BR50" s="1322"/>
      <c r="BS50" s="1322"/>
      <c r="BT50" s="1322"/>
      <c r="BU50" s="1322"/>
      <c r="BV50" s="1322"/>
      <c r="BW50" s="1322"/>
      <c r="BX50" s="1322" t="s">
        <v>550</v>
      </c>
      <c r="BY50" s="1322"/>
      <c r="BZ50" s="1322"/>
      <c r="CA50" s="1322"/>
      <c r="CB50" s="1322"/>
      <c r="CC50" s="1322"/>
      <c r="CD50" s="1322"/>
      <c r="CE50" s="1322"/>
      <c r="CF50" s="1322" t="s">
        <v>551</v>
      </c>
      <c r="CG50" s="1322"/>
      <c r="CH50" s="1322"/>
      <c r="CI50" s="1322"/>
      <c r="CJ50" s="1322"/>
      <c r="CK50" s="1322"/>
      <c r="CL50" s="1322"/>
      <c r="CM50" s="1322"/>
      <c r="CN50" s="1322" t="s">
        <v>552</v>
      </c>
      <c r="CO50" s="1322"/>
      <c r="CP50" s="1322"/>
      <c r="CQ50" s="1322"/>
      <c r="CR50" s="1322"/>
      <c r="CS50" s="1322"/>
      <c r="CT50" s="1322"/>
      <c r="CU50" s="1322"/>
      <c r="CV50" s="1322" t="s">
        <v>553</v>
      </c>
      <c r="CW50" s="1322"/>
      <c r="CX50" s="1322"/>
      <c r="CY50" s="1322"/>
      <c r="CZ50" s="1322"/>
      <c r="DA50" s="1322"/>
      <c r="DB50" s="1322"/>
      <c r="DC50" s="1322"/>
    </row>
    <row r="51" spans="1:109" ht="13.5" customHeight="1" x14ac:dyDescent="0.15">
      <c r="B51" s="395"/>
      <c r="G51" s="1328"/>
      <c r="H51" s="1328"/>
      <c r="I51" s="1326"/>
      <c r="J51" s="1326"/>
      <c r="K51" s="1324"/>
      <c r="L51" s="1324"/>
      <c r="M51" s="1324"/>
      <c r="N51" s="1324"/>
      <c r="AM51" s="404"/>
      <c r="AN51" s="1325" t="s">
        <v>598</v>
      </c>
      <c r="AO51" s="1325"/>
      <c r="AP51" s="1325"/>
      <c r="AQ51" s="1325"/>
      <c r="AR51" s="1325"/>
      <c r="AS51" s="1325"/>
      <c r="AT51" s="1325"/>
      <c r="AU51" s="1325"/>
      <c r="AV51" s="1325"/>
      <c r="AW51" s="1325"/>
      <c r="AX51" s="1325"/>
      <c r="AY51" s="1325"/>
      <c r="AZ51" s="1325"/>
      <c r="BA51" s="1325"/>
      <c r="BB51" s="1325" t="s">
        <v>599</v>
      </c>
      <c r="BC51" s="1325"/>
      <c r="BD51" s="1325"/>
      <c r="BE51" s="1325"/>
      <c r="BF51" s="1325"/>
      <c r="BG51" s="1325"/>
      <c r="BH51" s="1325"/>
      <c r="BI51" s="1325"/>
      <c r="BJ51" s="1325"/>
      <c r="BK51" s="1325"/>
      <c r="BL51" s="1325"/>
      <c r="BM51" s="1325"/>
      <c r="BN51" s="1325"/>
      <c r="BO51" s="1325"/>
      <c r="BP51" s="1323">
        <v>75.7</v>
      </c>
      <c r="BQ51" s="1323"/>
      <c r="BR51" s="1323"/>
      <c r="BS51" s="1323"/>
      <c r="BT51" s="1323"/>
      <c r="BU51" s="1323"/>
      <c r="BV51" s="1323"/>
      <c r="BW51" s="1323"/>
      <c r="BX51" s="1323">
        <v>63.4</v>
      </c>
      <c r="BY51" s="1323"/>
      <c r="BZ51" s="1323"/>
      <c r="CA51" s="1323"/>
      <c r="CB51" s="1323"/>
      <c r="CC51" s="1323"/>
      <c r="CD51" s="1323"/>
      <c r="CE51" s="1323"/>
      <c r="CF51" s="1323">
        <v>54.1</v>
      </c>
      <c r="CG51" s="1323"/>
      <c r="CH51" s="1323"/>
      <c r="CI51" s="1323"/>
      <c r="CJ51" s="1323"/>
      <c r="CK51" s="1323"/>
      <c r="CL51" s="1323"/>
      <c r="CM51" s="1323"/>
      <c r="CN51" s="1323">
        <v>52.5</v>
      </c>
      <c r="CO51" s="1323"/>
      <c r="CP51" s="1323"/>
      <c r="CQ51" s="1323"/>
      <c r="CR51" s="1323"/>
      <c r="CS51" s="1323"/>
      <c r="CT51" s="1323"/>
      <c r="CU51" s="1323"/>
      <c r="CV51" s="1323">
        <v>53.2</v>
      </c>
      <c r="CW51" s="1323"/>
      <c r="CX51" s="1323"/>
      <c r="CY51" s="1323"/>
      <c r="CZ51" s="1323"/>
      <c r="DA51" s="1323"/>
      <c r="DB51" s="1323"/>
      <c r="DC51" s="1323"/>
    </row>
    <row r="52" spans="1:109" x14ac:dyDescent="0.15">
      <c r="B52" s="395"/>
      <c r="G52" s="1328"/>
      <c r="H52" s="1328"/>
      <c r="I52" s="1326"/>
      <c r="J52" s="1326"/>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x14ac:dyDescent="0.15">
      <c r="A53" s="403"/>
      <c r="B53" s="395"/>
      <c r="G53" s="1328"/>
      <c r="H53" s="1328"/>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600</v>
      </c>
      <c r="BC53" s="1325"/>
      <c r="BD53" s="1325"/>
      <c r="BE53" s="1325"/>
      <c r="BF53" s="1325"/>
      <c r="BG53" s="1325"/>
      <c r="BH53" s="1325"/>
      <c r="BI53" s="1325"/>
      <c r="BJ53" s="1325"/>
      <c r="BK53" s="1325"/>
      <c r="BL53" s="1325"/>
      <c r="BM53" s="1325"/>
      <c r="BN53" s="1325"/>
      <c r="BO53" s="1325"/>
      <c r="BP53" s="1323">
        <v>57.2</v>
      </c>
      <c r="BQ53" s="1323"/>
      <c r="BR53" s="1323"/>
      <c r="BS53" s="1323"/>
      <c r="BT53" s="1323"/>
      <c r="BU53" s="1323"/>
      <c r="BV53" s="1323"/>
      <c r="BW53" s="1323"/>
      <c r="BX53" s="1323">
        <v>59</v>
      </c>
      <c r="BY53" s="1323"/>
      <c r="BZ53" s="1323"/>
      <c r="CA53" s="1323"/>
      <c r="CB53" s="1323"/>
      <c r="CC53" s="1323"/>
      <c r="CD53" s="1323"/>
      <c r="CE53" s="1323"/>
      <c r="CF53" s="1323">
        <v>62.4</v>
      </c>
      <c r="CG53" s="1323"/>
      <c r="CH53" s="1323"/>
      <c r="CI53" s="1323"/>
      <c r="CJ53" s="1323"/>
      <c r="CK53" s="1323"/>
      <c r="CL53" s="1323"/>
      <c r="CM53" s="1323"/>
      <c r="CN53" s="1323">
        <v>63.9</v>
      </c>
      <c r="CO53" s="1323"/>
      <c r="CP53" s="1323"/>
      <c r="CQ53" s="1323"/>
      <c r="CR53" s="1323"/>
      <c r="CS53" s="1323"/>
      <c r="CT53" s="1323"/>
      <c r="CU53" s="1323"/>
      <c r="CV53" s="1323">
        <v>65.099999999999994</v>
      </c>
      <c r="CW53" s="1323"/>
      <c r="CX53" s="1323"/>
      <c r="CY53" s="1323"/>
      <c r="CZ53" s="1323"/>
      <c r="DA53" s="1323"/>
      <c r="DB53" s="1323"/>
      <c r="DC53" s="1323"/>
    </row>
    <row r="54" spans="1:109" x14ac:dyDescent="0.15">
      <c r="A54" s="403"/>
      <c r="B54" s="395"/>
      <c r="G54" s="1328"/>
      <c r="H54" s="1328"/>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x14ac:dyDescent="0.15">
      <c r="A55" s="403"/>
      <c r="B55" s="395"/>
      <c r="G55" s="1318"/>
      <c r="H55" s="1318"/>
      <c r="I55" s="1318"/>
      <c r="J55" s="1318"/>
      <c r="K55" s="1324"/>
      <c r="L55" s="1324"/>
      <c r="M55" s="1324"/>
      <c r="N55" s="1324"/>
      <c r="AN55" s="1322" t="s">
        <v>601</v>
      </c>
      <c r="AO55" s="1322"/>
      <c r="AP55" s="1322"/>
      <c r="AQ55" s="1322"/>
      <c r="AR55" s="1322"/>
      <c r="AS55" s="1322"/>
      <c r="AT55" s="1322"/>
      <c r="AU55" s="1322"/>
      <c r="AV55" s="1322"/>
      <c r="AW55" s="1322"/>
      <c r="AX55" s="1322"/>
      <c r="AY55" s="1322"/>
      <c r="AZ55" s="1322"/>
      <c r="BA55" s="1322"/>
      <c r="BB55" s="1325" t="s">
        <v>599</v>
      </c>
      <c r="BC55" s="1325"/>
      <c r="BD55" s="1325"/>
      <c r="BE55" s="1325"/>
      <c r="BF55" s="1325"/>
      <c r="BG55" s="1325"/>
      <c r="BH55" s="1325"/>
      <c r="BI55" s="1325"/>
      <c r="BJ55" s="1325"/>
      <c r="BK55" s="1325"/>
      <c r="BL55" s="1325"/>
      <c r="BM55" s="1325"/>
      <c r="BN55" s="1325"/>
      <c r="BO55" s="1325"/>
      <c r="BP55" s="1323">
        <v>0</v>
      </c>
      <c r="BQ55" s="1323"/>
      <c r="BR55" s="1323"/>
      <c r="BS55" s="1323"/>
      <c r="BT55" s="1323"/>
      <c r="BU55" s="1323"/>
      <c r="BV55" s="1323"/>
      <c r="BW55" s="1323"/>
      <c r="BX55" s="1323">
        <v>0</v>
      </c>
      <c r="BY55" s="1323"/>
      <c r="BZ55" s="1323"/>
      <c r="CA55" s="1323"/>
      <c r="CB55" s="1323"/>
      <c r="CC55" s="1323"/>
      <c r="CD55" s="1323"/>
      <c r="CE55" s="1323"/>
      <c r="CF55" s="1323">
        <v>0</v>
      </c>
      <c r="CG55" s="1323"/>
      <c r="CH55" s="1323"/>
      <c r="CI55" s="1323"/>
      <c r="CJ55" s="1323"/>
      <c r="CK55" s="1323"/>
      <c r="CL55" s="1323"/>
      <c r="CM55" s="1323"/>
      <c r="CN55" s="1323">
        <v>0</v>
      </c>
      <c r="CO55" s="1323"/>
      <c r="CP55" s="1323"/>
      <c r="CQ55" s="1323"/>
      <c r="CR55" s="1323"/>
      <c r="CS55" s="1323"/>
      <c r="CT55" s="1323"/>
      <c r="CU55" s="1323"/>
      <c r="CV55" s="1323">
        <v>0</v>
      </c>
      <c r="CW55" s="1323"/>
      <c r="CX55" s="1323"/>
      <c r="CY55" s="1323"/>
      <c r="CZ55" s="1323"/>
      <c r="DA55" s="1323"/>
      <c r="DB55" s="1323"/>
      <c r="DC55" s="1323"/>
    </row>
    <row r="56" spans="1:109" x14ac:dyDescent="0.15">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x14ac:dyDescent="0.15">
      <c r="B57" s="407"/>
      <c r="G57" s="1318"/>
      <c r="H57" s="1318"/>
      <c r="I57" s="1327"/>
      <c r="J57" s="1327"/>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600</v>
      </c>
      <c r="BC57" s="1325"/>
      <c r="BD57" s="1325"/>
      <c r="BE57" s="1325"/>
      <c r="BF57" s="1325"/>
      <c r="BG57" s="1325"/>
      <c r="BH57" s="1325"/>
      <c r="BI57" s="1325"/>
      <c r="BJ57" s="1325"/>
      <c r="BK57" s="1325"/>
      <c r="BL57" s="1325"/>
      <c r="BM57" s="1325"/>
      <c r="BN57" s="1325"/>
      <c r="BO57" s="1325"/>
      <c r="BP57" s="1323">
        <v>55.3</v>
      </c>
      <c r="BQ57" s="1323"/>
      <c r="BR57" s="1323"/>
      <c r="BS57" s="1323"/>
      <c r="BT57" s="1323"/>
      <c r="BU57" s="1323"/>
      <c r="BV57" s="1323"/>
      <c r="BW57" s="1323"/>
      <c r="BX57" s="1323">
        <v>56.3</v>
      </c>
      <c r="BY57" s="1323"/>
      <c r="BZ57" s="1323"/>
      <c r="CA57" s="1323"/>
      <c r="CB57" s="1323"/>
      <c r="CC57" s="1323"/>
      <c r="CD57" s="1323"/>
      <c r="CE57" s="1323"/>
      <c r="CF57" s="1323">
        <v>58.3</v>
      </c>
      <c r="CG57" s="1323"/>
      <c r="CH57" s="1323"/>
      <c r="CI57" s="1323"/>
      <c r="CJ57" s="1323"/>
      <c r="CK57" s="1323"/>
      <c r="CL57" s="1323"/>
      <c r="CM57" s="1323"/>
      <c r="CN57" s="1323">
        <v>60.2</v>
      </c>
      <c r="CO57" s="1323"/>
      <c r="CP57" s="1323"/>
      <c r="CQ57" s="1323"/>
      <c r="CR57" s="1323"/>
      <c r="CS57" s="1323"/>
      <c r="CT57" s="1323"/>
      <c r="CU57" s="1323"/>
      <c r="CV57" s="1323">
        <v>59.9</v>
      </c>
      <c r="CW57" s="1323"/>
      <c r="CX57" s="1323"/>
      <c r="CY57" s="1323"/>
      <c r="CZ57" s="1323"/>
      <c r="DA57" s="1323"/>
      <c r="DB57" s="1323"/>
      <c r="DC57" s="1323"/>
      <c r="DD57" s="408"/>
      <c r="DE57" s="407"/>
    </row>
    <row r="58" spans="1:109" s="403" customFormat="1" x14ac:dyDescent="0.15">
      <c r="A58" s="388"/>
      <c r="B58" s="407"/>
      <c r="G58" s="1318"/>
      <c r="H58" s="1318"/>
      <c r="I58" s="1327"/>
      <c r="J58" s="1327"/>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602</v>
      </c>
    </row>
    <row r="64" spans="1:109" x14ac:dyDescent="0.15">
      <c r="B64" s="395"/>
      <c r="G64" s="402"/>
      <c r="I64" s="415"/>
      <c r="J64" s="415"/>
      <c r="K64" s="415"/>
      <c r="L64" s="415"/>
      <c r="M64" s="415"/>
      <c r="N64" s="416"/>
      <c r="AM64" s="402"/>
      <c r="AN64" s="402" t="s">
        <v>595</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09" t="s">
        <v>603</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x14ac:dyDescent="0.15">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x14ac:dyDescent="0.15">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x14ac:dyDescent="0.15">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x14ac:dyDescent="0.15">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597</v>
      </c>
    </row>
    <row r="72" spans="2:107" x14ac:dyDescent="0.15">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549</v>
      </c>
      <c r="BQ72" s="1322"/>
      <c r="BR72" s="1322"/>
      <c r="BS72" s="1322"/>
      <c r="BT72" s="1322"/>
      <c r="BU72" s="1322"/>
      <c r="BV72" s="1322"/>
      <c r="BW72" s="1322"/>
      <c r="BX72" s="1322" t="s">
        <v>550</v>
      </c>
      <c r="BY72" s="1322"/>
      <c r="BZ72" s="1322"/>
      <c r="CA72" s="1322"/>
      <c r="CB72" s="1322"/>
      <c r="CC72" s="1322"/>
      <c r="CD72" s="1322"/>
      <c r="CE72" s="1322"/>
      <c r="CF72" s="1322" t="s">
        <v>551</v>
      </c>
      <c r="CG72" s="1322"/>
      <c r="CH72" s="1322"/>
      <c r="CI72" s="1322"/>
      <c r="CJ72" s="1322"/>
      <c r="CK72" s="1322"/>
      <c r="CL72" s="1322"/>
      <c r="CM72" s="1322"/>
      <c r="CN72" s="1322" t="s">
        <v>552</v>
      </c>
      <c r="CO72" s="1322"/>
      <c r="CP72" s="1322"/>
      <c r="CQ72" s="1322"/>
      <c r="CR72" s="1322"/>
      <c r="CS72" s="1322"/>
      <c r="CT72" s="1322"/>
      <c r="CU72" s="1322"/>
      <c r="CV72" s="1322" t="s">
        <v>553</v>
      </c>
      <c r="CW72" s="1322"/>
      <c r="CX72" s="1322"/>
      <c r="CY72" s="1322"/>
      <c r="CZ72" s="1322"/>
      <c r="DA72" s="1322"/>
      <c r="DB72" s="1322"/>
      <c r="DC72" s="1322"/>
    </row>
    <row r="73" spans="2:107" x14ac:dyDescent="0.15">
      <c r="B73" s="395"/>
      <c r="G73" s="1328"/>
      <c r="H73" s="1328"/>
      <c r="I73" s="1328"/>
      <c r="J73" s="1328"/>
      <c r="K73" s="1329"/>
      <c r="L73" s="1329"/>
      <c r="M73" s="1329"/>
      <c r="N73" s="1329"/>
      <c r="AM73" s="404"/>
      <c r="AN73" s="1325" t="s">
        <v>598</v>
      </c>
      <c r="AO73" s="1325"/>
      <c r="AP73" s="1325"/>
      <c r="AQ73" s="1325"/>
      <c r="AR73" s="1325"/>
      <c r="AS73" s="1325"/>
      <c r="AT73" s="1325"/>
      <c r="AU73" s="1325"/>
      <c r="AV73" s="1325"/>
      <c r="AW73" s="1325"/>
      <c r="AX73" s="1325"/>
      <c r="AY73" s="1325"/>
      <c r="AZ73" s="1325"/>
      <c r="BA73" s="1325"/>
      <c r="BB73" s="1325" t="s">
        <v>599</v>
      </c>
      <c r="BC73" s="1325"/>
      <c r="BD73" s="1325"/>
      <c r="BE73" s="1325"/>
      <c r="BF73" s="1325"/>
      <c r="BG73" s="1325"/>
      <c r="BH73" s="1325"/>
      <c r="BI73" s="1325"/>
      <c r="BJ73" s="1325"/>
      <c r="BK73" s="1325"/>
      <c r="BL73" s="1325"/>
      <c r="BM73" s="1325"/>
      <c r="BN73" s="1325"/>
      <c r="BO73" s="1325"/>
      <c r="BP73" s="1323">
        <v>75.7</v>
      </c>
      <c r="BQ73" s="1323"/>
      <c r="BR73" s="1323"/>
      <c r="BS73" s="1323"/>
      <c r="BT73" s="1323"/>
      <c r="BU73" s="1323"/>
      <c r="BV73" s="1323"/>
      <c r="BW73" s="1323"/>
      <c r="BX73" s="1323">
        <v>63.4</v>
      </c>
      <c r="BY73" s="1323"/>
      <c r="BZ73" s="1323"/>
      <c r="CA73" s="1323"/>
      <c r="CB73" s="1323"/>
      <c r="CC73" s="1323"/>
      <c r="CD73" s="1323"/>
      <c r="CE73" s="1323"/>
      <c r="CF73" s="1323">
        <v>54.1</v>
      </c>
      <c r="CG73" s="1323"/>
      <c r="CH73" s="1323"/>
      <c r="CI73" s="1323"/>
      <c r="CJ73" s="1323"/>
      <c r="CK73" s="1323"/>
      <c r="CL73" s="1323"/>
      <c r="CM73" s="1323"/>
      <c r="CN73" s="1323">
        <v>52.5</v>
      </c>
      <c r="CO73" s="1323"/>
      <c r="CP73" s="1323"/>
      <c r="CQ73" s="1323"/>
      <c r="CR73" s="1323"/>
      <c r="CS73" s="1323"/>
      <c r="CT73" s="1323"/>
      <c r="CU73" s="1323"/>
      <c r="CV73" s="1323">
        <v>53.2</v>
      </c>
      <c r="CW73" s="1323"/>
      <c r="CX73" s="1323"/>
      <c r="CY73" s="1323"/>
      <c r="CZ73" s="1323"/>
      <c r="DA73" s="1323"/>
      <c r="DB73" s="1323"/>
      <c r="DC73" s="1323"/>
    </row>
    <row r="74" spans="2:107" x14ac:dyDescent="0.15">
      <c r="B74" s="395"/>
      <c r="G74" s="1328"/>
      <c r="H74" s="1328"/>
      <c r="I74" s="1328"/>
      <c r="J74" s="1328"/>
      <c r="K74" s="1329"/>
      <c r="L74" s="1329"/>
      <c r="M74" s="1329"/>
      <c r="N74" s="1329"/>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x14ac:dyDescent="0.15">
      <c r="B75" s="395"/>
      <c r="G75" s="1328"/>
      <c r="H75" s="1328"/>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604</v>
      </c>
      <c r="BC75" s="1325"/>
      <c r="BD75" s="1325"/>
      <c r="BE75" s="1325"/>
      <c r="BF75" s="1325"/>
      <c r="BG75" s="1325"/>
      <c r="BH75" s="1325"/>
      <c r="BI75" s="1325"/>
      <c r="BJ75" s="1325"/>
      <c r="BK75" s="1325"/>
      <c r="BL75" s="1325"/>
      <c r="BM75" s="1325"/>
      <c r="BN75" s="1325"/>
      <c r="BO75" s="1325"/>
      <c r="BP75" s="1323">
        <v>13.7</v>
      </c>
      <c r="BQ75" s="1323"/>
      <c r="BR75" s="1323"/>
      <c r="BS75" s="1323"/>
      <c r="BT75" s="1323"/>
      <c r="BU75" s="1323"/>
      <c r="BV75" s="1323"/>
      <c r="BW75" s="1323"/>
      <c r="BX75" s="1323">
        <v>13.3</v>
      </c>
      <c r="BY75" s="1323"/>
      <c r="BZ75" s="1323"/>
      <c r="CA75" s="1323"/>
      <c r="CB75" s="1323"/>
      <c r="CC75" s="1323"/>
      <c r="CD75" s="1323"/>
      <c r="CE75" s="1323"/>
      <c r="CF75" s="1323">
        <v>12.8</v>
      </c>
      <c r="CG75" s="1323"/>
      <c r="CH75" s="1323"/>
      <c r="CI75" s="1323"/>
      <c r="CJ75" s="1323"/>
      <c r="CK75" s="1323"/>
      <c r="CL75" s="1323"/>
      <c r="CM75" s="1323"/>
      <c r="CN75" s="1323">
        <v>12.7</v>
      </c>
      <c r="CO75" s="1323"/>
      <c r="CP75" s="1323"/>
      <c r="CQ75" s="1323"/>
      <c r="CR75" s="1323"/>
      <c r="CS75" s="1323"/>
      <c r="CT75" s="1323"/>
      <c r="CU75" s="1323"/>
      <c r="CV75" s="1323">
        <v>11.9</v>
      </c>
      <c r="CW75" s="1323"/>
      <c r="CX75" s="1323"/>
      <c r="CY75" s="1323"/>
      <c r="CZ75" s="1323"/>
      <c r="DA75" s="1323"/>
      <c r="DB75" s="1323"/>
      <c r="DC75" s="1323"/>
    </row>
    <row r="76" spans="2:107" x14ac:dyDescent="0.15">
      <c r="B76" s="395"/>
      <c r="G76" s="1328"/>
      <c r="H76" s="1328"/>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x14ac:dyDescent="0.15">
      <c r="B77" s="395"/>
      <c r="G77" s="1318"/>
      <c r="H77" s="1318"/>
      <c r="I77" s="1318"/>
      <c r="J77" s="1318"/>
      <c r="K77" s="1329"/>
      <c r="L77" s="1329"/>
      <c r="M77" s="1329"/>
      <c r="N77" s="1329"/>
      <c r="AN77" s="1322" t="s">
        <v>605</v>
      </c>
      <c r="AO77" s="1322"/>
      <c r="AP77" s="1322"/>
      <c r="AQ77" s="1322"/>
      <c r="AR77" s="1322"/>
      <c r="AS77" s="1322"/>
      <c r="AT77" s="1322"/>
      <c r="AU77" s="1322"/>
      <c r="AV77" s="1322"/>
      <c r="AW77" s="1322"/>
      <c r="AX77" s="1322"/>
      <c r="AY77" s="1322"/>
      <c r="AZ77" s="1322"/>
      <c r="BA77" s="1322"/>
      <c r="BB77" s="1325" t="s">
        <v>606</v>
      </c>
      <c r="BC77" s="1325"/>
      <c r="BD77" s="1325"/>
      <c r="BE77" s="1325"/>
      <c r="BF77" s="1325"/>
      <c r="BG77" s="1325"/>
      <c r="BH77" s="1325"/>
      <c r="BI77" s="1325"/>
      <c r="BJ77" s="1325"/>
      <c r="BK77" s="1325"/>
      <c r="BL77" s="1325"/>
      <c r="BM77" s="1325"/>
      <c r="BN77" s="1325"/>
      <c r="BO77" s="1325"/>
      <c r="BP77" s="1323">
        <v>0</v>
      </c>
      <c r="BQ77" s="1323"/>
      <c r="BR77" s="1323"/>
      <c r="BS77" s="1323"/>
      <c r="BT77" s="1323"/>
      <c r="BU77" s="1323"/>
      <c r="BV77" s="1323"/>
      <c r="BW77" s="1323"/>
      <c r="BX77" s="1323">
        <v>0</v>
      </c>
      <c r="BY77" s="1323"/>
      <c r="BZ77" s="1323"/>
      <c r="CA77" s="1323"/>
      <c r="CB77" s="1323"/>
      <c r="CC77" s="1323"/>
      <c r="CD77" s="1323"/>
      <c r="CE77" s="1323"/>
      <c r="CF77" s="1323">
        <v>0</v>
      </c>
      <c r="CG77" s="1323"/>
      <c r="CH77" s="1323"/>
      <c r="CI77" s="1323"/>
      <c r="CJ77" s="1323"/>
      <c r="CK77" s="1323"/>
      <c r="CL77" s="1323"/>
      <c r="CM77" s="1323"/>
      <c r="CN77" s="1323">
        <v>0</v>
      </c>
      <c r="CO77" s="1323"/>
      <c r="CP77" s="1323"/>
      <c r="CQ77" s="1323"/>
      <c r="CR77" s="1323"/>
      <c r="CS77" s="1323"/>
      <c r="CT77" s="1323"/>
      <c r="CU77" s="1323"/>
      <c r="CV77" s="1323">
        <v>0</v>
      </c>
      <c r="CW77" s="1323"/>
      <c r="CX77" s="1323"/>
      <c r="CY77" s="1323"/>
      <c r="CZ77" s="1323"/>
      <c r="DA77" s="1323"/>
      <c r="DB77" s="1323"/>
      <c r="DC77" s="1323"/>
    </row>
    <row r="78" spans="2:107" x14ac:dyDescent="0.15">
      <c r="B78" s="395"/>
      <c r="G78" s="1318"/>
      <c r="H78" s="1318"/>
      <c r="I78" s="1318"/>
      <c r="J78" s="1318"/>
      <c r="K78" s="1329"/>
      <c r="L78" s="1329"/>
      <c r="M78" s="1329"/>
      <c r="N78" s="1329"/>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x14ac:dyDescent="0.15">
      <c r="B79" s="395"/>
      <c r="G79" s="1318"/>
      <c r="H79" s="1318"/>
      <c r="I79" s="1327"/>
      <c r="J79" s="1327"/>
      <c r="K79" s="1330"/>
      <c r="L79" s="1330"/>
      <c r="M79" s="1330"/>
      <c r="N79" s="1330"/>
      <c r="AN79" s="1322"/>
      <c r="AO79" s="1322"/>
      <c r="AP79" s="1322"/>
      <c r="AQ79" s="1322"/>
      <c r="AR79" s="1322"/>
      <c r="AS79" s="1322"/>
      <c r="AT79" s="1322"/>
      <c r="AU79" s="1322"/>
      <c r="AV79" s="1322"/>
      <c r="AW79" s="1322"/>
      <c r="AX79" s="1322"/>
      <c r="AY79" s="1322"/>
      <c r="AZ79" s="1322"/>
      <c r="BA79" s="1322"/>
      <c r="BB79" s="1325" t="s">
        <v>604</v>
      </c>
      <c r="BC79" s="1325"/>
      <c r="BD79" s="1325"/>
      <c r="BE79" s="1325"/>
      <c r="BF79" s="1325"/>
      <c r="BG79" s="1325"/>
      <c r="BH79" s="1325"/>
      <c r="BI79" s="1325"/>
      <c r="BJ79" s="1325"/>
      <c r="BK79" s="1325"/>
      <c r="BL79" s="1325"/>
      <c r="BM79" s="1325"/>
      <c r="BN79" s="1325"/>
      <c r="BO79" s="1325"/>
      <c r="BP79" s="1323">
        <v>8.6</v>
      </c>
      <c r="BQ79" s="1323"/>
      <c r="BR79" s="1323"/>
      <c r="BS79" s="1323"/>
      <c r="BT79" s="1323"/>
      <c r="BU79" s="1323"/>
      <c r="BV79" s="1323"/>
      <c r="BW79" s="1323"/>
      <c r="BX79" s="1323">
        <v>8.5</v>
      </c>
      <c r="BY79" s="1323"/>
      <c r="BZ79" s="1323"/>
      <c r="CA79" s="1323"/>
      <c r="CB79" s="1323"/>
      <c r="CC79" s="1323"/>
      <c r="CD79" s="1323"/>
      <c r="CE79" s="1323"/>
      <c r="CF79" s="1323">
        <v>8.5</v>
      </c>
      <c r="CG79" s="1323"/>
      <c r="CH79" s="1323"/>
      <c r="CI79" s="1323"/>
      <c r="CJ79" s="1323"/>
      <c r="CK79" s="1323"/>
      <c r="CL79" s="1323"/>
      <c r="CM79" s="1323"/>
      <c r="CN79" s="1323">
        <v>8.6</v>
      </c>
      <c r="CO79" s="1323"/>
      <c r="CP79" s="1323"/>
      <c r="CQ79" s="1323"/>
      <c r="CR79" s="1323"/>
      <c r="CS79" s="1323"/>
      <c r="CT79" s="1323"/>
      <c r="CU79" s="1323"/>
      <c r="CV79" s="1323">
        <v>8.6</v>
      </c>
      <c r="CW79" s="1323"/>
      <c r="CX79" s="1323"/>
      <c r="CY79" s="1323"/>
      <c r="CZ79" s="1323"/>
      <c r="DA79" s="1323"/>
      <c r="DB79" s="1323"/>
      <c r="DC79" s="1323"/>
    </row>
    <row r="80" spans="2:107" x14ac:dyDescent="0.15">
      <c r="B80" s="395"/>
      <c r="G80" s="1318"/>
      <c r="H80" s="1318"/>
      <c r="I80" s="1327"/>
      <c r="J80" s="1327"/>
      <c r="K80" s="1330"/>
      <c r="L80" s="1330"/>
      <c r="M80" s="1330"/>
      <c r="N80" s="1330"/>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4hxfWWYPqtOZHs3yxlWvBrg6N5UFj6yal6z/j5258heLnnBqlNHaQPEM1Fzs3HAsSg51UQSOdJHcJh2t+tBcKg==" saltValue="P4Ann2gPLFXVoAcupaTPT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pageSetUpPr fitToPage="1"/>
  </sheetPr>
  <dimension ref="A1:DR125"/>
  <sheetViews>
    <sheetView showGridLines="0" zoomScale="80" zoomScaleNormal="80" zoomScaleSheetLayoutView="70" workbookViewId="0">
      <selection activeCell="BW11" sqref="BW11"/>
    </sheetView>
  </sheetViews>
  <sheetFormatPr defaultColWidth="0" defaultRowHeight="13.5" customHeight="1" zeroHeight="1" x14ac:dyDescent="0.15"/>
  <cols>
    <col min="1" max="34" width="2.375" style="292" customWidth="1"/>
    <col min="35" max="122" width="2.375" style="291" customWidth="1"/>
    <col min="123" max="16384" width="2.37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607</v>
      </c>
    </row>
  </sheetData>
  <sheetProtection algorithmName="SHA-512" hashValue="4WiupVDG2R89G4YADQkk+Bp/W6hIsS7lD3GbqXGhDF0eCYqsnz2ZNt63Nq+XadgWtIWMhhmKCGKsFPqE/v5lew==" saltValue="AI+jrQAIdc0T7yBogMGk9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pageSetUpPr fitToPage="1"/>
  </sheetPr>
  <dimension ref="A1:DR125"/>
  <sheetViews>
    <sheetView showGridLines="0" topLeftCell="E1" zoomScale="80" zoomScaleNormal="80" zoomScaleSheetLayoutView="55" workbookViewId="0">
      <selection activeCell="BW11" sqref="BW11"/>
    </sheetView>
  </sheetViews>
  <sheetFormatPr defaultColWidth="0" defaultRowHeight="13.5" customHeight="1" zeroHeight="1" x14ac:dyDescent="0.15"/>
  <cols>
    <col min="1" max="34" width="2.375" style="292" customWidth="1"/>
    <col min="35" max="122" width="2.375" style="291" customWidth="1"/>
    <col min="123" max="16384" width="2.37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608</v>
      </c>
    </row>
  </sheetData>
  <sheetProtection algorithmName="SHA-512" hashValue="y5ffWQAiW0Z7DgHX1Ov5HEHshx/In2PqQtbflb9HX5N5IEIjDT5HEO+HMYkzqZPAOqZvx9zEPm+pAxq+N7noTw==" saltValue="bow29bATcyecX37WTN7zO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546</v>
      </c>
      <c r="G2" s="157"/>
      <c r="H2" s="158"/>
    </row>
    <row r="3" spans="1:8" x14ac:dyDescent="0.15">
      <c r="A3" s="154" t="s">
        <v>539</v>
      </c>
      <c r="B3" s="159"/>
      <c r="C3" s="160"/>
      <c r="D3" s="161">
        <v>89939</v>
      </c>
      <c r="E3" s="162"/>
      <c r="F3" s="163">
        <v>162193</v>
      </c>
      <c r="G3" s="164"/>
      <c r="H3" s="165"/>
    </row>
    <row r="4" spans="1:8" x14ac:dyDescent="0.15">
      <c r="A4" s="166"/>
      <c r="B4" s="167"/>
      <c r="C4" s="168"/>
      <c r="D4" s="169">
        <v>35073</v>
      </c>
      <c r="E4" s="170"/>
      <c r="F4" s="171">
        <v>79985</v>
      </c>
      <c r="G4" s="172"/>
      <c r="H4" s="173"/>
    </row>
    <row r="5" spans="1:8" x14ac:dyDescent="0.15">
      <c r="A5" s="154" t="s">
        <v>541</v>
      </c>
      <c r="B5" s="159"/>
      <c r="C5" s="160"/>
      <c r="D5" s="161">
        <v>101662</v>
      </c>
      <c r="E5" s="162"/>
      <c r="F5" s="163">
        <v>168868</v>
      </c>
      <c r="G5" s="164"/>
      <c r="H5" s="165"/>
    </row>
    <row r="6" spans="1:8" x14ac:dyDescent="0.15">
      <c r="A6" s="166"/>
      <c r="B6" s="167"/>
      <c r="C6" s="168"/>
      <c r="D6" s="169">
        <v>59707</v>
      </c>
      <c r="E6" s="170"/>
      <c r="F6" s="171">
        <v>79360</v>
      </c>
      <c r="G6" s="172"/>
      <c r="H6" s="173"/>
    </row>
    <row r="7" spans="1:8" x14ac:dyDescent="0.15">
      <c r="A7" s="154" t="s">
        <v>542</v>
      </c>
      <c r="B7" s="159"/>
      <c r="C7" s="160"/>
      <c r="D7" s="161">
        <v>138596</v>
      </c>
      <c r="E7" s="162"/>
      <c r="F7" s="163">
        <v>202870</v>
      </c>
      <c r="G7" s="164"/>
      <c r="H7" s="165"/>
    </row>
    <row r="8" spans="1:8" x14ac:dyDescent="0.15">
      <c r="A8" s="166"/>
      <c r="B8" s="167"/>
      <c r="C8" s="168"/>
      <c r="D8" s="169">
        <v>82564</v>
      </c>
      <c r="E8" s="170"/>
      <c r="F8" s="171">
        <v>79735</v>
      </c>
      <c r="G8" s="172"/>
      <c r="H8" s="173"/>
    </row>
    <row r="9" spans="1:8" x14ac:dyDescent="0.15">
      <c r="A9" s="154" t="s">
        <v>543</v>
      </c>
      <c r="B9" s="159"/>
      <c r="C9" s="160"/>
      <c r="D9" s="161">
        <v>133397</v>
      </c>
      <c r="E9" s="162"/>
      <c r="F9" s="163">
        <v>167497</v>
      </c>
      <c r="G9" s="164"/>
      <c r="H9" s="165"/>
    </row>
    <row r="10" spans="1:8" x14ac:dyDescent="0.15">
      <c r="A10" s="166"/>
      <c r="B10" s="167"/>
      <c r="C10" s="168"/>
      <c r="D10" s="169">
        <v>67826</v>
      </c>
      <c r="E10" s="170"/>
      <c r="F10" s="171">
        <v>82571</v>
      </c>
      <c r="G10" s="172"/>
      <c r="H10" s="173"/>
    </row>
    <row r="11" spans="1:8" x14ac:dyDescent="0.15">
      <c r="A11" s="154" t="s">
        <v>544</v>
      </c>
      <c r="B11" s="159"/>
      <c r="C11" s="160"/>
      <c r="D11" s="161">
        <v>129977</v>
      </c>
      <c r="E11" s="162"/>
      <c r="F11" s="163">
        <v>190274</v>
      </c>
      <c r="G11" s="164"/>
      <c r="H11" s="165"/>
    </row>
    <row r="12" spans="1:8" x14ac:dyDescent="0.15">
      <c r="A12" s="166"/>
      <c r="B12" s="167"/>
      <c r="C12" s="174"/>
      <c r="D12" s="169">
        <v>47183</v>
      </c>
      <c r="E12" s="170"/>
      <c r="F12" s="171">
        <v>88584</v>
      </c>
      <c r="G12" s="172"/>
      <c r="H12" s="173"/>
    </row>
    <row r="13" spans="1:8" x14ac:dyDescent="0.15">
      <c r="A13" s="154"/>
      <c r="B13" s="159"/>
      <c r="C13" s="175"/>
      <c r="D13" s="176">
        <v>118714</v>
      </c>
      <c r="E13" s="177"/>
      <c r="F13" s="178">
        <v>178340</v>
      </c>
      <c r="G13" s="179"/>
      <c r="H13" s="165"/>
    </row>
    <row r="14" spans="1:8" x14ac:dyDescent="0.15">
      <c r="A14" s="166"/>
      <c r="B14" s="167"/>
      <c r="C14" s="168"/>
      <c r="D14" s="169">
        <v>58471</v>
      </c>
      <c r="E14" s="170"/>
      <c r="F14" s="171">
        <v>82047</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5.34</v>
      </c>
      <c r="C19" s="180">
        <f>ROUND(VALUE(SUBSTITUTE(実質収支比率等に係る経年分析!G$48,"▲","-")),2)</f>
        <v>4.26</v>
      </c>
      <c r="D19" s="180">
        <f>ROUND(VALUE(SUBSTITUTE(実質収支比率等に係る経年分析!H$48,"▲","-")),2)</f>
        <v>2.2200000000000002</v>
      </c>
      <c r="E19" s="180">
        <f>ROUND(VALUE(SUBSTITUTE(実質収支比率等に係る経年分析!I$48,"▲","-")),2)</f>
        <v>2.0499999999999998</v>
      </c>
      <c r="F19" s="180">
        <f>ROUND(VALUE(SUBSTITUTE(実質収支比率等に係る経年分析!J$48,"▲","-")),2)</f>
        <v>2.38</v>
      </c>
    </row>
    <row r="20" spans="1:11" x14ac:dyDescent="0.15">
      <c r="A20" s="180" t="s">
        <v>55</v>
      </c>
      <c r="B20" s="180">
        <f>ROUND(VALUE(SUBSTITUTE(実質収支比率等に係る経年分析!F$47,"▲","-")),2)</f>
        <v>42.9</v>
      </c>
      <c r="C20" s="180">
        <f>ROUND(VALUE(SUBSTITUTE(実質収支比率等に係る経年分析!G$47,"▲","-")),2)</f>
        <v>47.36</v>
      </c>
      <c r="D20" s="180">
        <f>ROUND(VALUE(SUBSTITUTE(実質収支比率等に係る経年分析!H$47,"▲","-")),2)</f>
        <v>46.93</v>
      </c>
      <c r="E20" s="180">
        <f>ROUND(VALUE(SUBSTITUTE(実質収支比率等に係る経年分析!I$47,"▲","-")),2)</f>
        <v>45.23</v>
      </c>
      <c r="F20" s="180">
        <f>ROUND(VALUE(SUBSTITUTE(実質収支比率等に係る経年分析!J$47,"▲","-")),2)</f>
        <v>43.3</v>
      </c>
    </row>
    <row r="21" spans="1:11" x14ac:dyDescent="0.15">
      <c r="A21" s="180" t="s">
        <v>56</v>
      </c>
      <c r="B21" s="180">
        <f>IF(ISNUMBER(VALUE(SUBSTITUTE(実質収支比率等に係る経年分析!F$49,"▲","-"))),ROUND(VALUE(SUBSTITUTE(実質収支比率等に係る経年分析!F$49,"▲","-")),2),NA())</f>
        <v>0.03</v>
      </c>
      <c r="C21" s="180">
        <f>IF(ISNUMBER(VALUE(SUBSTITUTE(実質収支比率等に係る経年分析!G$49,"▲","-"))),ROUND(VALUE(SUBSTITUTE(実質収支比率等に係る経年分析!G$49,"▲","-")),2),NA())</f>
        <v>-1.26</v>
      </c>
      <c r="D21" s="180">
        <f>IF(ISNUMBER(VALUE(SUBSTITUTE(実質収支比率等に係る経年分析!H$49,"▲","-"))),ROUND(VALUE(SUBSTITUTE(実質収支比率等に係る経年分析!H$49,"▲","-")),2),NA())</f>
        <v>-6.74</v>
      </c>
      <c r="E21" s="180">
        <f>IF(ISNUMBER(VALUE(SUBSTITUTE(実質収支比率等に係る経年分析!I$49,"▲","-"))),ROUND(VALUE(SUBSTITUTE(実質収支比率等に係る経年分析!I$49,"▲","-")),2),NA())</f>
        <v>1.84</v>
      </c>
      <c r="F21" s="180">
        <f>IF(ISNUMBER(VALUE(SUBSTITUTE(実質収支比率等に係る経年分析!J$49,"▲","-"))),ROUND(VALUE(SUBSTITUTE(実質収支比率等に係る経年分析!J$49,"▲","-")),2),NA())</f>
        <v>0.72</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訪問看護ステーション特別会計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0.05</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0.08</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0.06</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0.02</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0.24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0.22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0.04</v>
      </c>
    </row>
    <row r="31" spans="1:11" x14ac:dyDescent="0.15">
      <c r="A31" s="181" t="str">
        <f>IF(連結実質赤字比率に係る赤字・黒字の構成分析!C$39="",NA(),連結実質赤字比率に係る赤字・黒字の構成分析!C$39)</f>
        <v>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0.06</v>
      </c>
    </row>
    <row r="32" spans="1:11" x14ac:dyDescent="0.15">
      <c r="A32" s="181" t="str">
        <f>IF(連結実質赤字比率に係る赤字・黒字の構成分析!C$38="",NA(),連結実質赤字比率に係る赤字・黒字の構成分析!C$38)</f>
        <v>国民健康保険事業特別会計（直診勘定）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v>
      </c>
    </row>
    <row r="33" spans="1:16" x14ac:dyDescent="0.15">
      <c r="A33" s="181" t="str">
        <f>IF(連結実質赤字比率に係る赤字・黒字の構成分析!C$37="",NA(),連結実質赤字比率に係る赤字・黒字の構成分析!C$37)</f>
        <v>国民健康保険事業特別会計（事業勘定）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0.28000000000000003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0.78</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0.97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1.1100000000000001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1.0900000000000001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1.25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0.99</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2.27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3.09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3.57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3.07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2.37</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5.34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4.26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2.21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2.04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2.37</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1116</v>
      </c>
      <c r="E42" s="182"/>
      <c r="F42" s="182"/>
      <c r="G42" s="182">
        <f>'実質公債費比率（分子）の構造'!L$52</f>
        <v>1016</v>
      </c>
      <c r="H42" s="182"/>
      <c r="I42" s="182"/>
      <c r="J42" s="182">
        <f>'実質公債費比率（分子）の構造'!M$52</f>
        <v>982</v>
      </c>
      <c r="K42" s="182"/>
      <c r="L42" s="182"/>
      <c r="M42" s="182">
        <f>'実質公債費比率（分子）の構造'!N$52</f>
        <v>934</v>
      </c>
      <c r="N42" s="182"/>
      <c r="O42" s="182"/>
      <c r="P42" s="182">
        <f>'実質公債費比率（分子）の構造'!O$52</f>
        <v>934</v>
      </c>
    </row>
    <row r="43" spans="1:16" x14ac:dyDescent="0.15">
      <c r="A43" s="182" t="s">
        <v>64</v>
      </c>
      <c r="B43" s="182">
        <f>'実質公債費比率（分子）の構造'!K$51</f>
        <v>1</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2</v>
      </c>
      <c r="O43" s="182"/>
      <c r="P43" s="182"/>
    </row>
    <row r="44" spans="1:16" x14ac:dyDescent="0.15">
      <c r="A44" s="182" t="s">
        <v>65</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66</v>
      </c>
      <c r="B45" s="182">
        <f>'実質公債費比率（分子）の構造'!K$49</f>
        <v>47</v>
      </c>
      <c r="C45" s="182"/>
      <c r="D45" s="182"/>
      <c r="E45" s="182">
        <f>'実質公債費比率（分子）の構造'!L$49</f>
        <v>24</v>
      </c>
      <c r="F45" s="182"/>
      <c r="G45" s="182"/>
      <c r="H45" s="182">
        <f>'実質公債費比率（分子）の構造'!M$49</f>
        <v>30</v>
      </c>
      <c r="I45" s="182"/>
      <c r="J45" s="182"/>
      <c r="K45" s="182">
        <f>'実質公債費比率（分子）の構造'!N$49</f>
        <v>31</v>
      </c>
      <c r="L45" s="182"/>
      <c r="M45" s="182"/>
      <c r="N45" s="182">
        <f>'実質公債費比率（分子）の構造'!O$49</f>
        <v>30</v>
      </c>
      <c r="O45" s="182"/>
      <c r="P45" s="182"/>
    </row>
    <row r="46" spans="1:16" x14ac:dyDescent="0.15">
      <c r="A46" s="182" t="s">
        <v>67</v>
      </c>
      <c r="B46" s="182">
        <f>'実質公債費比率（分子）の構造'!K$48</f>
        <v>232</v>
      </c>
      <c r="C46" s="182"/>
      <c r="D46" s="182"/>
      <c r="E46" s="182">
        <f>'実質公債費比率（分子）の構造'!L$48</f>
        <v>212</v>
      </c>
      <c r="F46" s="182"/>
      <c r="G46" s="182"/>
      <c r="H46" s="182">
        <f>'実質公債費比率（分子）の構造'!M$48</f>
        <v>253</v>
      </c>
      <c r="I46" s="182"/>
      <c r="J46" s="182"/>
      <c r="K46" s="182">
        <f>'実質公債費比率（分子）の構造'!N$48</f>
        <v>265</v>
      </c>
      <c r="L46" s="182"/>
      <c r="M46" s="182"/>
      <c r="N46" s="182">
        <f>'実質公債費比率（分子）の構造'!O$48</f>
        <v>255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1327</v>
      </c>
      <c r="C49" s="182"/>
      <c r="D49" s="182"/>
      <c r="E49" s="182">
        <f>'実質公債費比率（分子）の構造'!L$45</f>
        <v>1261</v>
      </c>
      <c r="F49" s="182"/>
      <c r="G49" s="182"/>
      <c r="H49" s="182">
        <f>'実質公債費比率（分子）の構造'!M$45</f>
        <v>1166</v>
      </c>
      <c r="I49" s="182"/>
      <c r="J49" s="182"/>
      <c r="K49" s="182">
        <f>'実質公債費比率（分子）の構造'!N$45</f>
        <v>1083</v>
      </c>
      <c r="L49" s="182"/>
      <c r="M49" s="182"/>
      <c r="N49" s="182">
        <f>'実質公債費比率（分子）の構造'!O$45</f>
        <v>1005</v>
      </c>
      <c r="O49" s="182"/>
      <c r="P49" s="182"/>
    </row>
    <row r="50" spans="1:16" x14ac:dyDescent="0.15">
      <c r="A50" s="182" t="s">
        <v>71</v>
      </c>
      <c r="B50" s="182" t="e">
        <f>NA()</f>
        <v>#N/A</v>
      </c>
      <c r="C50" s="182">
        <f>IF(ISNUMBER('実質公債費比率（分子）の構造'!K$53),'実質公債費比率（分子）の構造'!K$53,NA())</f>
        <v>491</v>
      </c>
      <c r="D50" s="182" t="e">
        <f>NA()</f>
        <v>#N/A</v>
      </c>
      <c r="E50" s="182" t="e">
        <f>NA()</f>
        <v>#N/A</v>
      </c>
      <c r="F50" s="182">
        <f>IF(ISNUMBER('実質公債費比率（分子）の構造'!L$53),'実質公債費比率（分子）の構造'!L$53,NA())</f>
        <v>481</v>
      </c>
      <c r="G50" s="182" t="e">
        <f>NA()</f>
        <v>#N/A</v>
      </c>
      <c r="H50" s="182" t="e">
        <f>NA()</f>
        <v>#N/A</v>
      </c>
      <c r="I50" s="182">
        <f>IF(ISNUMBER('実質公債費比率（分子）の構造'!M$53),'実質公債費比率（分子）の構造'!M$53,NA())</f>
        <v>467</v>
      </c>
      <c r="J50" s="182" t="e">
        <f>NA()</f>
        <v>#N/A</v>
      </c>
      <c r="K50" s="182" t="e">
        <f>NA()</f>
        <v>#N/A</v>
      </c>
      <c r="L50" s="182">
        <f>IF(ISNUMBER('実質公債費比率（分子）の構造'!N$53),'実質公債費比率（分子）の構造'!N$53,NA())</f>
        <v>445</v>
      </c>
      <c r="M50" s="182" t="e">
        <f>NA()</f>
        <v>#N/A</v>
      </c>
      <c r="N50" s="182" t="e">
        <f>NA()</f>
        <v>#N/A</v>
      </c>
      <c r="O50" s="182">
        <f>IF(ISNUMBER('実質公債費比率（分子）の構造'!O$53),'実質公債費比率（分子）の構造'!O$53,NA())</f>
        <v>358</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8959</v>
      </c>
      <c r="E56" s="181"/>
      <c r="F56" s="181"/>
      <c r="G56" s="181">
        <f>'将来負担比率（分子）の構造'!J$52</f>
        <v>8677</v>
      </c>
      <c r="H56" s="181"/>
      <c r="I56" s="181"/>
      <c r="J56" s="181">
        <f>'将来負担比率（分子）の構造'!K$52</f>
        <v>8981</v>
      </c>
      <c r="K56" s="181"/>
      <c r="L56" s="181"/>
      <c r="M56" s="181">
        <f>'将来負担比率（分子）の構造'!L$52</f>
        <v>8826</v>
      </c>
      <c r="N56" s="181"/>
      <c r="O56" s="181"/>
      <c r="P56" s="181">
        <f>'将来負担比率（分子）の構造'!M$52</f>
        <v>8551</v>
      </c>
    </row>
    <row r="57" spans="1:16" x14ac:dyDescent="0.15">
      <c r="A57" s="181" t="s">
        <v>42</v>
      </c>
      <c r="B57" s="181"/>
      <c r="C57" s="181"/>
      <c r="D57" s="181">
        <f>'将来負担比率（分子）の構造'!I$51</f>
        <v>50</v>
      </c>
      <c r="E57" s="181"/>
      <c r="F57" s="181"/>
      <c r="G57" s="181">
        <f>'将来負担比率（分子）の構造'!J$51</f>
        <v>46</v>
      </c>
      <c r="H57" s="181"/>
      <c r="I57" s="181"/>
      <c r="J57" s="181">
        <f>'将来負担比率（分子）の構造'!K$51</f>
        <v>43</v>
      </c>
      <c r="K57" s="181"/>
      <c r="L57" s="181"/>
      <c r="M57" s="181">
        <f>'将来負担比率（分子）の構造'!L$51</f>
        <v>38</v>
      </c>
      <c r="N57" s="181"/>
      <c r="O57" s="181"/>
      <c r="P57" s="181">
        <f>'将来負担比率（分子）の構造'!M$51</f>
        <v>33</v>
      </c>
    </row>
    <row r="58" spans="1:16" x14ac:dyDescent="0.15">
      <c r="A58" s="181" t="s">
        <v>41</v>
      </c>
      <c r="B58" s="181"/>
      <c r="C58" s="181"/>
      <c r="D58" s="181">
        <f>'将来負担比率（分子）の構造'!I$50</f>
        <v>2928</v>
      </c>
      <c r="E58" s="181"/>
      <c r="F58" s="181"/>
      <c r="G58" s="181">
        <f>'将来負担比率（分子）の構造'!J$50</f>
        <v>3161</v>
      </c>
      <c r="H58" s="181"/>
      <c r="I58" s="181"/>
      <c r="J58" s="181">
        <f>'将来負担比率（分子）の構造'!K$50</f>
        <v>3288</v>
      </c>
      <c r="K58" s="181"/>
      <c r="L58" s="181"/>
      <c r="M58" s="181">
        <f>'将来負担比率（分子）の構造'!L$50</f>
        <v>2965</v>
      </c>
      <c r="N58" s="181"/>
      <c r="O58" s="181"/>
      <c r="P58" s="181">
        <f>'将来負担比率（分子）の構造'!M$50</f>
        <v>2762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77</v>
      </c>
      <c r="C61" s="181"/>
      <c r="D61" s="181"/>
      <c r="E61" s="181">
        <f>'将来負担比率（分子）の構造'!J$46</f>
        <v>32</v>
      </c>
      <c r="F61" s="181"/>
      <c r="G61" s="181"/>
      <c r="H61" s="181">
        <f>'将来負担比率（分子）の構造'!K$46</f>
        <v>28</v>
      </c>
      <c r="I61" s="181"/>
      <c r="J61" s="181"/>
      <c r="K61" s="181">
        <f>'将来負担比率（分子）の構造'!L$46</f>
        <v>57</v>
      </c>
      <c r="L61" s="181"/>
      <c r="M61" s="181"/>
      <c r="N61" s="181">
        <f>'将来負担比率（分子）の構造'!M$46</f>
        <v>21</v>
      </c>
      <c r="O61" s="181"/>
      <c r="P61" s="181"/>
    </row>
    <row r="62" spans="1:16" x14ac:dyDescent="0.15">
      <c r="A62" s="181" t="s">
        <v>35</v>
      </c>
      <c r="B62" s="181">
        <f>'将来負担比率（分子）の構造'!I$45</f>
        <v>1063</v>
      </c>
      <c r="C62" s="181"/>
      <c r="D62" s="181"/>
      <c r="E62" s="181">
        <f>'将来負担比率（分子）の構造'!J$45</f>
        <v>1006</v>
      </c>
      <c r="F62" s="181"/>
      <c r="G62" s="181"/>
      <c r="H62" s="181">
        <f>'将来負担比率（分子）の構造'!K$45</f>
        <v>989</v>
      </c>
      <c r="I62" s="181"/>
      <c r="J62" s="181"/>
      <c r="K62" s="181">
        <f>'将来負担比率（分子）の構造'!L$45</f>
        <v>881</v>
      </c>
      <c r="L62" s="181"/>
      <c r="M62" s="181"/>
      <c r="N62" s="181">
        <f>'将来負担比率（分子）の構造'!M$45</f>
        <v>854</v>
      </c>
      <c r="O62" s="181"/>
      <c r="P62" s="181"/>
    </row>
    <row r="63" spans="1:16" x14ac:dyDescent="0.15">
      <c r="A63" s="181" t="s">
        <v>34</v>
      </c>
      <c r="B63" s="181">
        <f>'将来負担比率（分子）の構造'!I$44</f>
        <v>320</v>
      </c>
      <c r="C63" s="181"/>
      <c r="D63" s="181"/>
      <c r="E63" s="181">
        <f>'将来負担比率（分子）の構造'!J$44</f>
        <v>302</v>
      </c>
      <c r="F63" s="181"/>
      <c r="G63" s="181"/>
      <c r="H63" s="181">
        <f>'将来負担比率（分子）の構造'!K$44</f>
        <v>275</v>
      </c>
      <c r="I63" s="181"/>
      <c r="J63" s="181"/>
      <c r="K63" s="181">
        <f>'将来負担比率（分子）の構造'!L$44</f>
        <v>254</v>
      </c>
      <c r="L63" s="181"/>
      <c r="M63" s="181"/>
      <c r="N63" s="181">
        <f>'将来負担比率（分子）の構造'!M$44</f>
        <v>245</v>
      </c>
      <c r="O63" s="181"/>
      <c r="P63" s="181"/>
    </row>
    <row r="64" spans="1:16" x14ac:dyDescent="0.15">
      <c r="A64" s="181" t="s">
        <v>33</v>
      </c>
      <c r="B64" s="181">
        <f>'将来負担比率（分子）の構造'!I$43</f>
        <v>3648</v>
      </c>
      <c r="C64" s="181"/>
      <c r="D64" s="181"/>
      <c r="E64" s="181">
        <f>'将来負担比率（分子）の構造'!J$43</f>
        <v>3691</v>
      </c>
      <c r="F64" s="181"/>
      <c r="G64" s="181"/>
      <c r="H64" s="181">
        <f>'将来負担比率（分子）の構造'!K$43</f>
        <v>3843</v>
      </c>
      <c r="I64" s="181"/>
      <c r="J64" s="181"/>
      <c r="K64" s="181">
        <f>'将来負担比率（分子）の構造'!L$43</f>
        <v>3823</v>
      </c>
      <c r="L64" s="181"/>
      <c r="M64" s="181"/>
      <c r="N64" s="181">
        <f>'将来負担比率（分子）の構造'!M$43</f>
        <v>3756</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9736</v>
      </c>
      <c r="C66" s="181"/>
      <c r="D66" s="181"/>
      <c r="E66" s="181">
        <f>'将来負担比率（分子）の構造'!J$41</f>
        <v>9243</v>
      </c>
      <c r="F66" s="181"/>
      <c r="G66" s="181"/>
      <c r="H66" s="181">
        <f>'将来負担比率（分子）の構造'!K$41</f>
        <v>9143</v>
      </c>
      <c r="I66" s="181"/>
      <c r="J66" s="181"/>
      <c r="K66" s="181">
        <f>'将来負担比率（分子）の構造'!L$41</f>
        <v>8679</v>
      </c>
      <c r="L66" s="181"/>
      <c r="M66" s="181"/>
      <c r="N66" s="181">
        <f>'将来負担比率（分子）の構造'!M$41</f>
        <v>8325</v>
      </c>
      <c r="O66" s="181"/>
      <c r="P66" s="181"/>
    </row>
    <row r="67" spans="1:16" x14ac:dyDescent="0.15">
      <c r="A67" s="181" t="s">
        <v>75</v>
      </c>
      <c r="B67" s="181" t="e">
        <f>NA()</f>
        <v>#N/A</v>
      </c>
      <c r="C67" s="181">
        <f>IF(ISNUMBER('将来負担比率（分子）の構造'!I$53), IF('将来負担比率（分子）の構造'!I$53 &lt; 0, 0, '将来負担比率（分子）の構造'!I$53), NA())</f>
        <v>2906</v>
      </c>
      <c r="D67" s="181" t="e">
        <f>NA()</f>
        <v>#N/A</v>
      </c>
      <c r="E67" s="181" t="e">
        <f>NA()</f>
        <v>#N/A</v>
      </c>
      <c r="F67" s="181">
        <f>IF(ISNUMBER('将来負担比率（分子）の構造'!J$53), IF('将来負担比率（分子）の構造'!J$53 &lt; 0, 0, '将来負担比率（分子）の構造'!J$53), NA())</f>
        <v>2390</v>
      </c>
      <c r="G67" s="181" t="e">
        <f>NA()</f>
        <v>#N/A</v>
      </c>
      <c r="H67" s="181" t="e">
        <f>NA()</f>
        <v>#N/A</v>
      </c>
      <c r="I67" s="181">
        <f>IF(ISNUMBER('将来負担比率（分子）の構造'!K$53), IF('将来負担比率（分子）の構造'!K$53 &lt; 0, 0, '将来負担比率（分子）の構造'!K$53), NA())</f>
        <v>1967</v>
      </c>
      <c r="J67" s="181" t="e">
        <f>NA()</f>
        <v>#N/A</v>
      </c>
      <c r="K67" s="181" t="e">
        <f>NA()</f>
        <v>#N/A</v>
      </c>
      <c r="L67" s="181">
        <f>IF(ISNUMBER('将来負担比率（分子）の構造'!L$53), IF('将来負担比率（分子）の構造'!L$53 &lt; 0, 0, '将来負担比率（分子）の構造'!L$53), NA())</f>
        <v>1865</v>
      </c>
      <c r="M67" s="181" t="e">
        <f>NA()</f>
        <v>#N/A</v>
      </c>
      <c r="N67" s="181" t="e">
        <f>NA()</f>
        <v>#N/A</v>
      </c>
      <c r="O67" s="181">
        <f>IF(ISNUMBER('将来負担比率（分子）の構造'!M$53), IF('将来負担比率（分子）の構造'!M$53 &lt; 0, 0, '将来負担比率（分子）の構造'!M$53), NA())</f>
        <v>1854</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2163</v>
      </c>
      <c r="C72" s="185">
        <f>基金残高に係る経年分析!G55</f>
        <v>2024</v>
      </c>
      <c r="D72" s="185">
        <f>基金残高に係る経年分析!H55</f>
        <v>1911</v>
      </c>
    </row>
    <row r="73" spans="1:16" x14ac:dyDescent="0.15">
      <c r="A73" s="184" t="s">
        <v>78</v>
      </c>
      <c r="B73" s="185">
        <f>基金残高に係る経年分析!F56</f>
        <v>391</v>
      </c>
      <c r="C73" s="185">
        <f>基金残高に係る経年分析!G56</f>
        <v>99</v>
      </c>
      <c r="D73" s="185">
        <f>基金残高に係る経年分析!H56</f>
        <v>1</v>
      </c>
    </row>
    <row r="74" spans="1:16" x14ac:dyDescent="0.15">
      <c r="A74" s="184" t="s">
        <v>79</v>
      </c>
      <c r="B74" s="185">
        <f>基金残高に係る経年分析!F57</f>
        <v>1004</v>
      </c>
      <c r="C74" s="185">
        <f>基金残高に係る経年分析!G57</f>
        <v>1028</v>
      </c>
      <c r="D74" s="185">
        <f>基金残高に係る経年分析!H57</f>
        <v>964</v>
      </c>
    </row>
  </sheetData>
  <sheetProtection algorithmName="SHA-512" hashValue="66Z39Vq2NonZjKRMwvPOULWp0/WbN95+02Zk13wddrNm1i+mqvB8EFtsaE7xFbwFhDEo1OJqxxBoiizqoVjVvg==" saltValue="3xIOFpxwRSX+OKuyylMN4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兼平 光将</dc:creator>
  <cp:lastModifiedBy> </cp:lastModifiedBy>
  <dcterms:created xsi:type="dcterms:W3CDTF">2021-09-27T06:13:08Z</dcterms:created>
  <dcterms:modified xsi:type="dcterms:W3CDTF">2021-10-14T02:45:27Z</dcterms:modified>
</cp:coreProperties>
</file>