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54219B66-DD46-4CD8-B702-B439C7997A90}" xr6:coauthVersionLast="47" xr6:coauthVersionMax="47" xr10:uidLastSave="{00000000-0000-0000-0000-000000000000}"/>
  <bookViews>
    <workbookView xWindow="20370" yWindow="-3375" windowWidth="29040" windowHeight="15840" tabRatio="78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88" i="12"/>
  <c r="AP88" i="12"/>
  <c r="AF88" i="12"/>
  <c r="AU63" i="12"/>
  <c r="AP63" i="12"/>
  <c r="AP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U35" i="10" s="1"/>
  <c r="U36" i="10" s="1"/>
  <c r="C34" i="10"/>
  <c r="BW34" i="10" l="1"/>
  <c r="BW35" i="10" s="1"/>
  <c r="BW36" i="10" s="1"/>
  <c r="BW37" i="10" s="1"/>
  <c r="BW38" i="10" s="1"/>
  <c r="BW39" i="10" s="1"/>
  <c r="BW40" i="10" s="1"/>
  <c r="BW41" i="10" s="1"/>
  <c r="CO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<sst xmlns="http://schemas.openxmlformats.org/spreadsheetml/2006/main" count="1125" uniqueCount="619">
  <si>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</si>
  <si>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</si>
  <si>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</si>
  <si>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</si>
  <si>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</si>
  <si>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</si>
  <si>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</si>
  <si>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</si>
  <si>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</si>
  <si>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</si>
  <si>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</si>
  <si>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</si>
  <si>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</si>
  <si>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</si>
  <si>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</si>
  <si>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</si>
  <si>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</si>
  <si>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</si>
  <si>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</si>
  <si>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</si>
  <si>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</si>
  <si>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</si>
  <si>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</si>
  <si>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</si>
  <si>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</si>
  <si>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</si>
  <si>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</si>
  <si>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</si>
  <si>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</si>
  <si>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</si>
  <si>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</si>
  <si>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</si>
  <si>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</si>
  <si>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</si>
  <si>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</si>
  <si>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</si>
  <si>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</si>
  <si>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</si>
  <si>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</si>
  <si>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</si>
  <si>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</si>
  <si>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</si>
  <si>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</si>
  <si>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</si>
  <si>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</si>
  <si>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</si>
  <si>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</si>
  <si>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</si>
  <si>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</si>
  <si>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</si>
  <si>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</si>
  <si>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</si>
  <si>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</si>
  <si>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</si>
  <si>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</si>
  <si>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</si>
  <si>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</si>
  <si>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</si>
  <si>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</si>
  <si>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</si>
  <si>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</si>
  <si>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</si>
  <si>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</si>
  <si>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</si>
  <si>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</si>
  <si>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</si>
  <si>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</si>
  <si>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</si>
  <si>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</si>
  <si>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</si>
  <si>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</si>
  <si>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</si>
  <si>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</si>
  <si>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</si>
  <si>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</si>
  <si>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</si>
  <si>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</si>
  <si>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</si>
  <si>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</si>
  <si>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</si>
  <si>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</si>
  <si>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</si>
  <si>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</si>
  <si>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</si>
  <si>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</si>
  <si>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</si>
  <si>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</si>
  <si>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</si>
  <si>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</si>
  <si>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</si>
  <si>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</si>
  <si>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</si>
  <si>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</si>
  <si>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</si>
  <si>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</si>
  <si>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</si>
  <si>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</si>
  <si>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</si>
  <si>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</si>
  <si>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</si>
  <si>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</si>
  <si>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</si>
  <si>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</si>
  <si>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</si>
  <si>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</si>
  <si>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</si>
  <si>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</si>
  <si>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</si>
  <si>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</si>
  <si>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</si>
  <si>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</si>
  <si>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</si>
  <si>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</si>
  <si>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</si>
  <si>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</si>
  <si>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</si>
  <si>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</si>
  <si>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</si>
  <si>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</si>
  <si>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</si>
  <si>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</si>
  <si>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</si>
  <si>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</si>
  <si>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</si>
  <si>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</si>
  <si>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</si>
  <si>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</si>
  <si>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</si>
  <si>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</si>
  <si>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</si>
  <si>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</si>
  <si>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</si>
  <si>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</si>
  <si>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</si>
  <si>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</si>
  <si>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</si>
  <si>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</si>
  <si>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</si>
  <si>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</si>
  <si>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</si>
  <si>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</si>
  <si>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</si>
  <si>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</si>
  <si>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</si>
  <si>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</si>
  <si>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</si>
  <si>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</si>
  <si>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</si>
  <si>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</si>
  <si>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</si>
  <si>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</si>
  <si>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</si>
  <si>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</si>
  <si>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</si>
  <si>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</si>
  <si>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</si>
  <si>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</si>
  <si>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</si>
  <si>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</si>
  <si>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</si>
  <si>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</si>
  <si>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</si>
  <si>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</si>
  <si>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</si>
  <si>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</si>
  <si>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</si>
  <si>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</si>
  <si>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</si>
  <si>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</si>
  <si>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</si>
  <si>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</si>
  <si>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</si>
  <si>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</si>
  <si>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</si>
  <si>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</si>
  <si>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</si>
  <si>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</si>
  <si>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</si>
  <si>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</si>
  <si>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</si>
  <si>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</si>
  <si>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</si>
  <si>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</si>
  <si>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</si>
  <si>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</si>
  <si>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</si>
  <si>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</si>
  <si>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</si>
  <si>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</si>
  <si>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</si>
  <si>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</si>
  <si>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</si>
  <si>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</si>
  <si>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</si>
  <si>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</si>
  <si>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</si>
  <si>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</si>
  <si>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</si>
  <si>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</si>
  <si>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</si>
  <si>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</si>
  <si>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</si>
  <si>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</si>
  <si>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</si>
  <si>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</si>
  <si>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</si>
  <si>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</si>
  <si>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</si>
  <si>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</si>
  <si>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</si>
  <si>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</si>
  <si>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</si>
  <si>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</si>
  <si>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</si>
  <si>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</si>
  <si>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</si>
  <si>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</si>
  <si>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</si>
  <si>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青森県西目屋村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</si>
  <si>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</si>
  <si>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</si>
  <si>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</si>
  <si>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</si>
  <si>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</si>
  <si>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</si>
  <si>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</si>
  <si>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</si>
  <si>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</si>
  <si>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</si>
  <si>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</si>
  <si>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</si>
  <si>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</si>
  <si>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</si>
  <si>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</si>
  <si>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</si>
  <si>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</si>
  <si>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</si>
  <si>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</si>
  <si>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</si>
  <si>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</si>
  <si>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</si>
  <si>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</si>
  <si>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</si>
  <si>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</si>
  <si>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</si>
  <si>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</si>
  <si>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</si>
  <si>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</si>
  <si>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</si>
  <si>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</si>
  <si>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</si>
  <si>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</si>
  <si>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</si>
  <si>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</si>
  <si>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</si>
  <si>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</si>
  <si>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</si>
  <si>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</si>
  <si>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</si>
  <si>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</si>
  <si>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</si>
  <si>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</si>
  <si>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</si>
  <si>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</si>
  <si>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</si>
  <si>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</si>
  <si>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</si>
  <si>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</si>
  <si>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</si>
  <si>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</si>
  <si>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</si>
  <si>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</si>
  <si>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</si>
  <si>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</si>
  <si>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</si>
  <si>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</si>
  <si>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</si>
  <si>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</si>
  <si>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</si>
  <si>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</si>
  <si>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</si>
  <si>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</si>
  <si>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</si>
  <si>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</si>
  <si>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</si>
  <si>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</si>
  <si>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</si>
  <si>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</si>
  <si>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</si>
  <si>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</si>
  <si>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</si>
  <si>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</si>
  <si>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</si>
  <si>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</si>
  <si>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</si>
  <si>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</si>
  <si>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</si>
  <si>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</si>
  <si>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</si>
  <si>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</si>
  <si>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</si>
  <si>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</si>
  <si>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</si>
  <si>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</si>
  <si>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</si>
  <si>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</si>
  <si>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</si>
  <si>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</si>
  <si>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</si>
  <si>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</si>
  <si>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</si>
  <si>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</si>
  <si>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</si>
  <si>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</si>
  <si>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</si>
  <si>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</si>
  <si>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</si>
  <si>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</si>
  <si>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</si>
  <si>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</si>
  <si>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</si>
  <si>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</si>
  <si>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</si>
  <si>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</si>
  <si>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</si>
  <si>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</si>
  <si>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</si>
  <si>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</si>
  <si>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</si>
  <si>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</si>
  <si>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</si>
  <si>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</si>
  <si>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</si>
  <si>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</si>
  <si>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</si>
  <si>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</si>
  <si>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</si>
  <si>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</si>
  <si>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</si>
  <si>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</si>
  <si>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</si>
  <si>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</si>
  <si>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</si>
  <si>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</si>
  <si>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</si>
  <si>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</si>
  <si>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</si>
  <si>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</si>
  <si>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</si>
  <si>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</si>
  <si>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</si>
  <si>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</si>
  <si>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</si>
  <si>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</si>
  <si>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</si>
  <si>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</si>
  <si>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</si>
  <si>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</si>
  <si>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</si>
  <si>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</si>
  <si>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</si>
  <si>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</si>
  <si>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</si>
  <si>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</si>
  <si>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</si>
  <si>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</si>
  <si>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</si>
  <si>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</si>
  <si>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</si>
  <si>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</si>
  <si>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</si>
  <si>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青森県西目屋村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</si>
  <si>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</si>
  <si>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</si>
  <si>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</si>
  <si>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</si>
  <si>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</si>
  <si>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</si>
  <si>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</si>
  <si>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</si>
  <si>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</si>
  <si>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</si>
  <si>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</si>
  <si>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</si>
  <si>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</si>
  <si>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</si>
  <si>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</si>
  <si>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</si>
  <si>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</si>
  <si>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</si>
  <si>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</si>
  <si>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</si>
  <si>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</si>
  <si>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</si>
  <si>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</si>
  <si>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</si>
  <si>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</si>
  <si>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</si>
  <si>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</si>
  <si>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</si>
  <si>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</si>
  <si>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</si>
  <si>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</si>
  <si>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</si>
  <si>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</si>
  <si>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</si>
  <si>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西目屋村国民健康保険事業特別会計</t>
    <phoneticPr fontId="5"/>
  </si>
  <si>
    <t>西目屋村介護保険特別会計</t>
    <phoneticPr fontId="5"/>
  </si>
  <si>
    <t>西目屋村後期高齢者医療特別会計</t>
    <phoneticPr fontId="5"/>
  </si>
  <si>
    <t>西目屋村簡易水道事業特別会計</t>
    <phoneticPr fontId="5"/>
  </si>
  <si>
    <t>法非適用企業</t>
    <phoneticPr fontId="5"/>
  </si>
  <si>
    <t>西目屋村農業集落排水事業特別会計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</si>
  <si>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</si>
  <si>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</si>
  <si>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</si>
  <si>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</si>
  <si>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</si>
  <si>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</si>
  <si>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</si>
  <si>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</si>
  <si>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</si>
  <si>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</si>
  <si>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</si>
  <si>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</si>
  <si>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</si>
  <si>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</si>
  <si>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</si>
  <si>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</si>
  <si>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</si>
  <si>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</si>
  <si>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</si>
  <si>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</si>
  <si>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</si>
  <si>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</si>
  <si>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</si>
  <si>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</si>
  <si>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</si>
  <si>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</si>
  <si>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</si>
  <si>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</si>
  <si>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</si>
  <si>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</si>
  <si>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</si>
  <si>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</si>
  <si>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</si>
  <si>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</si>
  <si>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</si>
  <si>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</si>
  <si>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</si>
  <si>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</si>
  <si>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</si>
  <si>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</si>
  <si>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</si>
  <si>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</si>
  <si>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</si>
  <si>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</si>
  <si>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</si>
  <si>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</si>
  <si>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</si>
  <si>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</si>
  <si>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</si>
  <si>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</si>
  <si>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</si>
  <si>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</si>
  <si>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</si>
  <si>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</si>
  <si>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</si>
  <si>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</si>
  <si>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</si>
  <si>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</si>
  <si>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</si>
  <si>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</si>
  <si>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</si>
  <si>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</si>
  <si>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</si>
  <si>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</si>
  <si>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</si>
  <si>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</si>
  <si>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</si>
  <si>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</si>
  <si>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</si>
  <si>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</si>
  <si>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</si>
  <si>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</si>
  <si>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</si>
  <si>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</si>
  <si>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西目屋村簡易水道事業特別会計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</si>
  <si>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</si>
  <si>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</si>
  <si>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西目屋村農業集落排水事業特別会計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</si>
  <si>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</si>
  <si>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</si>
  <si>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</si>
  <si>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</si>
  <si>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</si>
  <si>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</si>
  <si>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</si>
  <si>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</si>
  <si>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</si>
  <si>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</si>
  <si>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</si>
  <si>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</si>
  <si>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</si>
  <si>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</si>
  <si>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</si>
  <si>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</si>
  <si>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</si>
  <si>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</si>
  <si>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</si>
  <si>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</si>
  <si>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</si>
  <si>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</si>
  <si>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</si>
  <si>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</si>
  <si>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</si>
  <si>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</si>
  <si>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</si>
  <si>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</si>
  <si>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</si>
  <si>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</si>
  <si>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</si>
  <si>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</si>
  <si>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</si>
  <si>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</si>
  <si>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</si>
  <si>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</si>
  <si>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</si>
  <si>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</si>
  <si>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</si>
  <si>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</si>
  <si>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</si>
  <si>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</si>
  <si>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</si>
  <si>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</si>
  <si>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</si>
  <si>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</si>
  <si>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</si>
  <si>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</si>
  <si>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</si>
  <si>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</si>
  <si>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</si>
  <si>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</si>
  <si>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</si>
  <si>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</si>
  <si>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</si>
  <si>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</si>
  <si>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</si>
  <si>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</si>
  <si>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</si>
  <si>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</si>
  <si>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</si>
  <si>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</si>
  <si>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</si>
  <si>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</si>
  <si>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</si>
  <si>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</si>
  <si>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</si>
  <si>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</si>
  <si>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</si>
  <si>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</si>
  <si>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</si>
  <si>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</si>
  <si>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</si>
  <si>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</si>
  <si>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</si>
  <si>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</si>
  <si>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</si>
  <si>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</si>
  <si>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</si>
  <si>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</si>
  <si>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</si>
  <si>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</si>
  <si>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</si>
  <si>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</si>
  <si>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</si>
  <si>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</si>
  <si>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21.78</t>
  </si>
  <si>
    <t>▲ 16.11</t>
  </si>
  <si>
    <t>▲ 12.85</t>
  </si>
  <si>
    <t>一般会計</t>
  </si>
  <si>
    <t>西目屋村介護保険特別会計</t>
  </si>
  <si>
    <t>西目屋村国民健康保険事業特別会計</t>
  </si>
  <si>
    <t>西目屋村簡易水道事業特別会計</t>
  </si>
  <si>
    <t>西目屋村農業集落排水事業特別会計</t>
  </si>
  <si>
    <t>西目屋村後期高齢者医療特別会計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</si>
  <si>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</si>
  <si>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</si>
  <si>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</si>
  <si>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</si>
  <si>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</si>
  <si>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</si>
  <si>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</si>
  <si>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</si>
  <si>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</si>
  <si>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</si>
  <si>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</si>
  <si>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</si>
  <si>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</si>
  <si>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</si>
  <si>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</si>
  <si>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</si>
  <si>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</si>
  <si>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(一財)ブナの里白神公社</t>
    <rPh sb="1" eb="2">
      <t>イチ</t>
    </rPh>
    <rPh sb="2" eb="3">
      <t>ザイ</t>
    </rPh>
    <rPh sb="7" eb="8">
      <t>サト</t>
    </rPh>
    <rPh sb="8" eb="10">
      <t>シラカミ</t>
    </rPh>
    <rPh sb="10" eb="12">
      <t>コウシャ</t>
    </rPh>
    <phoneticPr fontId="2"/>
  </si>
  <si>
    <t>公共施設解体基金</t>
    <rPh sb="0" eb="2">
      <t>コウキョウ</t>
    </rPh>
    <rPh sb="2" eb="4">
      <t>シセツ</t>
    </rPh>
    <rPh sb="4" eb="6">
      <t>カイタイ</t>
    </rPh>
    <rPh sb="6" eb="8">
      <t>キキン</t>
    </rPh>
    <phoneticPr fontId="5"/>
  </si>
  <si>
    <t>好きです西目屋応援基金</t>
    <rPh sb="0" eb="1">
      <t>ス</t>
    </rPh>
    <rPh sb="4" eb="7">
      <t>ニシメヤ</t>
    </rPh>
    <rPh sb="7" eb="9">
      <t>オウエン</t>
    </rPh>
    <rPh sb="9" eb="11">
      <t>キキン</t>
    </rPh>
    <phoneticPr fontId="5"/>
  </si>
  <si>
    <t>教育振興基金</t>
    <rPh sb="0" eb="2">
      <t>キョウイク</t>
    </rPh>
    <rPh sb="2" eb="4">
      <t>シンコウ</t>
    </rPh>
    <rPh sb="4" eb="6">
      <t>キキン</t>
    </rPh>
    <phoneticPr fontId="5"/>
  </si>
  <si>
    <t>ふたば施設管理基金</t>
    <rPh sb="3" eb="5">
      <t>シセツ</t>
    </rPh>
    <rPh sb="5" eb="7">
      <t>カンリ</t>
    </rPh>
    <rPh sb="7" eb="9">
      <t>キキン</t>
    </rPh>
    <phoneticPr fontId="5"/>
  </si>
  <si>
    <t>森林環境基金</t>
    <rPh sb="0" eb="2">
      <t>シンリン</t>
    </rPh>
    <rPh sb="2" eb="4">
      <t>カンキョウ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</si>
  <si>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</si>
  <si>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</si>
  <si>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将来負担比率は低下しているが、有形固定資産減価償却率は類似団体よりも高く、上昇傾向にある。
公共施設等総合管理計画に基づき、今後、老朽化対策に積極的に取り組んでいく。</t>
    <rPh sb="0" eb="2">
      <t>ショウライ</t>
    </rPh>
    <rPh sb="2" eb="4">
      <t>フタン</t>
    </rPh>
    <rPh sb="4" eb="6">
      <t>ヒリツ</t>
    </rPh>
    <rPh sb="7" eb="9">
      <t>テイカ</t>
    </rPh>
    <rPh sb="15" eb="17">
      <t>ユウケイ</t>
    </rPh>
    <rPh sb="17" eb="19">
      <t>コテイ</t>
    </rPh>
    <rPh sb="19" eb="21">
      <t>シサン</t>
    </rPh>
    <rPh sb="21" eb="23">
      <t>ゲンカ</t>
    </rPh>
    <rPh sb="23" eb="25">
      <t>ショウキャク</t>
    </rPh>
    <rPh sb="25" eb="26">
      <t>リツ</t>
    </rPh>
    <rPh sb="27" eb="29">
      <t>ルイジ</t>
    </rPh>
    <rPh sb="29" eb="31">
      <t>ダンタイ</t>
    </rPh>
    <rPh sb="34" eb="35">
      <t>タカ</t>
    </rPh>
    <rPh sb="37" eb="39">
      <t>ジョウショウ</t>
    </rPh>
    <rPh sb="39" eb="41">
      <t>ケイコウ</t>
    </rPh>
    <rPh sb="46" eb="48">
      <t>コウキョウ</t>
    </rPh>
    <rPh sb="48" eb="50">
      <t>シセツ</t>
    </rPh>
    <rPh sb="50" eb="51">
      <t>トウ</t>
    </rPh>
    <rPh sb="51" eb="53">
      <t>ソウゴウ</t>
    </rPh>
    <rPh sb="53" eb="55">
      <t>カンリ</t>
    </rPh>
    <rPh sb="55" eb="57">
      <t>ケイカク</t>
    </rPh>
    <rPh sb="58" eb="59">
      <t>モト</t>
    </rPh>
    <rPh sb="62" eb="64">
      <t>コンゴ</t>
    </rPh>
    <rPh sb="65" eb="68">
      <t>ロウキュウカ</t>
    </rPh>
    <rPh sb="68" eb="70">
      <t>タイサク</t>
    </rPh>
    <rPh sb="71" eb="74">
      <t>セッキョクテキ</t>
    </rPh>
    <rPh sb="75" eb="76">
      <t>ト</t>
    </rPh>
    <rPh sb="77" eb="78">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</si>
  <si>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</si>
  <si>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</si>
  <si>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</si>
  <si>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</si>
  <si>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</si>
  <si>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</si>
  <si>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実質公債費比率は類似団体と比較して高いものの、将来負担比率は減少している。
令和3年度に公債費負担の平準化を目的として、任意繰上償還（平成30年度発行過疎対策事業債：268,400千円）を実施したことから、今後も比率が減少していく予定である。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2">
      <t>ゲンショウ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</si>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</sst>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29CC604-6A88-4371-B760-F7341E5DFE4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3224-4007-A3F5-6694FD6F77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616329</c:v>
                </c:pt>
                <c:pt idx="1">
                  <c:v>175448</c:v>
                </c:pt>
                <c:pt idx="2">
                  <c:v>420133</c:v>
                </c:pt>
                <c:pt idx="3">
                  <c:v>261907</c:v>
                </c:pt>
                <c:pt idx="4">
                  <c:v>323114</c:v>
                </c:pt>
              </c:numCache>
            </c:numRef>
          </c:val>
          <c:smooth val="0"/>
          <c:extLst>
            <c:ext xmlns:c16="http://schemas.microsoft.com/office/drawing/2014/chart" uri="{C3380CC4-5D6E-409C-BE32-E72D297353CC}">
              <c16:uniqueId val="{00000001-3224-4007-A3F5-6694FD6F77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6.78</c:v>
                </c:pt>
                <c:pt idx="1">
                  <c:v>6.65</c:v>
                </c:pt>
                <c:pt idx="2">
                  <c:v>9.0399999999999991</c:v>
                </c:pt>
                <c:pt idx="3">
                  <c:v>5.62</c:v>
                </c:pt>
                <c:pt idx="4">
                  <c:v>5.56</c:v>
                </c:pt>
              </c:numCache>
            </c:numRef>
          </c:val>
          <c:extLst>
            <c:ext xmlns:c16="http://schemas.microsoft.com/office/drawing/2014/chart" uri="{C3380CC4-5D6E-409C-BE32-E72D297353CC}">
              <c16:uniqueId val="{00000000-8AFE-4194-8F91-2A18BCB165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108.98</c:v>
                </c:pt>
                <c:pt idx="1">
                  <c:v>96.08</c:v>
                </c:pt>
                <c:pt idx="2">
                  <c:v>77.930000000000007</c:v>
                </c:pt>
                <c:pt idx="3">
                  <c:v>80.540000000000006</c:v>
                </c:pt>
                <c:pt idx="4">
                  <c:v>85</c:v>
                </c:pt>
              </c:numCache>
            </c:numRef>
          </c:val>
          <c:extLst>
            <c:ext xmlns:c16="http://schemas.microsoft.com/office/drawing/2014/chart" uri="{C3380CC4-5D6E-409C-BE32-E72D297353CC}">
              <c16:uniqueId val="{00000001-8AFE-4194-8F91-2A18BCB165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-21.78</c:v>
                </c:pt>
                <c:pt idx="1">
                  <c:v>-16.11</c:v>
                </c:pt>
                <c:pt idx="2">
                  <c:v>-12.85</c:v>
                </c:pt>
                <c:pt idx="3">
                  <c:v>23.2</c:v>
                </c:pt>
                <c:pt idx="4">
                  <c:v>2.06</c:v>
                </c:pt>
              </c:numCache>
            </c:numRef>
          </c:val>
          <c:smooth val="0"/>
          <c:extLst>
            <c:ext xmlns:c16="http://schemas.microsoft.com/office/drawing/2014/chart" uri="{C3380CC4-5D6E-409C-BE32-E72D297353CC}">
              <c16:uniqueId val="{00000002-8AFE-4194-8F91-2A18BCB165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BA-47EB-8A05-3B5D6F9965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BA-47EB-8A05-3B5D6F9965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BA-47EB-8A05-3B5D6F9965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BA-47EB-8A05-3B5D6F9965E8}"/>
            </c:ext>
          </c:extLst>
        </c:ser>
        <c:ser>
          <c:idx val="4"/>
          <c:order val="4"/>
          <c:tx>
            <c:strRef>
              <c:f>データシート!$A$31</c:f>
              <c:strCache>
                <c:ptCount val="1"/>
                <c:pt idx="0">
                  <c:v>西目屋村後期高齢者医療特別会計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4-3BBA-47EB-8A05-3B5D6F9965E8}"/>
            </c:ext>
          </c:extLst>
        </c:ser>
        <c:ser>
          <c:idx val="5"/>
          <c:order val="5"/>
          <c:tx>
            <c:strRef>
              <c:f>データシート!$A$32</c:f>
              <c:strCache>
                <c:ptCount val="1"/>
                <c:pt idx="0">
                  <c:v>西目屋村農業集落排水事業特別会計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0.14000000000000001</c:v>
                </c:pt>
                <c:pt idx="4">
                  <c:v>#N/A</c:v>
                </c:pt>
                <c:pt idx="5">
                  <c:v>0.08</c:v>
                </c:pt>
                <c:pt idx="6">
                  <c:v>#N/A</c:v>
                </c:pt>
                <c:pt idx="7">
                  <c:v>0.08</c:v>
                </c:pt>
                <c:pt idx="8">
                  <c:v>#N/A</c:v>
                </c:pt>
                <c:pt idx="9">
                  <c:v>0.06</c:v>
                </c:pt>
              </c:numCache>
            </c:numRef>
          </c:val>
          <c:extLst>
            <c:ext xmlns:c16="http://schemas.microsoft.com/office/drawing/2014/chart" uri="{C3380CC4-5D6E-409C-BE32-E72D297353CC}">
              <c16:uniqueId val="{00000005-3BBA-47EB-8A05-3B5D6F9965E8}"/>
            </c:ext>
          </c:extLst>
        </c:ser>
        <c:ser>
          <c:idx val="6"/>
          <c:order val="6"/>
          <c:tx>
            <c:strRef>
              <c:f>データシート!$A$33</c:f>
              <c:strCache>
                <c:ptCount val="1"/>
                <c:pt idx="0">
                  <c:v>西目屋村簡易水道事業特別会計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0.26</c:v>
                </c:pt>
                <c:pt idx="4">
                  <c:v>#N/A</c:v>
                </c:pt>
                <c:pt idx="5">
                  <c:v>0.09</c:v>
                </c:pt>
                <c:pt idx="6">
                  <c:v>#N/A</c:v>
                </c:pt>
                <c:pt idx="7">
                  <c:v>0.1</c:v>
                </c:pt>
                <c:pt idx="8">
                  <c:v>#N/A</c:v>
                </c:pt>
                <c:pt idx="9">
                  <c:v>0.09</c:v>
                </c:pt>
              </c:numCache>
            </c:numRef>
          </c:val>
          <c:extLst>
            <c:ext xmlns:c16="http://schemas.microsoft.com/office/drawing/2014/chart" uri="{C3380CC4-5D6E-409C-BE32-E72D297353CC}">
              <c16:uniqueId val="{00000006-3BBA-47EB-8A05-3B5D6F9965E8}"/>
            </c:ext>
          </c:extLst>
        </c:ser>
        <c:ser>
          <c:idx val="7"/>
          <c:order val="7"/>
          <c:tx>
            <c:strRef>
              <c:f>データシート!$A$34</c:f>
              <c:strCache>
                <c:ptCount val="1"/>
                <c:pt idx="0">
                  <c:v>西目屋村国民健康保険事業特別会計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c:v>
                </c:pt>
                <c:pt idx="2">
                  <c:v>#N/A</c:v>
                </c:pt>
                <c:pt idx="3">
                  <c:v>0.12</c:v>
                </c:pt>
                <c:pt idx="4">
                  <c:v>#N/A</c:v>
                </c:pt>
                <c:pt idx="5">
                  <c:v>0.17</c:v>
                </c:pt>
                <c:pt idx="6">
                  <c:v>#N/A</c:v>
                </c:pt>
                <c:pt idx="7">
                  <c:v>0.05</c:v>
                </c:pt>
                <c:pt idx="8">
                  <c:v>#N/A</c:v>
                </c:pt>
                <c:pt idx="9">
                  <c:v>0.17</c:v>
                </c:pt>
              </c:numCache>
            </c:numRef>
          </c:val>
          <c:extLst>
            <c:ext xmlns:c16="http://schemas.microsoft.com/office/drawing/2014/chart" uri="{C3380CC4-5D6E-409C-BE32-E72D297353CC}">
              <c16:uniqueId val="{00000007-3BBA-47EB-8A05-3B5D6F9965E8}"/>
            </c:ext>
          </c:extLst>
        </c:ser>
        <c:ser>
          <c:idx val="8"/>
          <c:order val="8"/>
          <c:tx>
            <c:strRef>
              <c:f>データシート!$A$35</c:f>
              <c:strCache>
                <c:ptCount val="1"/>
                <c:pt idx="0">
                  <c:v>西目屋村介護保険特別会計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0.16</c:v>
                </c:pt>
                <c:pt idx="2">
                  <c:v>#N/A</c:v>
                </c:pt>
                <c:pt idx="3">
                  <c:v>0.15</c:v>
                </c:pt>
                <c:pt idx="4">
                  <c:v>#N/A</c:v>
                </c:pt>
                <c:pt idx="5">
                  <c:v>0.2</c:v>
                </c:pt>
                <c:pt idx="6">
                  <c:v>#N/A</c:v>
                </c:pt>
                <c:pt idx="7">
                  <c:v>0.17</c:v>
                </c:pt>
                <c:pt idx="8">
                  <c:v>#N/A</c:v>
                </c:pt>
                <c:pt idx="9">
                  <c:v>0.17</c:v>
                </c:pt>
              </c:numCache>
            </c:numRef>
          </c:val>
          <c:extLst>
            <c:ext xmlns:c16="http://schemas.microsoft.com/office/drawing/2014/chart" uri="{C3380CC4-5D6E-409C-BE32-E72D297353CC}">
              <c16:uniqueId val="{00000008-3BBA-47EB-8A05-3B5D6F9965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6.77</c:v>
                </c:pt>
                <c:pt idx="2">
                  <c:v>#N/A</c:v>
                </c:pt>
                <c:pt idx="3">
                  <c:v>6.64</c:v>
                </c:pt>
                <c:pt idx="4">
                  <c:v>#N/A</c:v>
                </c:pt>
                <c:pt idx="5">
                  <c:v>9.0299999999999994</c:v>
                </c:pt>
                <c:pt idx="6">
                  <c:v>#N/A</c:v>
                </c:pt>
                <c:pt idx="7">
                  <c:v>5.62</c:v>
                </c:pt>
                <c:pt idx="8">
                  <c:v>#N/A</c:v>
                </c:pt>
                <c:pt idx="9">
                  <c:v>5.55</c:v>
                </c:pt>
              </c:numCache>
            </c:numRef>
          </c:val>
          <c:extLst>
            <c:ext xmlns:c16="http://schemas.microsoft.com/office/drawing/2014/chart" uri="{C3380CC4-5D6E-409C-BE32-E72D297353CC}">
              <c16:uniqueId val="{00000009-3BBA-47EB-8A05-3B5D6F9965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204</c:v>
                </c:pt>
                <c:pt idx="5">
                  <c:v>193</c:v>
                </c:pt>
                <c:pt idx="8">
                  <c:v>222</c:v>
                </c:pt>
                <c:pt idx="11">
                  <c:v>224</c:v>
                </c:pt>
                <c:pt idx="14">
                  <c:v>258</c:v>
                </c:pt>
              </c:numCache>
            </c:numRef>
          </c:val>
          <c:extLst>
            <c:ext xmlns:c16="http://schemas.microsoft.com/office/drawing/2014/chart" uri="{C3380CC4-5D6E-409C-BE32-E72D297353CC}">
              <c16:uniqueId val="{00000000-1AA3-4EDC-B3AA-EF990A7E1A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A3-4EDC-B3AA-EF990A7E1A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21</c:v>
                </c:pt>
                <c:pt idx="6">
                  <c:v>21</c:v>
                </c:pt>
                <c:pt idx="9">
                  <c:v>21</c:v>
                </c:pt>
                <c:pt idx="12">
                  <c:v>21</c:v>
                </c:pt>
              </c:numCache>
            </c:numRef>
          </c:val>
          <c:extLst>
            <c:ext xmlns:c16="http://schemas.microsoft.com/office/drawing/2014/chart" uri="{C3380CC4-5D6E-409C-BE32-E72D297353CC}">
              <c16:uniqueId val="{00000002-1AA3-4EDC-B3AA-EF990A7E1A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3</c:v>
                </c:pt>
              </c:numCache>
            </c:numRef>
          </c:val>
          <c:extLst>
            <c:ext xmlns:c16="http://schemas.microsoft.com/office/drawing/2014/chart" uri="{C3380CC4-5D6E-409C-BE32-E72D297353CC}">
              <c16:uniqueId val="{00000003-1AA3-4EDC-B3AA-EF990A7E1A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c:v>
                </c:pt>
                <c:pt idx="3">
                  <c:v>107</c:v>
                </c:pt>
                <c:pt idx="6">
                  <c:v>122</c:v>
                </c:pt>
                <c:pt idx="9">
                  <c:v>112</c:v>
                </c:pt>
                <c:pt idx="12">
                  <c:v>123</c:v>
                </c:pt>
              </c:numCache>
            </c:numRef>
          </c:val>
          <c:extLst>
            <c:ext xmlns:c16="http://schemas.microsoft.com/office/drawing/2014/chart" uri="{C3380CC4-5D6E-409C-BE32-E72D297353CC}">
              <c16:uniqueId val="{00000004-1AA3-4EDC-B3AA-EF990A7E1A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A3-4EDC-B3AA-EF990A7E1A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A3-4EDC-B3AA-EF990A7E1A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183</c:v>
                </c:pt>
                <c:pt idx="3">
                  <c:v>177</c:v>
                </c:pt>
                <c:pt idx="6">
                  <c:v>191</c:v>
                </c:pt>
                <c:pt idx="9">
                  <c:v>221</c:v>
                </c:pt>
                <c:pt idx="12">
                  <c:v>224</c:v>
                </c:pt>
              </c:numCache>
            </c:numRef>
          </c:val>
          <c:extLst>
            <c:ext xmlns:c16="http://schemas.microsoft.com/office/drawing/2014/chart" uri="{C3380CC4-5D6E-409C-BE32-E72D297353CC}">
              <c16:uniqueId val="{00000007-1AA3-4EDC-B3AA-EF990A7E1A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111</c:v>
                </c:pt>
                <c:pt idx="2">
                  <c:v>#N/A</c:v>
                </c:pt>
                <c:pt idx="3">
                  <c:v>#N/A</c:v>
                </c:pt>
                <c:pt idx="4">
                  <c:v>113</c:v>
                </c:pt>
                <c:pt idx="5">
                  <c:v>#N/A</c:v>
                </c:pt>
                <c:pt idx="6">
                  <c:v>#N/A</c:v>
                </c:pt>
                <c:pt idx="7">
                  <c:v>113</c:v>
                </c:pt>
                <c:pt idx="8">
                  <c:v>#N/A</c:v>
                </c:pt>
                <c:pt idx="9">
                  <c:v>#N/A</c:v>
                </c:pt>
                <c:pt idx="10">
                  <c:v>131</c:v>
                </c:pt>
                <c:pt idx="11">
                  <c:v>#N/A</c:v>
                </c:pt>
                <c:pt idx="12">
                  <c:v>#N/A</c:v>
                </c:pt>
                <c:pt idx="13">
                  <c:v>113</c:v>
                </c:pt>
                <c:pt idx="14">
                  <c:v>#N/A</c:v>
                </c:pt>
              </c:numCache>
            </c:numRef>
          </c:val>
          <c:smooth val="0"/>
          <c:extLst>
            <c:ext xmlns:c16="http://schemas.microsoft.com/office/drawing/2014/chart" uri="{C3380CC4-5D6E-409C-BE32-E72D297353CC}">
              <c16:uniqueId val="{00000008-1AA3-4EDC-B3AA-EF990A7E1A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2378</c:v>
                </c:pt>
                <c:pt idx="5">
                  <c:v>2232</c:v>
                </c:pt>
                <c:pt idx="8">
                  <c:v>2148</c:v>
                </c:pt>
                <c:pt idx="11">
                  <c:v>1900</c:v>
                </c:pt>
                <c:pt idx="14">
                  <c:v>2000</c:v>
                </c:pt>
              </c:numCache>
            </c:numRef>
          </c:val>
          <c:extLst>
            <c:ext xmlns:c16="http://schemas.microsoft.com/office/drawing/2014/chart" uri="{C3380CC4-5D6E-409C-BE32-E72D297353CC}">
              <c16:uniqueId val="{00000000-6B02-456B-8613-A3543720F4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c:v>
                </c:pt>
                <c:pt idx="5">
                  <c:v>30</c:v>
                </c:pt>
                <c:pt idx="8">
                  <c:v>32</c:v>
                </c:pt>
                <c:pt idx="11">
                  <c:v>27</c:v>
                </c:pt>
                <c:pt idx="14">
                  <c:v>35</c:v>
                </c:pt>
              </c:numCache>
            </c:numRef>
          </c:val>
          <c:extLst>
            <c:ext xmlns:c16="http://schemas.microsoft.com/office/drawing/2014/chart" uri="{C3380CC4-5D6E-409C-BE32-E72D297353CC}">
              <c16:uniqueId val="{00000001-6B02-456B-8613-A3543720F4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1581</c:v>
                </c:pt>
                <c:pt idx="5">
                  <c:v>1454</c:v>
                </c:pt>
                <c:pt idx="8">
                  <c:v>1107</c:v>
                </c:pt>
                <c:pt idx="11">
                  <c:v>1247</c:v>
                </c:pt>
                <c:pt idx="14">
                  <c:v>1380</c:v>
                </c:pt>
              </c:numCache>
            </c:numRef>
          </c:val>
          <c:extLst>
            <c:ext xmlns:c16="http://schemas.microsoft.com/office/drawing/2014/chart" uri="{C3380CC4-5D6E-409C-BE32-E72D297353CC}">
              <c16:uniqueId val="{00000002-6B02-456B-8613-A3543720F4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02-456B-8613-A3543720F4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02-456B-8613-A3543720F4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02-456B-8613-A3543720F4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124</c:v>
                </c:pt>
                <c:pt idx="3">
                  <c:v>108</c:v>
                </c:pt>
                <c:pt idx="6">
                  <c:v>91</c:v>
                </c:pt>
                <c:pt idx="9">
                  <c:v>118</c:v>
                </c:pt>
                <c:pt idx="12">
                  <c:v>116</c:v>
                </c:pt>
              </c:numCache>
            </c:numRef>
          </c:val>
          <c:extLst>
            <c:ext xmlns:c16="http://schemas.microsoft.com/office/drawing/2014/chart" uri="{C3380CC4-5D6E-409C-BE32-E72D297353CC}">
              <c16:uniqueId val="{00000006-6B02-456B-8613-A3543720F4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c:v>
                </c:pt>
                <c:pt idx="3">
                  <c:v>5</c:v>
                </c:pt>
                <c:pt idx="6">
                  <c:v>31</c:v>
                </c:pt>
                <c:pt idx="9">
                  <c:v>32</c:v>
                </c:pt>
                <c:pt idx="12">
                  <c:v>29</c:v>
                </c:pt>
              </c:numCache>
            </c:numRef>
          </c:val>
          <c:extLst>
            <c:ext xmlns:c16="http://schemas.microsoft.com/office/drawing/2014/chart" uri="{C3380CC4-5D6E-409C-BE32-E72D297353CC}">
              <c16:uniqueId val="{00000007-6B02-456B-8613-A3543720F4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1448</c:v>
                </c:pt>
                <c:pt idx="3">
                  <c:v>1355</c:v>
                </c:pt>
                <c:pt idx="6">
                  <c:v>1242</c:v>
                </c:pt>
                <c:pt idx="9">
                  <c:v>1147</c:v>
                </c:pt>
                <c:pt idx="12">
                  <c:v>1064</c:v>
                </c:pt>
              </c:numCache>
            </c:numRef>
          </c:val>
          <c:extLst>
            <c:ext xmlns:c16="http://schemas.microsoft.com/office/drawing/2014/chart" uri="{C3380CC4-5D6E-409C-BE32-E72D297353CC}">
              <c16:uniqueId val="{00000008-6B02-456B-8613-A3543720F4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c:v>
                </c:pt>
                <c:pt idx="3">
                  <c:v>42</c:v>
                </c:pt>
                <c:pt idx="6">
                  <c:v>21</c:v>
                </c:pt>
                <c:pt idx="9">
                  <c:v>21</c:v>
                </c:pt>
                <c:pt idx="12">
                  <c:v>83</c:v>
                </c:pt>
              </c:numCache>
            </c:numRef>
          </c:val>
          <c:extLst>
            <c:ext xmlns:c16="http://schemas.microsoft.com/office/drawing/2014/chart" uri="{C3380CC4-5D6E-409C-BE32-E72D297353CC}">
              <c16:uniqueId val="{00000009-6B02-456B-8613-A3543720F4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2319</c:v>
                </c:pt>
                <c:pt idx="3">
                  <c:v>2239</c:v>
                </c:pt>
                <c:pt idx="6">
                  <c:v>2355</c:v>
                </c:pt>
                <c:pt idx="9">
                  <c:v>2088</c:v>
                </c:pt>
                <c:pt idx="12">
                  <c:v>2154</c:v>
                </c:pt>
              </c:numCache>
            </c:numRef>
          </c:val>
          <c:extLst>
            <c:ext xmlns:c16="http://schemas.microsoft.com/office/drawing/2014/chart" uri="{C3380CC4-5D6E-409C-BE32-E72D297353CC}">
              <c16:uniqueId val="{0000000A-6B02-456B-8613-A3543720F4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33</c:v>
                </c:pt>
                <c:pt idx="5">
                  <c:v>#N/A</c:v>
                </c:pt>
                <c:pt idx="6">
                  <c:v>#N/A</c:v>
                </c:pt>
                <c:pt idx="7">
                  <c:v>454</c:v>
                </c:pt>
                <c:pt idx="8">
                  <c:v>#N/A</c:v>
                </c:pt>
                <c:pt idx="9">
                  <c:v>#N/A</c:v>
                </c:pt>
                <c:pt idx="10">
                  <c:v>233</c:v>
                </c:pt>
                <c:pt idx="11">
                  <c:v>#N/A</c:v>
                </c:pt>
                <c:pt idx="12">
                  <c:v>#N/A</c:v>
                </c:pt>
                <c:pt idx="13">
                  <c:v>31</c:v>
                </c:pt>
                <c:pt idx="14">
                  <c:v>#N/A</c:v>
                </c:pt>
              </c:numCache>
            </c:numRef>
          </c:val>
          <c:smooth val="0"/>
          <c:extLst>
            <c:ext xmlns:c16="http://schemas.microsoft.com/office/drawing/2014/chart" uri="{C3380CC4-5D6E-409C-BE32-E72D297353CC}">
              <c16:uniqueId val="{0000000B-6B02-456B-8613-A3543720F4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951</c:v>
                </c:pt>
                <c:pt idx="1">
                  <c:v>1091</c:v>
                </c:pt>
                <c:pt idx="2">
                  <c:v>1160</c:v>
                </c:pt>
              </c:numCache>
            </c:numRef>
          </c:val>
          <c:extLst>
            <c:ext xmlns:c16="http://schemas.microsoft.com/office/drawing/2014/chart" uri="{C3380CC4-5D6E-409C-BE32-E72D297353CC}">
              <c16:uniqueId val="{00000000-F746-40DD-A62F-B63F6B9501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341</c:v>
                </c:pt>
                <c:pt idx="1">
                  <c:v>102</c:v>
                </c:pt>
                <c:pt idx="2">
                  <c:v>132</c:v>
                </c:pt>
              </c:numCache>
            </c:numRef>
          </c:val>
          <c:extLst>
            <c:ext xmlns:c16="http://schemas.microsoft.com/office/drawing/2014/chart" uri="{C3380CC4-5D6E-409C-BE32-E72D297353CC}">
              <c16:uniqueId val="{00000001-F746-40DD-A62F-B63F6B9501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c:v>
                </c:pt>
                <c:pt idx="1">
                  <c:v>53</c:v>
                </c:pt>
                <c:pt idx="2">
                  <c:v>88</c:v>
                </c:pt>
              </c:numCache>
            </c:numRef>
          </c:val>
          <c:extLst>
            <c:ext xmlns:c16="http://schemas.microsoft.com/office/drawing/2014/chart" uri="{C3380CC4-5D6E-409C-BE32-E72D297353CC}">
              <c16:uniqueId val="{00000002-F746-40DD-A62F-B63F6B9501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{B55F2D1A-85D7-4F51-8EB2-54586A00076D}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1FB-4AA0-861A-62E70709DC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{FA2D5613-98F4-461B-9E97-C388B8CB4603}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FB-4AA0-861A-62E70709DC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{07C38AFB-D1D2-4AFE-A731-ED2084D6FCDE}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FB-4AA0-861A-62E70709DC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{356BBBA0-D1B9-4963-8087-4182B563CED1}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FB-4AA0-861A-62E70709DC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{9CB73C2A-3FFF-4FC4-AC2C-3E574F312B99}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FB-4AA0-861A-62E70709DCB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{A081135C-8071-4838-9CA8-159C263BE524}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1FB-4AA0-861A-62E70709DCB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{E3EFCDD5-8BC9-4B1D-82FF-BB94577C3001}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1FB-4AA0-861A-62E70709DCB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{51478370-BCBB-42BF-85DF-99B211FDEA9C}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1FB-4AA0-861A-62E70709DCBE}"/>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{C3B9E6C6-071D-41D5-AD4B-D6DAD8CFDEBB}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1FB-4AA0-861A-62E70709DC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66.599999999999994</c:v>
                </c:pt>
                <c:pt idx="16">
                  <c:v>67.5</c:v>
                </c:pt>
                <c:pt idx="24">
                  <c:v>68.900000000000006</c:v>
                </c:pt>
                <c:pt idx="32">
                  <c:v>69.900000000000006</c:v>
                </c:pt>
              </c:numCache>
            </c:numRef>
          </c:xVal>
          <c:yVal>
            <c:numRef>
              <c:f>公会計指標分析・財政指標組合せ分析表!$BP$51:$DC$51</c:f>
              <c:numCache>
                <c:formatCode>#,##0.0;"▲ "#,##0.0</c:formatCode>
                <c:ptCount val="40"/>
                <c:pt idx="8">
                  <c:v>3.4</c:v>
                </c:pt>
                <c:pt idx="16">
                  <c:v>45.1</c:v>
                </c:pt>
                <c:pt idx="24">
                  <c:v>20.399999999999999</c:v>
                </c:pt>
                <c:pt idx="32">
                  <c:v>2.8</c:v>
                </c:pt>
              </c:numCache>
            </c:numRef>
          </c:yVal>
          <c:smooth val="0"/>
          <c:extLst>
            <c:ext xmlns:c16="http://schemas.microsoft.com/office/drawing/2014/chart" uri="{C3380CC4-5D6E-409C-BE32-E72D297353CC}">
              <c16:uniqueId val="{00000009-A1FB-4AA0-861A-62E70709DC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{06167BC9-85E0-471B-A3E6-BBA8EE5A2780}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1FB-4AA0-861A-62E70709DC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{654E38A0-AEA5-4486-9BA5-09FE290B8D32}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FB-4AA0-861A-62E70709DC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{68E49BD2-9F9C-4321-8FBE-671283140651}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FB-4AA0-861A-62E70709DC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{4AE2833A-0769-4C53-8E4D-3240C36BEF91}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FB-4AA0-861A-62E70709DC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{98126BF2-B283-46E6-AF4F-97479B93F69A}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FB-4AA0-861A-62E70709DCBE}"/>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{7EA5D940-A45F-4218-A1CA-7C92007D7EE0}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1FB-4AA0-861A-62E70709DCBE}"/>
                </c:ext>
              </c:extLst>
            </c:dLbl>
            <c:dLbl>
              <c:idx val="16"/>
              <c:layout>
                <c:manualLayout>
                  <c:x val="-3.55314999899528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{AA85D1C7-707C-406C-A89F-AED6BB346CFF}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1FB-4AA0-861A-62E70709DC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{FE0F8DD8-833B-4B8B-B896-B2B0A2F3A50E}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1FB-4AA0-861A-62E70709DC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{6BBD0B11-083E-4E4E-8738-5E917A77C78B}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1FB-4AA0-861A-62E70709DC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FB-4AA0-861A-62E70709DCB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{4D1AF0D5-91E6-479B-9E26-110BD03052A2}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09-4CDE-B4DD-DAF31BD008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{4D00FC91-9639-44D5-AED7-56E826AEA371}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09-4CDE-B4DD-DAF31BD008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{DAFE865A-B51C-4912-A6CA-45DACA53764C}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09-4CDE-B4DD-DAF31BD008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{05B311CE-87FA-45A6-A894-23A3DFBA8710}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09-4CDE-B4DD-DAF31BD008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{D2B455BB-E19E-4629-B63B-15B99701EB39}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09-4CDE-B4DD-DAF31BD008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{4527B59D-8B84-4923-B83C-581DD32EBFFE}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09-4CDE-B4DD-DAF31BD008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{92DFA3CC-10AD-425F-8393-7C5E84CEA02C}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09-4CDE-B4DD-DAF31BD008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{651B2B20-D91B-47D2-8162-C27476E4FD8C}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09-4CDE-B4DD-DAF31BD008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{42540876-5EE0-4A2C-ABB3-2A14810F99A4}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09-4CDE-B4DD-DAF31BD008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11.9</c:v>
                </c:pt>
                <c:pt idx="16">
                  <c:v>11.6</c:v>
                </c:pt>
                <c:pt idx="24">
                  <c:v>11.5</c:v>
                </c:pt>
                <c:pt idx="32">
                  <c:v>11</c:v>
                </c:pt>
              </c:numCache>
            </c:numRef>
          </c:xVal>
          <c:yVal>
            <c:numRef>
              <c:f>公会計指標分析・財政指標組合せ分析表!$BP$73:$DC$73</c:f>
              <c:numCache>
                <c:formatCode>#,##0.0;"▲ "#,##0.0</c:formatCode>
                <c:ptCount val="40"/>
                <c:pt idx="8">
                  <c:v>3.4</c:v>
                </c:pt>
                <c:pt idx="16">
                  <c:v>45.1</c:v>
                </c:pt>
                <c:pt idx="24">
                  <c:v>20.399999999999999</c:v>
                </c:pt>
                <c:pt idx="32">
                  <c:v>2.8</c:v>
                </c:pt>
              </c:numCache>
            </c:numRef>
          </c:yVal>
          <c:smooth val="0"/>
          <c:extLst>
            <c:ext xmlns:c16="http://schemas.microsoft.com/office/drawing/2014/chart" uri="{C3380CC4-5D6E-409C-BE32-E72D297353CC}">
              <c16:uniqueId val="{00000009-3A09-4CDE-B4DD-DAF31BD008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27949507898436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{C286FCC1-508A-4FEE-A90A-6AFC16DED635}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09-4CDE-B4DD-DAF31BD008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{3D8756AB-2AE7-4E10-A35A-422D032F11C6}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09-4CDE-B4DD-DAF31BD008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{9C8CE7E6-BB44-47C9-B570-6B8EC34C117A}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09-4CDE-B4DD-DAF31BD008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{329124E7-4CEA-4F19-B432-3F5B75730B02}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09-4CDE-B4DD-DAF31BD008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{5728F7F0-92C8-4E70-AC73-2952ABB4E3DB}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09-4CDE-B4DD-DAF31BD00828}"/>
                </c:ext>
              </c:extLst>
            </c:dLbl>
            <c:dLbl>
              <c:idx val="8"/>
              <c:layout>
                <c:manualLayout>
                  <c:x val="-3.2988839265201846E-2"/>
                  <c:y val="-0.11208333818524056"/>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{48CD5265-5FD9-4533-A889-8C233D973499}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09-4CDE-B4DD-DAF31BD00828}"/>
                </c:ext>
              </c:extLst>
            </c:dLbl>
            <c:dLbl>
              <c:idx val="16"/>
              <c:layout>
                <c:manualLayout>
                  <c:x val="-3.1570342725075584E-2"/>
                  <c:y val="-9.201956015006436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{2F6301C4-DA0B-4A6D-ADFB-524C28A2370C}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09-4CDE-B4DD-DAF31BD00828}"/>
                </c:ext>
              </c:extLst>
            </c:dLbl>
            <c:dLbl>
              <c:idx val="24"/>
              <c:layout>
                <c:manualLayout>
                  <c:x val="-3.1570342725075584E-2"/>
                  <c:y val="-8.311094473826072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{D53917F3-0AA6-420E-B73E-190F21A8B25B}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09-4CDE-B4DD-DAF31BD00828}"/>
                </c:ext>
              </c:extLst>
            </c:dLbl>
            <c:dLbl>
              <c:idx val="32"/>
              <c:layout>
                <c:manualLayout>
                  <c:x val="-3.1570342725075584E-2"/>
                  <c:y val="-4.526949319374455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{B1AA2884-AC74-41B3-AD02-CEFCDF568281}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09-4CDE-B4DD-DAF31BD008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09-4CDE-B4DD-DAF31BD00828}"/>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
1,272
246.02
2,565,877
2,477,141
75,811
1,364,491
2,153,819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津軽ダム建設に伴う水没者の村外移転による人口の減少や高齢化の進展</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に加え、主要産業がないこと等により、財政基盤が弱く、類似団体平均を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155575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分子となる経常経費充当一般財源等は、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セクターへの指定管理料制度が引き続き大きなウエイトを占め、前年度より微減の</a:t>
          </a:r>
          <a:r>
            <a:rPr kumimoji="1" lang="en-US" altLang="ja-JP" sz="1300">
              <a:latin typeface="ＭＳ Ｐゴシック" panose="020B0600070205080204" pitchFamily="50" charset="-128"/>
              <a:ea typeface="ＭＳ Ｐゴシック" panose="020B0600070205080204" pitchFamily="50" charset="-128"/>
            </a:rPr>
            <a:t>1,147,720</a:t>
          </a:r>
          <a:r>
            <a:rPr kumimoji="1" lang="ja-JP" altLang="en-US" sz="1300">
              <a:latin typeface="ＭＳ Ｐゴシック" panose="020B0600070205080204" pitchFamily="50" charset="-128"/>
              <a:ea typeface="ＭＳ Ｐゴシック" panose="020B0600070205080204" pitchFamily="50" charset="-128"/>
            </a:rPr>
            <a:t>千円となった。一方、分母となる経常一般財源等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臨財債が普通交付税の増もあり、前年度に引き続き高水準となったことから、</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となったが、依然として根本的な財政の硬直化が解消していないことから、財政健全化に向けた取り組みが急がれる。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380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161502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391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161502</xdr:rowOff>
    </xdr:from>
    <xdr:to>
      <xdr:col>15</xdr:col>
      <xdr:colOff>82550</xdr:colOff>
      <xdr:row>67</xdr:row>
      <xdr:rowOff>108162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057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67</xdr:row>
      <xdr:rowOff>108162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618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110702</xdr:rowOff>
    </xdr:from>
    <xdr:to>
      <xdr:col>15</xdr:col>
      <xdr:colOff>133350</xdr:colOff>
      <xdr:row>66</xdr:row>
      <xdr:rowOff>40852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25629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57362</xdr:rowOff>
    </xdr:from>
    <xdr:to>
      <xdr:col>11</xdr:col>
      <xdr:colOff>82550</xdr:colOff>
      <xdr:row>67</xdr:row>
      <xdr:rowOff>158962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143739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人当たりの経費が高くなる傾向になる。今後も定員管理・給与の適正化及び経費の合理化に努める。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38816</xdr:rowOff>
    </xdr:from>
    <xdr:to>
      <xdr:col>23</xdr:col>
      <xdr:colOff>133350</xdr:colOff>
      <xdr:row>83</xdr:row>
      <xdr:rowOff>60889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9166"/>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38816</xdr:rowOff>
    </xdr:from>
    <xdr:to>
      <xdr:col>19</xdr:col>
      <xdr:colOff>133350</xdr:colOff>
      <xdr:row>83</xdr:row>
      <xdr:rowOff>60158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69166"/>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25735</xdr:rowOff>
    </xdr:from>
    <xdr:to>
      <xdr:col>15</xdr:col>
      <xdr:colOff>82550</xdr:colOff>
      <xdr:row>83</xdr:row>
      <xdr:rowOff>60158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6085"/>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25735</xdr:rowOff>
    </xdr:from>
    <xdr:to>
      <xdr:col>11</xdr:col>
      <xdr:colOff>31750</xdr:colOff>
      <xdr:row>83</xdr:row>
      <xdr:rowOff>27896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56085"/>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10089</xdr:rowOff>
    </xdr:from>
    <xdr:to>
      <xdr:col>23</xdr:col>
      <xdr:colOff>184150</xdr:colOff>
      <xdr:row>83</xdr:row>
      <xdr:rowOff>111689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153616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159466</xdr:rowOff>
    </xdr:from>
    <xdr:to>
      <xdr:col>19</xdr:col>
      <xdr:colOff>184150</xdr:colOff>
      <xdr:row>83</xdr:row>
      <xdr:rowOff>89616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74393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9358</xdr:rowOff>
    </xdr:from>
    <xdr:to>
      <xdr:col>15</xdr:col>
      <xdr:colOff>133350</xdr:colOff>
      <xdr:row>83</xdr:row>
      <xdr:rowOff>110958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95735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146385</xdr:rowOff>
    </xdr:from>
    <xdr:to>
      <xdr:col>11</xdr:col>
      <xdr:colOff>82550</xdr:colOff>
      <xdr:row>83</xdr:row>
      <xdr:rowOff>76535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61312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148546</xdr:rowOff>
    </xdr:from>
    <xdr:to>
      <xdr:col>7</xdr:col>
      <xdr:colOff>31750</xdr:colOff>
      <xdr:row>83</xdr:row>
      <xdr:rowOff>78696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63473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国との比較では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ポイント、類似団体との比較でも</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145035</xdr:rowOff>
    </xdr:from>
    <xdr:to>
      <xdr:col>81</xdr:col>
      <xdr:colOff>44450</xdr:colOff>
      <xdr:row>87</xdr:row>
      <xdr:rowOff>31496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89735"/>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31496</xdr:rowOff>
    </xdr:from>
    <xdr:to>
      <xdr:col>77</xdr:col>
      <xdr:colOff>44450</xdr:colOff>
      <xdr:row>87</xdr:row>
      <xdr:rowOff>70104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4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45974</xdr:rowOff>
    </xdr:from>
    <xdr:to>
      <xdr:col>72</xdr:col>
      <xdr:colOff>203200</xdr:colOff>
      <xdr:row>87</xdr:row>
      <xdr:rowOff>70104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621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21844</xdr:rowOff>
    </xdr:from>
    <xdr:to>
      <xdr:col>68</xdr:col>
      <xdr:colOff>152400</xdr:colOff>
      <xdr:row>87</xdr:row>
      <xdr:rowOff>45974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3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94235</xdr:rowOff>
    </xdr:from>
    <xdr:to>
      <xdr:col>81</xdr:col>
      <xdr:colOff>95250</xdr:colOff>
      <xdr:row>87</xdr:row>
      <xdr:rowOff>24385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110762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152146</xdr:rowOff>
    </xdr:from>
    <xdr:to>
      <xdr:col>77</xdr:col>
      <xdr:colOff>95250</xdr:colOff>
      <xdr:row>87</xdr:row>
      <xdr:rowOff>82296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92473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19304</xdr:rowOff>
    </xdr:from>
    <xdr:to>
      <xdr:col>73</xdr:col>
      <xdr:colOff>44450</xdr:colOff>
      <xdr:row>87</xdr:row>
      <xdr:rowOff>120904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131081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166624</xdr:rowOff>
    </xdr:from>
    <xdr:to>
      <xdr:col>68</xdr:col>
      <xdr:colOff>203200</xdr:colOff>
      <xdr:row>87</xdr:row>
      <xdr:rowOff>96774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106951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142494</xdr:rowOff>
    </xdr:from>
    <xdr:to>
      <xdr:col>64</xdr:col>
      <xdr:colOff>152400</xdr:colOff>
      <xdr:row>87</xdr:row>
      <xdr:rowOff>72644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82821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ことから、人口千人当たりの職員数が多くなる傾向にある。類似団体との比較では</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人多い結果となっている。人口は少ないものの、仕事の種類は同じであることから、住民サービスの維持向上も考慮しながら、平成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月に策定した「西目屋村定員適正化計画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人削減を目標とする。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105591</xdr:rowOff>
    </xdr:from>
    <xdr:to>
      <xdr:col>81</xdr:col>
      <xdr:colOff>44450</xdr:colOff>
      <xdr:row>61</xdr:row>
      <xdr:rowOff>136961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64041"/>
          <a:ext cx="8382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117311</xdr:rowOff>
    </xdr:from>
    <xdr:to>
      <xdr:col>77</xdr:col>
      <xdr:colOff>44450</xdr:colOff>
      <xdr:row>61</xdr:row>
      <xdr:rowOff>136961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5761"/>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117311</xdr:rowOff>
    </xdr:from>
    <xdr:to>
      <xdr:col>72</xdr:col>
      <xdr:colOff>203200</xdr:colOff>
      <xdr:row>61</xdr:row>
      <xdr:rowOff>119380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7576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62</xdr:row>
      <xdr:rowOff>16184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77830"/>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54791</xdr:rowOff>
    </xdr:from>
    <xdr:to>
      <xdr:col>81</xdr:col>
      <xdr:colOff>95250</xdr:colOff>
      <xdr:row>61</xdr:row>
      <xdr:rowOff>156391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26868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86161</xdr:rowOff>
    </xdr:from>
    <xdr:to>
      <xdr:col>77</xdr:col>
      <xdr:colOff>95250</xdr:colOff>
      <xdr:row>62</xdr:row>
      <xdr:rowOff>16311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3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66511</xdr:rowOff>
    </xdr:from>
    <xdr:to>
      <xdr:col>73</xdr:col>
      <xdr:colOff>44450</xdr:colOff>
      <xdr:row>61</xdr:row>
      <xdr:rowOff>168111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152888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1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136834</xdr:rowOff>
    </xdr:from>
    <xdr:to>
      <xdr:col>64</xdr:col>
      <xdr:colOff>152400</xdr:colOff>
      <xdr:row>62</xdr:row>
      <xdr:rowOff>66984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51761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分子となる地方債の元利償還金は前年度とほぼ同額であったが、分母となる普通交付税の増（</a:t>
          </a:r>
          <a:r>
            <a:rPr kumimoji="1" lang="en-US" altLang="ja-JP" sz="1300">
              <a:latin typeface="ＭＳ Ｐゴシック" panose="020B0600070205080204" pitchFamily="50" charset="-128"/>
              <a:ea typeface="ＭＳ Ｐゴシック" panose="020B0600070205080204" pitchFamily="50" charset="-128"/>
            </a:rPr>
            <a:t>+36,478</a:t>
          </a:r>
          <a:r>
            <a:rPr kumimoji="1" lang="ja-JP" altLang="en-US" sz="1300">
              <a:latin typeface="ＭＳ Ｐゴシック" panose="020B0600070205080204" pitchFamily="50" charset="-128"/>
              <a:ea typeface="ＭＳ Ｐゴシック" panose="020B0600070205080204" pitchFamily="50" charset="-128"/>
            </a:rPr>
            <a:t>千円）により、前年度より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ポイント上回っていることから引き続き公債費の適正化に努める。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135467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143510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167640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12277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3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a:t>
          </a:r>
          <a:r>
            <a:rPr kumimoji="1" lang="en-US" altLang="ja-JP" sz="1300">
              <a:latin typeface="ＭＳ Ｐゴシック" panose="020B0600070205080204" pitchFamily="50" charset="-128"/>
              <a:ea typeface="ＭＳ Ｐゴシック" panose="020B0600070205080204" pitchFamily="50" charset="-128"/>
            </a:rPr>
            <a:t>+36,748</a:t>
          </a:r>
          <a:r>
            <a:rPr kumimoji="1" lang="ja-JP" altLang="en-US" sz="1300">
              <a:latin typeface="ＭＳ Ｐゴシック" panose="020B0600070205080204" pitchFamily="50" charset="-128"/>
              <a:ea typeface="ＭＳ Ｐゴシック" panose="020B0600070205080204" pitchFamily="50" charset="-128"/>
            </a:rPr>
            <a:t>千円）により分母となる標準財政規模が増加したことから、前年度から△</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％の数値計上となった。今後とも将来負担の抑制に努めたい。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7902</xdr:rowOff>
    </xdr:from>
    <xdr:to>
      <xdr:col>81</xdr:col>
      <xdr:colOff>44450</xdr:colOff>
      <xdr:row>15</xdr:row>
      <xdr:rowOff>72390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08202"/>
          <a:ext cx="8382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17</xdr:row>
      <xdr:rowOff>60607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44140"/>
          <a:ext cx="889000" cy="3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15946</xdr:rowOff>
    </xdr:from>
    <xdr:to>
      <xdr:col>72</xdr:col>
      <xdr:colOff>203200</xdr:colOff>
      <xdr:row>17</xdr:row>
      <xdr:rowOff>60607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16246"/>
          <a:ext cx="889000" cy="5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128552</xdr:rowOff>
    </xdr:from>
    <xdr:to>
      <xdr:col>81</xdr:col>
      <xdr:colOff>95250</xdr:colOff>
      <xdr:row>14</xdr:row>
      <xdr:rowOff>58702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100629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2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21590</xdr:rowOff>
    </xdr:from>
    <xdr:to>
      <xdr:col>77</xdr:col>
      <xdr:colOff>95250</xdr:colOff>
      <xdr:row>15</xdr:row>
      <xdr:rowOff>123190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9807</xdr:rowOff>
    </xdr:from>
    <xdr:to>
      <xdr:col>73</xdr:col>
      <xdr:colOff>44450</xdr:colOff>
      <xdr:row>17</xdr:row>
      <xdr:rowOff>111407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9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96184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136596</xdr:rowOff>
    </xdr:from>
    <xdr:to>
      <xdr:col>68</xdr:col>
      <xdr:colOff>203200</xdr:colOff>
      <xdr:row>14</xdr:row>
      <xdr:rowOff>66746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51523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
1,272
246.02
2,565,877
2,477,141
75,811
1,364,491
2,153,819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ポイント下回った。退職者の不補充等の効果が現われてきており、引き続き人件費の抑制に努める。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4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83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セクター管理施設への指定管理料制度の導入及び水陸バス運行に係る運行委託料が大きなウエイトを占めるが、全体としては経常経費の減により、前年度比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ポイントの減となった。類似団体との比較では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ポイント上回っているため、今後とも行財政改革の実施により縮減に努める。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71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80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19</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719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479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32766</xdr:rowOff>
    </xdr:from>
    <xdr:to>
      <xdr:col>69</xdr:col>
      <xdr:colOff>142875</xdr:colOff>
      <xdr:row>19</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看板政策の一つとして、子ども医療費や保育料の完全無料化等子育て支援対策の充実を図ってきたことから、常に類似団体を上回ってきたが、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は国の政策により村単独の部分が減少したこと、子どもの数が減少してきていることから減少傾向にあり、類似団体との比較では縮まってきている。少子化対策は喫緊の課題であることから、予算の選択と集中を進め、財源の確保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69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56</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6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その他にカウントされる維持補修費及び繰出金を合わせた決算額等は、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年度とほぼ同額となったが、普通交付税の増により結果として前年度よりも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ポイント減少した。類似団体との比較では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ポイント上回っており、簡易水道事業及び農業集落排水事業特別会計に対する繰出金が大部分を占める状況にあることから、</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年度を最後に行っていない上下水道の料金改定も視野に、繰出金の抑制に努める。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161290</xdr:rowOff>
    </xdr:from>
    <xdr:to>
      <xdr:col>82</xdr:col>
      <xdr:colOff>107950</xdr:colOff>
      <xdr:row>59</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10539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104140</xdr:rowOff>
    </xdr:from>
    <xdr:to>
      <xdr:col>78</xdr:col>
      <xdr:colOff>69850</xdr:colOff>
      <xdr:row>60</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196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58420</xdr:rowOff>
    </xdr:from>
    <xdr:to>
      <xdr:col>73</xdr:col>
      <xdr:colOff>180975</xdr:colOff>
      <xdr:row>60</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73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58420</xdr:rowOff>
    </xdr:from>
    <xdr:to>
      <xdr:col>69</xdr:col>
      <xdr:colOff>92075</xdr:colOff>
      <xdr:row>60</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739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110490</xdr:rowOff>
    </xdr:from>
    <xdr:to>
      <xdr:col>82</xdr:col>
      <xdr:colOff>158750</xdr:colOff>
      <xdr:row>59</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82567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53340</xdr:rowOff>
    </xdr:from>
    <xdr:to>
      <xdr:col>78</xdr:col>
      <xdr:colOff>120650</xdr:colOff>
      <xdr:row>59</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144780</xdr:rowOff>
    </xdr:from>
    <xdr:to>
      <xdr:col>74</xdr:col>
      <xdr:colOff>31750</xdr:colOff>
      <xdr:row>60</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xdr:rowOff>
    </xdr:from>
    <xdr:to>
      <xdr:col>69</xdr:col>
      <xdr:colOff>142875</xdr:colOff>
      <xdr:row>59</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121920</xdr:rowOff>
    </xdr:from>
    <xdr:to>
      <xdr:col>65</xdr:col>
      <xdr:colOff>53975</xdr:colOff>
      <xdr:row>60</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48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億超の繰上償還を行った後、公債費負担適正化計画に基づき、計画的な起債発行を行ってきたことから、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を切る水準となっているが、Ｈ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～の集中投資に係る起債の償還が本格化することから、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千円）を実施し、公債費負担の平準化を図った。今後とも将来負担を見通し、計画的な地方債発行に努める。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07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8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ポイントの減、類似団体平均との比較では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ポイント上回っている。特に物件費、その他（他会計繰出金）が大きく上回っているため、行政コストの削減、公共料金の改定を検討し、歳入・歳出両面で経常収支比率の改善に努める。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79647</xdr:rowOff>
    </xdr:from>
    <xdr:to>
      <xdr:col>82</xdr:col>
      <xdr:colOff>107950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549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166024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79647</xdr:rowOff>
    </xdr:from>
    <xdr:to>
      <xdr:col>82</xdr:col>
      <xdr:colOff>196850</xdr:colOff>
      <xdr:row>73</xdr:row>
      <xdr:rowOff>79647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5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164556</xdr:rowOff>
    </xdr:from>
    <xdr:to>
      <xdr:col>82</xdr:col>
      <xdr:colOff>107950</xdr:colOff>
      <xdr:row>78</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662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85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102326</xdr:rowOff>
    </xdr:from>
    <xdr:to>
      <xdr:col>78</xdr:col>
      <xdr:colOff>120650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42653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81</xdr:row>
      <xdr:rowOff>27395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8298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19231</xdr:rowOff>
    </xdr:from>
    <xdr:to>
      <xdr:col>69</xdr:col>
      <xdr:colOff>92075</xdr:colOff>
      <xdr:row>81</xdr:row>
      <xdr:rowOff>27395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35231"/>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113756</xdr:rowOff>
    </xdr:from>
    <xdr:to>
      <xdr:col>82</xdr:col>
      <xdr:colOff>158750</xdr:colOff>
      <xdr:row>78</xdr:row>
      <xdr:rowOff>43906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85833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148045</xdr:rowOff>
    </xdr:from>
    <xdr:to>
      <xdr:col>69</xdr:col>
      <xdr:colOff>142875</xdr:colOff>
      <xdr:row>81</xdr:row>
      <xdr:rowOff>78195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62972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139881</xdr:rowOff>
    </xdr:from>
    <xdr:to>
      <xdr:col>65</xdr:col>
      <xdr:colOff>53975</xdr:colOff>
      <xdr:row>80</xdr:row>
      <xdr:rowOff>70031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54808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77424</xdr:rowOff>
    </xdr:from>
    <xdr:to>
      <xdr:col>29</xdr:col>
      <xdr:colOff>127000</xdr:colOff>
      <xdr:row>18</xdr:row>
      <xdr:rowOff>82387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1149"/>
          <a:ext cx="647700" cy="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82387</xdr:rowOff>
    </xdr:from>
    <xdr:to>
      <xdr:col>26</xdr:col>
      <xdr:colOff>50800</xdr:colOff>
      <xdr:row>18</xdr:row>
      <xdr:rowOff>93365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6112"/>
          <a:ext cx="698500" cy="1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74222</xdr:rowOff>
    </xdr:from>
    <xdr:to>
      <xdr:col>22</xdr:col>
      <xdr:colOff>114300</xdr:colOff>
      <xdr:row>18</xdr:row>
      <xdr:rowOff>93365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07947"/>
          <a:ext cx="698500" cy="1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74222</xdr:rowOff>
    </xdr:from>
    <xdr:to>
      <xdr:col>18</xdr:col>
      <xdr:colOff>177800</xdr:colOff>
      <xdr:row>18</xdr:row>
      <xdr:rowOff>76028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7947"/>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26624</xdr:rowOff>
    </xdr:from>
    <xdr:to>
      <xdr:col>29</xdr:col>
      <xdr:colOff>177800</xdr:colOff>
      <xdr:row>18</xdr:row>
      <xdr:rowOff>128224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43151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31587</xdr:rowOff>
    </xdr:from>
    <xdr:to>
      <xdr:col>26</xdr:col>
      <xdr:colOff>101600</xdr:colOff>
      <xdr:row>18</xdr:row>
      <xdr:rowOff>133187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143364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3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42565</xdr:rowOff>
    </xdr:from>
    <xdr:to>
      <xdr:col>22</xdr:col>
      <xdr:colOff>165100</xdr:colOff>
      <xdr:row>18</xdr:row>
      <xdr:rowOff>144165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154342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4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23422</xdr:rowOff>
    </xdr:from>
    <xdr:to>
      <xdr:col>19</xdr:col>
      <xdr:colOff>38100</xdr:colOff>
      <xdr:row>18</xdr:row>
      <xdr:rowOff>125022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135199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25228</xdr:rowOff>
    </xdr:from>
    <xdr:to>
      <xdr:col>15</xdr:col>
      <xdr:colOff>101600</xdr:colOff>
      <xdr:row>18</xdr:row>
      <xdr:rowOff>126828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137005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66225</xdr:rowOff>
    </xdr:from>
    <xdr:to>
      <xdr:col>29</xdr:col>
      <xdr:colOff>127000</xdr:colOff>
      <xdr:row>36</xdr:row>
      <xdr:rowOff>123965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19475"/>
          <a:ext cx="6477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66225</xdr:rowOff>
    </xdr:from>
    <xdr:to>
      <xdr:col>26</xdr:col>
      <xdr:colOff>50800</xdr:colOff>
      <xdr:row>36</xdr:row>
      <xdr:rowOff>131920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19475"/>
          <a:ext cx="698500" cy="6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131920</xdr:rowOff>
    </xdr:from>
    <xdr:to>
      <xdr:col>22</xdr:col>
      <xdr:colOff>114300</xdr:colOff>
      <xdr:row>36</xdr:row>
      <xdr:rowOff>147661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85170"/>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147661</xdr:rowOff>
    </xdr:from>
    <xdr:to>
      <xdr:col>18</xdr:col>
      <xdr:colOff>177800</xdr:colOff>
      <xdr:row>36</xdr:row>
      <xdr:rowOff>149892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100911"/>
          <a:ext cx="698500" cy="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73165</xdr:rowOff>
    </xdr:from>
    <xdr:to>
      <xdr:col>29</xdr:col>
      <xdr:colOff>177800</xdr:colOff>
      <xdr:row>37</xdr:row>
      <xdr:rowOff>3315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2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261142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15425</xdr:rowOff>
    </xdr:from>
    <xdr:to>
      <xdr:col>26</xdr:col>
      <xdr:colOff>101600</xdr:colOff>
      <xdr:row>36</xdr:row>
      <xdr:rowOff>117025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6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127202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3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81120</xdr:rowOff>
    </xdr:from>
    <xdr:to>
      <xdr:col>22</xdr:col>
      <xdr:colOff>165100</xdr:colOff>
      <xdr:row>37</xdr:row>
      <xdr:rowOff>11270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3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192897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0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96861</xdr:rowOff>
    </xdr:from>
    <xdr:to>
      <xdr:col>19</xdr:col>
      <xdr:colOff>38100</xdr:colOff>
      <xdr:row>37</xdr:row>
      <xdr:rowOff>27011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5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208638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99092</xdr:rowOff>
    </xdr:from>
    <xdr:to>
      <xdr:col>15</xdr:col>
      <xdr:colOff>101600</xdr:colOff>
      <xdr:row>37</xdr:row>
      <xdr:rowOff>29242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5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210869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
1,272
246.02
2,565,877
2,477,141
75,811
1,364,491
2,153,819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56568</xdr:rowOff>
    </xdr:from>
    <xdr:to>
      <xdr:col>24</xdr:col>
      <xdr:colOff>63500</xdr:colOff>
      <xdr:row>36</xdr:row>
      <xdr:rowOff>59939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8768"/>
          <a:ext cx="8382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59939</xdr:rowOff>
    </xdr:from>
    <xdr:to>
      <xdr:col>19</xdr:col>
      <xdr:colOff>177800</xdr:colOff>
      <xdr:row>36</xdr:row>
      <xdr:rowOff>67954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32139"/>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40343</xdr:rowOff>
    </xdr:from>
    <xdr:to>
      <xdr:col>15</xdr:col>
      <xdr:colOff>50800</xdr:colOff>
      <xdr:row>36</xdr:row>
      <xdr:rowOff>67954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1254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40343</xdr:rowOff>
    </xdr:from>
    <xdr:to>
      <xdr:col>10</xdr:col>
      <xdr:colOff>114300</xdr:colOff>
      <xdr:row>36</xdr:row>
      <xdr:rowOff>71602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12543"/>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5768</xdr:rowOff>
    </xdr:from>
    <xdr:to>
      <xdr:col>24</xdr:col>
      <xdr:colOff>114300</xdr:colOff>
      <xdr:row>36</xdr:row>
      <xdr:rowOff>107368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28645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9139</xdr:rowOff>
    </xdr:from>
    <xdr:to>
      <xdr:col>20</xdr:col>
      <xdr:colOff>38100</xdr:colOff>
      <xdr:row>36</xdr:row>
      <xdr:rowOff>110739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127266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17154</xdr:rowOff>
    </xdr:from>
    <xdr:to>
      <xdr:col>15</xdr:col>
      <xdr:colOff>101600</xdr:colOff>
      <xdr:row>36</xdr:row>
      <xdr:rowOff>118754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135281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160993</xdr:rowOff>
    </xdr:from>
    <xdr:to>
      <xdr:col>10</xdr:col>
      <xdr:colOff>165100</xdr:colOff>
      <xdr:row>36</xdr:row>
      <xdr:rowOff>91143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107670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20802</xdr:rowOff>
    </xdr:from>
    <xdr:to>
      <xdr:col>6</xdr:col>
      <xdr:colOff>38100</xdr:colOff>
      <xdr:row>36</xdr:row>
      <xdr:rowOff>122402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138929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104456</xdr:rowOff>
    </xdr:from>
    <xdr:to>
      <xdr:col>24</xdr:col>
      <xdr:colOff>63500</xdr:colOff>
      <xdr:row>57</xdr:row>
      <xdr:rowOff>127952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7106"/>
          <a:ext cx="8382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80035</xdr:rowOff>
    </xdr:from>
    <xdr:to>
      <xdr:col>19</xdr:col>
      <xdr:colOff>177800</xdr:colOff>
      <xdr:row>57</xdr:row>
      <xdr:rowOff>127952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2685"/>
          <a:ext cx="889000" cy="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80035</xdr:rowOff>
    </xdr:from>
    <xdr:to>
      <xdr:col>15</xdr:col>
      <xdr:colOff>50800</xdr:colOff>
      <xdr:row>57</xdr:row>
      <xdr:rowOff>123572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2685"/>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123572</xdr:rowOff>
    </xdr:from>
    <xdr:to>
      <xdr:col>10</xdr:col>
      <xdr:colOff>114300</xdr:colOff>
      <xdr:row>57</xdr:row>
      <xdr:rowOff>127893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6222"/>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53656</xdr:rowOff>
    </xdr:from>
    <xdr:to>
      <xdr:col>24</xdr:col>
      <xdr:colOff>114300</xdr:colOff>
      <xdr:row>57</xdr:row>
      <xdr:rowOff>155256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76533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77152</xdr:rowOff>
    </xdr:from>
    <xdr:to>
      <xdr:col>20</xdr:col>
      <xdr:colOff>38100</xdr:colOff>
      <xdr:row>58</xdr:row>
      <xdr:rowOff>7302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23829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29235</xdr:rowOff>
    </xdr:from>
    <xdr:to>
      <xdr:col>15</xdr:col>
      <xdr:colOff>101600</xdr:colOff>
      <xdr:row>57</xdr:row>
      <xdr:rowOff>130835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147362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72772</xdr:rowOff>
    </xdr:from>
    <xdr:to>
      <xdr:col>10</xdr:col>
      <xdr:colOff>165100</xdr:colOff>
      <xdr:row>58</xdr:row>
      <xdr:rowOff>2922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19449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77093</xdr:rowOff>
    </xdr:from>
    <xdr:to>
      <xdr:col>6</xdr:col>
      <xdr:colOff>38100</xdr:colOff>
      <xdr:row>58</xdr:row>
      <xdr:rowOff>7243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23770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116103</xdr:rowOff>
    </xdr:from>
    <xdr:to>
      <xdr:col>24</xdr:col>
      <xdr:colOff>63500</xdr:colOff>
      <xdr:row>76</xdr:row>
      <xdr:rowOff>133407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46303"/>
          <a:ext cx="8382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133407</xdr:rowOff>
    </xdr:from>
    <xdr:to>
      <xdr:col>19</xdr:col>
      <xdr:colOff>177800</xdr:colOff>
      <xdr:row>77</xdr:row>
      <xdr:rowOff>24674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63607"/>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24674</xdr:rowOff>
    </xdr:from>
    <xdr:to>
      <xdr:col>15</xdr:col>
      <xdr:colOff>50800</xdr:colOff>
      <xdr:row>77</xdr:row>
      <xdr:rowOff>74126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6324"/>
          <a:ext cx="889000" cy="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13399</xdr:rowOff>
    </xdr:from>
    <xdr:to>
      <xdr:col>10</xdr:col>
      <xdr:colOff>114300</xdr:colOff>
      <xdr:row>77</xdr:row>
      <xdr:rowOff>74126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15049"/>
          <a:ext cx="889000" cy="6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65303</xdr:rowOff>
    </xdr:from>
    <xdr:to>
      <xdr:col>24</xdr:col>
      <xdr:colOff>114300</xdr:colOff>
      <xdr:row>76</xdr:row>
      <xdr:rowOff>166903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88180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82607</xdr:rowOff>
    </xdr:from>
    <xdr:to>
      <xdr:col>20</xdr:col>
      <xdr:colOff>38100</xdr:colOff>
      <xdr:row>77</xdr:row>
      <xdr:rowOff>12757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29285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145324</xdr:rowOff>
    </xdr:from>
    <xdr:to>
      <xdr:col>15</xdr:col>
      <xdr:colOff>101600</xdr:colOff>
      <xdr:row>77</xdr:row>
      <xdr:rowOff>75474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66601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23326</xdr:rowOff>
    </xdr:from>
    <xdr:to>
      <xdr:col>10</xdr:col>
      <xdr:colOff>165100</xdr:colOff>
      <xdr:row>77</xdr:row>
      <xdr:rowOff>124926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116053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134049</xdr:rowOff>
    </xdr:from>
    <xdr:to>
      <xdr:col>6</xdr:col>
      <xdr:colOff>38100</xdr:colOff>
      <xdr:row>77</xdr:row>
      <xdr:rowOff>64199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80725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136751</xdr:rowOff>
    </xdr:from>
    <xdr:to>
      <xdr:col>24</xdr:col>
      <xdr:colOff>63500</xdr:colOff>
      <xdr:row>92</xdr:row>
      <xdr:rowOff>148310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910151"/>
          <a:ext cx="8382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136751</xdr:rowOff>
    </xdr:from>
    <xdr:to>
      <xdr:col>19</xdr:col>
      <xdr:colOff>177800</xdr:colOff>
      <xdr:row>93</xdr:row>
      <xdr:rowOff>56581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10151"/>
          <a:ext cx="8890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53952</xdr:rowOff>
    </xdr:from>
    <xdr:to>
      <xdr:col>15</xdr:col>
      <xdr:colOff>50800</xdr:colOff>
      <xdr:row>93</xdr:row>
      <xdr:rowOff>56581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599880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53952</xdr:rowOff>
    </xdr:from>
    <xdr:to>
      <xdr:col>10</xdr:col>
      <xdr:colOff>114300</xdr:colOff>
      <xdr:row>93</xdr:row>
      <xdr:rowOff>56375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99880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97510</xdr:rowOff>
    </xdr:from>
    <xdr:to>
      <xdr:col>24</xdr:col>
      <xdr:colOff>114300</xdr:colOff>
      <xdr:row>93</xdr:row>
      <xdr:rowOff>27660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120387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2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85951</xdr:rowOff>
    </xdr:from>
    <xdr:to>
      <xdr:col>20</xdr:col>
      <xdr:colOff>38100</xdr:colOff>
      <xdr:row>93</xdr:row>
      <xdr:rowOff>16101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32628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5781</xdr:rowOff>
    </xdr:from>
    <xdr:to>
      <xdr:col>15</xdr:col>
      <xdr:colOff>101600</xdr:colOff>
      <xdr:row>93</xdr:row>
      <xdr:rowOff>107381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9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123908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72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3152</xdr:rowOff>
    </xdr:from>
    <xdr:to>
      <xdr:col>10</xdr:col>
      <xdr:colOff>165100</xdr:colOff>
      <xdr:row>93</xdr:row>
      <xdr:rowOff>104752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121279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7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5575</xdr:rowOff>
    </xdr:from>
    <xdr:to>
      <xdr:col>6</xdr:col>
      <xdr:colOff>38100</xdr:colOff>
      <xdr:row>93</xdr:row>
      <xdr:rowOff>107175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123702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7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160253</xdr:rowOff>
    </xdr:from>
    <xdr:to>
      <xdr:col>55</xdr:col>
      <xdr:colOff>0</xdr:colOff>
      <xdr:row>37</xdr:row>
      <xdr:rowOff>18104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32453"/>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36432</xdr:rowOff>
    </xdr:from>
    <xdr:to>
      <xdr:col>50</xdr:col>
      <xdr:colOff>114300</xdr:colOff>
      <xdr:row>37</xdr:row>
      <xdr:rowOff>18104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08632"/>
          <a:ext cx="889000" cy="1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36432</xdr:rowOff>
    </xdr:from>
    <xdr:to>
      <xdr:col>45</xdr:col>
      <xdr:colOff>177800</xdr:colOff>
      <xdr:row>37</xdr:row>
      <xdr:rowOff>118949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08632"/>
          <a:ext cx="8890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118949</xdr:rowOff>
    </xdr:from>
    <xdr:to>
      <xdr:col>41</xdr:col>
      <xdr:colOff>50800</xdr:colOff>
      <xdr:row>37</xdr:row>
      <xdr:rowOff>123083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2599"/>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109453</xdr:rowOff>
    </xdr:from>
    <xdr:to>
      <xdr:col>55</xdr:col>
      <xdr:colOff>50800</xdr:colOff>
      <xdr:row>37</xdr:row>
      <xdr:rowOff>39603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87880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138754</xdr:rowOff>
    </xdr:from>
    <xdr:to>
      <xdr:col>50</xdr:col>
      <xdr:colOff>165100</xdr:colOff>
      <xdr:row>37</xdr:row>
      <xdr:rowOff>68904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60031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157082</xdr:rowOff>
    </xdr:from>
    <xdr:to>
      <xdr:col>46</xdr:col>
      <xdr:colOff>38100</xdr:colOff>
      <xdr:row>36</xdr:row>
      <xdr:rowOff>87232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78359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68149</xdr:rowOff>
    </xdr:from>
    <xdr:to>
      <xdr:col>41</xdr:col>
      <xdr:colOff>101600</xdr:colOff>
      <xdr:row>37</xdr:row>
      <xdr:rowOff>169749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160876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72283</xdr:rowOff>
    </xdr:from>
    <xdr:to>
      <xdr:col>36</xdr:col>
      <xdr:colOff>165100</xdr:colOff>
      <xdr:row>38</xdr:row>
      <xdr:rowOff>2432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165009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12191</xdr:rowOff>
    </xdr:from>
    <xdr:to>
      <xdr:col>55</xdr:col>
      <xdr:colOff>0</xdr:colOff>
      <xdr:row>57</xdr:row>
      <xdr:rowOff>47170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84841"/>
          <a:ext cx="838200" cy="3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128194</xdr:rowOff>
    </xdr:from>
    <xdr:to>
      <xdr:col>50</xdr:col>
      <xdr:colOff>114300</xdr:colOff>
      <xdr:row>57</xdr:row>
      <xdr:rowOff>47170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29394"/>
          <a:ext cx="889000" cy="9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128194</xdr:rowOff>
    </xdr:from>
    <xdr:to>
      <xdr:col>45</xdr:col>
      <xdr:colOff>177800</xdr:colOff>
      <xdr:row>57</xdr:row>
      <xdr:rowOff>96582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29394"/>
          <a:ext cx="8890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16068</xdr:rowOff>
    </xdr:from>
    <xdr:to>
      <xdr:col>41</xdr:col>
      <xdr:colOff>50800</xdr:colOff>
      <xdr:row>57</xdr:row>
      <xdr:rowOff>96582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17268"/>
          <a:ext cx="889000" cy="25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132841</xdr:rowOff>
    </xdr:from>
    <xdr:to>
      <xdr:col>55</xdr:col>
      <xdr:colOff>50800</xdr:colOff>
      <xdr:row>57</xdr:row>
      <xdr:rowOff>62991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155718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167820</xdr:rowOff>
    </xdr:from>
    <xdr:to>
      <xdr:col>50</xdr:col>
      <xdr:colOff>165100</xdr:colOff>
      <xdr:row>57</xdr:row>
      <xdr:rowOff>97970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89097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6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77394</xdr:rowOff>
    </xdr:from>
    <xdr:to>
      <xdr:col>46</xdr:col>
      <xdr:colOff>38100</xdr:colOff>
      <xdr:row>57</xdr:row>
      <xdr:rowOff>7544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24071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5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45782</xdr:rowOff>
    </xdr:from>
    <xdr:to>
      <xdr:col>41</xdr:col>
      <xdr:colOff>101600</xdr:colOff>
      <xdr:row>57</xdr:row>
      <xdr:rowOff>147382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138509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136718</xdr:rowOff>
    </xdr:from>
    <xdr:to>
      <xdr:col>36</xdr:col>
      <xdr:colOff>165100</xdr:colOff>
      <xdr:row>56</xdr:row>
      <xdr:rowOff>66868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83395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9288</xdr:rowOff>
    </xdr:from>
    <xdr:to>
      <xdr:col>55</xdr:col>
      <xdr:colOff>0</xdr:colOff>
      <xdr:row>78</xdr:row>
      <xdr:rowOff>15980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82388"/>
          <a:ext cx="8382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8466</xdr:rowOff>
    </xdr:from>
    <xdr:to>
      <xdr:col>50</xdr:col>
      <xdr:colOff>114300</xdr:colOff>
      <xdr:row>78</xdr:row>
      <xdr:rowOff>15980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1566"/>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7032</xdr:rowOff>
    </xdr:from>
    <xdr:to>
      <xdr:col>45</xdr:col>
      <xdr:colOff>177800</xdr:colOff>
      <xdr:row>78</xdr:row>
      <xdr:rowOff>8466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80132"/>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42072</xdr:rowOff>
    </xdr:from>
    <xdr:to>
      <xdr:col>41</xdr:col>
      <xdr:colOff>50800</xdr:colOff>
      <xdr:row>78</xdr:row>
      <xdr:rowOff>7032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243722"/>
          <a:ext cx="889000" cy="1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129938</xdr:rowOff>
    </xdr:from>
    <xdr:to>
      <xdr:col>55</xdr:col>
      <xdr:colOff>50800</xdr:colOff>
      <xdr:row>78</xdr:row>
      <xdr:rowOff>60088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136630</xdr:rowOff>
    </xdr:from>
    <xdr:to>
      <xdr:col>50</xdr:col>
      <xdr:colOff>165100</xdr:colOff>
      <xdr:row>78</xdr:row>
      <xdr:rowOff>66780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57907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129116</xdr:rowOff>
    </xdr:from>
    <xdr:to>
      <xdr:col>46</xdr:col>
      <xdr:colOff>38100</xdr:colOff>
      <xdr:row>78</xdr:row>
      <xdr:rowOff>59266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50393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127682</xdr:rowOff>
    </xdr:from>
    <xdr:to>
      <xdr:col>41</xdr:col>
      <xdr:colOff>101600</xdr:colOff>
      <xdr:row>78</xdr:row>
      <xdr:rowOff>57832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48959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162722</xdr:rowOff>
    </xdr:from>
    <xdr:to>
      <xdr:col>36</xdr:col>
      <xdr:colOff>165100</xdr:colOff>
      <xdr:row>77</xdr:row>
      <xdr:rowOff>92872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109399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34964</xdr:rowOff>
    </xdr:from>
    <xdr:to>
      <xdr:col>55</xdr:col>
      <xdr:colOff>0</xdr:colOff>
      <xdr:row>96</xdr:row>
      <xdr:rowOff>168880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494164"/>
          <a:ext cx="838200" cy="1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52907</xdr:rowOff>
    </xdr:from>
    <xdr:to>
      <xdr:col>50</xdr:col>
      <xdr:colOff>114300</xdr:colOff>
      <xdr:row>96</xdr:row>
      <xdr:rowOff>168880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340657"/>
          <a:ext cx="889000" cy="2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52907</xdr:rowOff>
    </xdr:from>
    <xdr:to>
      <xdr:col>45</xdr:col>
      <xdr:colOff>177800</xdr:colOff>
      <xdr:row>97</xdr:row>
      <xdr:rowOff>163348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340657"/>
          <a:ext cx="889000" cy="4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99496</xdr:rowOff>
    </xdr:from>
    <xdr:to>
      <xdr:col>41</xdr:col>
      <xdr:colOff>50800</xdr:colOff>
      <xdr:row>97</xdr:row>
      <xdr:rowOff>163348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387246"/>
          <a:ext cx="889000" cy="40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155614</xdr:rowOff>
    </xdr:from>
    <xdr:to>
      <xdr:col>55</xdr:col>
      <xdr:colOff>50800</xdr:colOff>
      <xdr:row>96</xdr:row>
      <xdr:rowOff>85764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7041</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118080</xdr:rowOff>
    </xdr:from>
    <xdr:to>
      <xdr:col>50</xdr:col>
      <xdr:colOff>165100</xdr:colOff>
      <xdr:row>97</xdr:row>
      <xdr:rowOff>48230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64757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5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2107</xdr:rowOff>
    </xdr:from>
    <xdr:to>
      <xdr:col>46</xdr:col>
      <xdr:colOff>38100</xdr:colOff>
      <xdr:row>95</xdr:row>
      <xdr:rowOff>103707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2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120234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0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112548</xdr:rowOff>
    </xdr:from>
    <xdr:to>
      <xdr:col>41</xdr:col>
      <xdr:colOff>101600</xdr:colOff>
      <xdr:row>98</xdr:row>
      <xdr:rowOff>42698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33825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48696</xdr:rowOff>
    </xdr:from>
    <xdr:to>
      <xdr:col>36</xdr:col>
      <xdr:colOff>165100</xdr:colOff>
      <xdr:row>95</xdr:row>
      <xdr:rowOff>150296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3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166823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11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168795</xdr:rowOff>
    </xdr:from>
    <xdr:to>
      <xdr:col>85</xdr:col>
      <xdr:colOff>127000</xdr:colOff>
      <xdr:row>39</xdr:row>
      <xdr:rowOff>43597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83895"/>
          <a:ext cx="838200" cy="4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43597</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3014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43556</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0106"/>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43128</xdr:rowOff>
    </xdr:from>
    <xdr:to>
      <xdr:col>71</xdr:col>
      <xdr:colOff>177800</xdr:colOff>
      <xdr:row>39</xdr:row>
      <xdr:rowOff>43556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9678"/>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117995</xdr:rowOff>
    </xdr:from>
    <xdr:to>
      <xdr:col>85</xdr:col>
      <xdr:colOff>177800</xdr:colOff>
      <xdr:row>39</xdr:row>
      <xdr:rowOff>48145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164247</xdr:rowOff>
    </xdr:from>
    <xdr:to>
      <xdr:col>81</xdr:col>
      <xdr:colOff>101600</xdr:colOff>
      <xdr:row>39</xdr:row>
      <xdr:rowOff>94397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85524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164206</xdr:rowOff>
    </xdr:from>
    <xdr:to>
      <xdr:col>72</xdr:col>
      <xdr:colOff>38100</xdr:colOff>
      <xdr:row>39</xdr:row>
      <xdr:rowOff>94356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85483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163778</xdr:rowOff>
    </xdr:from>
    <xdr:to>
      <xdr:col>67</xdr:col>
      <xdr:colOff>101600</xdr:colOff>
      <xdr:row>39</xdr:row>
      <xdr:rowOff>93928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85055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7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13239</xdr:rowOff>
    </xdr:from>
    <xdr:to>
      <xdr:col>85</xdr:col>
      <xdr:colOff>127000</xdr:colOff>
      <xdr:row>77</xdr:row>
      <xdr:rowOff>52341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871989"/>
          <a:ext cx="838200" cy="3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13239</xdr:rowOff>
    </xdr:from>
    <xdr:to>
      <xdr:col>81</xdr:col>
      <xdr:colOff>50800</xdr:colOff>
      <xdr:row>77</xdr:row>
      <xdr:rowOff>112748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71989"/>
          <a:ext cx="889000" cy="4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112748</xdr:rowOff>
    </xdr:from>
    <xdr:to>
      <xdr:col>76</xdr:col>
      <xdr:colOff>114300</xdr:colOff>
      <xdr:row>77</xdr:row>
      <xdr:rowOff>138948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4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132373</xdr:rowOff>
    </xdr:from>
    <xdr:to>
      <xdr:col>71</xdr:col>
      <xdr:colOff>177800</xdr:colOff>
      <xdr:row>77</xdr:row>
      <xdr:rowOff>138948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34023"/>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1541</xdr:rowOff>
    </xdr:from>
    <xdr:to>
      <xdr:col>85</xdr:col>
      <xdr:colOff>177800</xdr:colOff>
      <xdr:row>77</xdr:row>
      <xdr:rowOff>103141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24418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133889</xdr:rowOff>
    </xdr:from>
    <xdr:to>
      <xdr:col>81</xdr:col>
      <xdr:colOff>101600</xdr:colOff>
      <xdr:row>75</xdr:row>
      <xdr:rowOff>64039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80566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59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61948</xdr:rowOff>
    </xdr:from>
    <xdr:to>
      <xdr:col>76</xdr:col>
      <xdr:colOff>165100</xdr:colOff>
      <xdr:row>77</xdr:row>
      <xdr:rowOff>163548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154675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88148</xdr:rowOff>
    </xdr:from>
    <xdr:to>
      <xdr:col>72</xdr:col>
      <xdr:colOff>38100</xdr:colOff>
      <xdr:row>78</xdr:row>
      <xdr:rowOff>18298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9425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81573</xdr:rowOff>
    </xdr:from>
    <xdr:to>
      <xdr:col>67</xdr:col>
      <xdr:colOff>101600</xdr:colOff>
      <xdr:row>78</xdr:row>
      <xdr:rowOff>11723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100695</xdr:rowOff>
    </xdr:from>
    <xdr:to>
      <xdr:col>85</xdr:col>
      <xdr:colOff>127000</xdr:colOff>
      <xdr:row>97</xdr:row>
      <xdr:rowOff>168044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31345"/>
          <a:ext cx="8382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168044</xdr:rowOff>
    </xdr:from>
    <xdr:to>
      <xdr:col>81</xdr:col>
      <xdr:colOff>50800</xdr:colOff>
      <xdr:row>98</xdr:row>
      <xdr:rowOff>1681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8694"/>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1681</xdr:rowOff>
    </xdr:from>
    <xdr:to>
      <xdr:col>76</xdr:col>
      <xdr:colOff>114300</xdr:colOff>
      <xdr:row>98</xdr:row>
      <xdr:rowOff>62289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03781"/>
          <a:ext cx="889000" cy="6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62289</xdr:rowOff>
    </xdr:from>
    <xdr:to>
      <xdr:col>71</xdr:col>
      <xdr:colOff>177800</xdr:colOff>
      <xdr:row>98</xdr:row>
      <xdr:rowOff>70879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64389"/>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49895</xdr:rowOff>
    </xdr:from>
    <xdr:to>
      <xdr:col>85</xdr:col>
      <xdr:colOff>177800</xdr:colOff>
      <xdr:row>97</xdr:row>
      <xdr:rowOff>151495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72772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117244</xdr:rowOff>
    </xdr:from>
    <xdr:to>
      <xdr:col>81</xdr:col>
      <xdr:colOff>101600</xdr:colOff>
      <xdr:row>98</xdr:row>
      <xdr:rowOff>47394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63921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122331</xdr:rowOff>
    </xdr:from>
    <xdr:to>
      <xdr:col>76</xdr:col>
      <xdr:colOff>165100</xdr:colOff>
      <xdr:row>98</xdr:row>
      <xdr:rowOff>52481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69008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2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11489</xdr:rowOff>
    </xdr:from>
    <xdr:to>
      <xdr:col>72</xdr:col>
      <xdr:colOff>38100</xdr:colOff>
      <xdr:row>98</xdr:row>
      <xdr:rowOff>113089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20079</xdr:rowOff>
    </xdr:from>
    <xdr:to>
      <xdr:col>67</xdr:col>
      <xdr:colOff>101600</xdr:colOff>
      <xdr:row>98</xdr:row>
      <xdr:rowOff>121679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138206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6228</xdr:rowOff>
    </xdr:from>
    <xdr:to>
      <xdr:col>116</xdr:col>
      <xdr:colOff>63500</xdr:colOff>
      <xdr:row>59</xdr:row>
      <xdr:rowOff>13818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21778"/>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13818</xdr:rowOff>
    </xdr:from>
    <xdr:to>
      <xdr:col>111</xdr:col>
      <xdr:colOff>177800</xdr:colOff>
      <xdr:row>59</xdr:row>
      <xdr:rowOff>14412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936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9741</xdr:rowOff>
    </xdr:from>
    <xdr:to>
      <xdr:col>107</xdr:col>
      <xdr:colOff>50800</xdr:colOff>
      <xdr:row>59</xdr:row>
      <xdr:rowOff>14412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25291"/>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9741</xdr:rowOff>
    </xdr:from>
    <xdr:to>
      <xdr:col>102</xdr:col>
      <xdr:colOff>114300</xdr:colOff>
      <xdr:row>59</xdr:row>
      <xdr:rowOff>20013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5291"/>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126878</xdr:rowOff>
    </xdr:from>
    <xdr:to>
      <xdr:col>116</xdr:col>
      <xdr:colOff>114300</xdr:colOff>
      <xdr:row>59</xdr:row>
      <xdr:rowOff>57028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134468</xdr:rowOff>
    </xdr:from>
    <xdr:to>
      <xdr:col>112</xdr:col>
      <xdr:colOff>38100</xdr:colOff>
      <xdr:row>59</xdr:row>
      <xdr:rowOff>64618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55745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135062</xdr:rowOff>
    </xdr:from>
    <xdr:to>
      <xdr:col>107</xdr:col>
      <xdr:colOff>101600</xdr:colOff>
      <xdr:row>59</xdr:row>
      <xdr:rowOff>65212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56339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130391</xdr:rowOff>
    </xdr:from>
    <xdr:to>
      <xdr:col>102</xdr:col>
      <xdr:colOff>165100</xdr:colOff>
      <xdr:row>59</xdr:row>
      <xdr:rowOff>60541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51668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140663</xdr:rowOff>
    </xdr:from>
    <xdr:to>
      <xdr:col>98</xdr:col>
      <xdr:colOff>38100</xdr:colOff>
      <xdr:row>59</xdr:row>
      <xdr:rowOff>70813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61940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71730</xdr:rowOff>
    </xdr:from>
    <xdr:to>
      <xdr:col>116</xdr:col>
      <xdr:colOff>63500</xdr:colOff>
      <xdr:row>74</xdr:row>
      <xdr:rowOff>81948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59030"/>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81948</xdr:rowOff>
    </xdr:from>
    <xdr:to>
      <xdr:col>111</xdr:col>
      <xdr:colOff>177800</xdr:colOff>
      <xdr:row>74</xdr:row>
      <xdr:rowOff>94281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69248"/>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94281</xdr:rowOff>
    </xdr:from>
    <xdr:to>
      <xdr:col>107</xdr:col>
      <xdr:colOff>50800</xdr:colOff>
      <xdr:row>75</xdr:row>
      <xdr:rowOff>80081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81581"/>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43959</xdr:rowOff>
    </xdr:from>
    <xdr:to>
      <xdr:col>102</xdr:col>
      <xdr:colOff>114300</xdr:colOff>
      <xdr:row>75</xdr:row>
      <xdr:rowOff>80081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02709"/>
          <a:ext cx="8890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20930</xdr:rowOff>
    </xdr:from>
    <xdr:to>
      <xdr:col>116</xdr:col>
      <xdr:colOff>114300</xdr:colOff>
      <xdr:row>74</xdr:row>
      <xdr:rowOff>122530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43807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5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31148</xdr:rowOff>
    </xdr:from>
    <xdr:to>
      <xdr:col>112</xdr:col>
      <xdr:colOff>38100</xdr:colOff>
      <xdr:row>74</xdr:row>
      <xdr:rowOff>132748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149275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9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43481</xdr:rowOff>
    </xdr:from>
    <xdr:to>
      <xdr:col>107</xdr:col>
      <xdr:colOff>101600</xdr:colOff>
      <xdr:row>74</xdr:row>
      <xdr:rowOff>145081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161608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29281</xdr:rowOff>
    </xdr:from>
    <xdr:to>
      <xdr:col>102</xdr:col>
      <xdr:colOff>165100</xdr:colOff>
      <xdr:row>75</xdr:row>
      <xdr:rowOff>130881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147408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164609</xdr:rowOff>
    </xdr:from>
    <xdr:to>
      <xdr:col>98</xdr:col>
      <xdr:colOff>38100</xdr:colOff>
      <xdr:row>75</xdr:row>
      <xdr:rowOff>94759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111286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2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143,870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a:t>
          </a:r>
          <a:r>
            <a:rPr kumimoji="1" lang="en-US" altLang="ja-JP" sz="1300">
              <a:latin typeface="ＭＳ Ｐゴシック" panose="020B0600070205080204" pitchFamily="50" charset="-128"/>
              <a:ea typeface="ＭＳ Ｐゴシック" panose="020B0600070205080204" pitchFamily="50" charset="-128"/>
            </a:rPr>
            <a:t>58,041</a:t>
          </a:r>
          <a:r>
            <a:rPr kumimoji="1" lang="ja-JP" altLang="en-US" sz="1300">
              <a:latin typeface="ＭＳ Ｐゴシック" panose="020B0600070205080204" pitchFamily="50" charset="-128"/>
              <a:ea typeface="ＭＳ Ｐゴシック" panose="020B0600070205080204" pitchFamily="50" charset="-128"/>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ＭＳ Ｐゴシック" panose="020B0600070205080204" pitchFamily="50" charset="-128"/>
              <a:ea typeface="ＭＳ Ｐゴシック" panose="020B0600070205080204" pitchFamily="50" charset="-128"/>
            </a:rPr>
            <a:t>217,840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a:t>
          </a:r>
          <a:r>
            <a:rPr kumimoji="1" lang="en-US" altLang="ja-JP" sz="1300">
              <a:latin typeface="ＭＳ Ｐゴシック" panose="020B0600070205080204" pitchFamily="50" charset="-128"/>
              <a:ea typeface="ＭＳ Ｐゴシック" panose="020B0600070205080204" pitchFamily="50" charset="-128"/>
            </a:rPr>
            <a:t>100,424</a:t>
          </a:r>
          <a:r>
            <a:rPr kumimoji="1" lang="ja-JP" altLang="en-US" sz="1300">
              <a:latin typeface="ＭＳ Ｐゴシック" panose="020B0600070205080204" pitchFamily="50" charset="-128"/>
              <a:ea typeface="ＭＳ Ｐゴシック" panose="020B0600070205080204" pitchFamily="50" charset="-128"/>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また公債費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と比較し大幅に減少したのは、将来の公債費負担軽減を目的として</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に実施した、任意繰上償還（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
1,272
246.02
2,565,877
2,477,141
75,811
1,364,491
2,153,819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18790</xdr:rowOff>
    </xdr:from>
    <xdr:to>
      <xdr:col>24</xdr:col>
      <xdr:colOff>63500</xdr:colOff>
      <xdr:row>36</xdr:row>
      <xdr:rowOff>77273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90990"/>
          <a:ext cx="8382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77273</xdr:rowOff>
    </xdr:from>
    <xdr:to>
      <xdr:col>19</xdr:col>
      <xdr:colOff>177800</xdr:colOff>
      <xdr:row>36</xdr:row>
      <xdr:rowOff>88646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49473"/>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108001</xdr:rowOff>
    </xdr:from>
    <xdr:to>
      <xdr:col>15</xdr:col>
      <xdr:colOff>50800</xdr:colOff>
      <xdr:row>36</xdr:row>
      <xdr:rowOff>88646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08751"/>
          <a:ext cx="8890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108001</xdr:rowOff>
    </xdr:from>
    <xdr:to>
      <xdr:col>10</xdr:col>
      <xdr:colOff>114300</xdr:colOff>
      <xdr:row>36</xdr:row>
      <xdr:rowOff>59290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08751"/>
          <a:ext cx="8890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139440</xdr:rowOff>
    </xdr:from>
    <xdr:to>
      <xdr:col>24</xdr:col>
      <xdr:colOff>114300</xdr:colOff>
      <xdr:row>36</xdr:row>
      <xdr:rowOff>69590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162317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26473</xdr:rowOff>
    </xdr:from>
    <xdr:to>
      <xdr:col>20</xdr:col>
      <xdr:colOff>38100</xdr:colOff>
      <xdr:row>36</xdr:row>
      <xdr:rowOff>128073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144600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37846</xdr:rowOff>
    </xdr:from>
    <xdr:to>
      <xdr:col>15</xdr:col>
      <xdr:colOff>101600</xdr:colOff>
      <xdr:row>36</xdr:row>
      <xdr:rowOff>139446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155973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57201</xdr:rowOff>
    </xdr:from>
    <xdr:to>
      <xdr:col>10</xdr:col>
      <xdr:colOff>165100</xdr:colOff>
      <xdr:row>35</xdr:row>
      <xdr:rowOff>158801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8490</xdr:rowOff>
    </xdr:from>
    <xdr:to>
      <xdr:col>6</xdr:col>
      <xdr:colOff>38100</xdr:colOff>
      <xdr:row>36</xdr:row>
      <xdr:rowOff>110090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126617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88927</xdr:rowOff>
    </xdr:from>
    <xdr:to>
      <xdr:col>24</xdr:col>
      <xdr:colOff>63500</xdr:colOff>
      <xdr:row>56</xdr:row>
      <xdr:rowOff>165090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0127"/>
          <a:ext cx="8382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15283</xdr:rowOff>
    </xdr:from>
    <xdr:to>
      <xdr:col>19</xdr:col>
      <xdr:colOff>177800</xdr:colOff>
      <xdr:row>56</xdr:row>
      <xdr:rowOff>165090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16483"/>
          <a:ext cx="889000" cy="14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15283</xdr:rowOff>
    </xdr:from>
    <xdr:to>
      <xdr:col>15</xdr:col>
      <xdr:colOff>50800</xdr:colOff>
      <xdr:row>57</xdr:row>
      <xdr:rowOff>129557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16483"/>
          <a:ext cx="889000" cy="2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118856</xdr:rowOff>
    </xdr:from>
    <xdr:to>
      <xdr:col>10</xdr:col>
      <xdr:colOff>114300</xdr:colOff>
      <xdr:row>57</xdr:row>
      <xdr:rowOff>129557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91506"/>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38127</xdr:rowOff>
    </xdr:from>
    <xdr:to>
      <xdr:col>24</xdr:col>
      <xdr:colOff>114300</xdr:colOff>
      <xdr:row>56</xdr:row>
      <xdr:rowOff>139727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61004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114290</xdr:rowOff>
    </xdr:from>
    <xdr:to>
      <xdr:col>20</xdr:col>
      <xdr:colOff>38100</xdr:colOff>
      <xdr:row>57</xdr:row>
      <xdr:rowOff>44440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60967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9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135933</xdr:rowOff>
    </xdr:from>
    <xdr:to>
      <xdr:col>15</xdr:col>
      <xdr:colOff>101600</xdr:colOff>
      <xdr:row>56</xdr:row>
      <xdr:rowOff>66083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82610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4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78757</xdr:rowOff>
    </xdr:from>
    <xdr:to>
      <xdr:col>10</xdr:col>
      <xdr:colOff>165100</xdr:colOff>
      <xdr:row>58</xdr:row>
      <xdr:rowOff>8907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25434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2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68056</xdr:rowOff>
    </xdr:from>
    <xdr:to>
      <xdr:col>6</xdr:col>
      <xdr:colOff>38100</xdr:colOff>
      <xdr:row>57</xdr:row>
      <xdr:rowOff>169656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37624</xdr:rowOff>
    </xdr:from>
    <xdr:to>
      <xdr:col>24</xdr:col>
      <xdr:colOff>63500</xdr:colOff>
      <xdr:row>76</xdr:row>
      <xdr:rowOff>94382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67824"/>
          <a:ext cx="8382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37624</xdr:rowOff>
    </xdr:from>
    <xdr:to>
      <xdr:col>19</xdr:col>
      <xdr:colOff>177800</xdr:colOff>
      <xdr:row>76</xdr:row>
      <xdr:rowOff>73002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7824"/>
          <a:ext cx="889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73002</xdr:rowOff>
    </xdr:from>
    <xdr:to>
      <xdr:col>15</xdr:col>
      <xdr:colOff>50800</xdr:colOff>
      <xdr:row>76</xdr:row>
      <xdr:rowOff>168021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3202"/>
          <a:ext cx="889000" cy="9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168021</xdr:rowOff>
    </xdr:from>
    <xdr:to>
      <xdr:col>10</xdr:col>
      <xdr:colOff>114300</xdr:colOff>
      <xdr:row>77</xdr:row>
      <xdr:rowOff>6992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822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43582</xdr:rowOff>
    </xdr:from>
    <xdr:to>
      <xdr:col>24</xdr:col>
      <xdr:colOff>114300</xdr:colOff>
      <xdr:row>76</xdr:row>
      <xdr:rowOff>145182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66459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2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158274</xdr:rowOff>
    </xdr:from>
    <xdr:to>
      <xdr:col>20</xdr:col>
      <xdr:colOff>38100</xdr:colOff>
      <xdr:row>76</xdr:row>
      <xdr:rowOff>88424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104950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22202</xdr:rowOff>
    </xdr:from>
    <xdr:to>
      <xdr:col>15</xdr:col>
      <xdr:colOff>101600</xdr:colOff>
      <xdr:row>76</xdr:row>
      <xdr:rowOff>123802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140328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2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117221</xdr:rowOff>
    </xdr:from>
    <xdr:to>
      <xdr:col>10</xdr:col>
      <xdr:colOff>165100</xdr:colOff>
      <xdr:row>77</xdr:row>
      <xdr:rowOff>47371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63897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127642</xdr:rowOff>
    </xdr:from>
    <xdr:to>
      <xdr:col>6</xdr:col>
      <xdr:colOff>38100</xdr:colOff>
      <xdr:row>77</xdr:row>
      <xdr:rowOff>57792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74318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112523</xdr:rowOff>
    </xdr:from>
    <xdr:to>
      <xdr:col>24</xdr:col>
      <xdr:colOff>63500</xdr:colOff>
      <xdr:row>97</xdr:row>
      <xdr:rowOff>23045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71723"/>
          <a:ext cx="838200" cy="8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15563</xdr:rowOff>
    </xdr:from>
    <xdr:to>
      <xdr:col>19</xdr:col>
      <xdr:colOff>177800</xdr:colOff>
      <xdr:row>97</xdr:row>
      <xdr:rowOff>23045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46213"/>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15563</xdr:rowOff>
    </xdr:from>
    <xdr:to>
      <xdr:col>15</xdr:col>
      <xdr:colOff>50800</xdr:colOff>
      <xdr:row>97</xdr:row>
      <xdr:rowOff>60595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6213"/>
          <a:ext cx="889000" cy="4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45605</xdr:rowOff>
    </xdr:from>
    <xdr:to>
      <xdr:col>10</xdr:col>
      <xdr:colOff>114300</xdr:colOff>
      <xdr:row>97</xdr:row>
      <xdr:rowOff>60595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76255"/>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61723</xdr:rowOff>
    </xdr:from>
    <xdr:to>
      <xdr:col>24</xdr:col>
      <xdr:colOff>114300</xdr:colOff>
      <xdr:row>96</xdr:row>
      <xdr:rowOff>163323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84600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143695</xdr:rowOff>
    </xdr:from>
    <xdr:to>
      <xdr:col>20</xdr:col>
      <xdr:colOff>38100</xdr:colOff>
      <xdr:row>97</xdr:row>
      <xdr:rowOff>73845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64972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69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136213</xdr:rowOff>
    </xdr:from>
    <xdr:to>
      <xdr:col>15</xdr:col>
      <xdr:colOff>101600</xdr:colOff>
      <xdr:row>97</xdr:row>
      <xdr:rowOff>66363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82890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7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9795</xdr:rowOff>
    </xdr:from>
    <xdr:to>
      <xdr:col>10</xdr:col>
      <xdr:colOff>165100</xdr:colOff>
      <xdr:row>97</xdr:row>
      <xdr:rowOff>111395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127922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1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166255</xdr:rowOff>
    </xdr:from>
    <xdr:to>
      <xdr:col>6</xdr:col>
      <xdr:colOff>38100</xdr:colOff>
      <xdr:row>97</xdr:row>
      <xdr:rowOff>96405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112932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0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39497</xdr:rowOff>
    </xdr:from>
    <xdr:to>
      <xdr:col>55</xdr:col>
      <xdr:colOff>0</xdr:colOff>
      <xdr:row>39</xdr:row>
      <xdr:rowOff>39624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604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39624</xdr:rowOff>
    </xdr:from>
    <xdr:to>
      <xdr:col>50</xdr:col>
      <xdr:colOff>114300</xdr:colOff>
      <xdr:row>39</xdr:row>
      <xdr:rowOff>39624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6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39624</xdr:rowOff>
    </xdr:from>
    <xdr:to>
      <xdr:col>45</xdr:col>
      <xdr:colOff>177800</xdr:colOff>
      <xdr:row>39</xdr:row>
      <xdr:rowOff>39751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61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39751</xdr:rowOff>
    </xdr:from>
    <xdr:to>
      <xdr:col>41</xdr:col>
      <xdr:colOff>50800</xdr:colOff>
      <xdr:row>39</xdr:row>
      <xdr:rowOff>39751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6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160147</xdr:rowOff>
    </xdr:from>
    <xdr:to>
      <xdr:col>55</xdr:col>
      <xdr:colOff>50800</xdr:colOff>
      <xdr:row>39</xdr:row>
      <xdr:rowOff>90297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75074</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160274</xdr:rowOff>
    </xdr:from>
    <xdr:to>
      <xdr:col>50</xdr:col>
      <xdr:colOff>165100</xdr:colOff>
      <xdr:row>39</xdr:row>
      <xdr:rowOff>90424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81551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160274</xdr:rowOff>
    </xdr:from>
    <xdr:to>
      <xdr:col>46</xdr:col>
      <xdr:colOff>38100</xdr:colOff>
      <xdr:row>39</xdr:row>
      <xdr:rowOff>90424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81551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160401</xdr:rowOff>
    </xdr:from>
    <xdr:to>
      <xdr:col>41</xdr:col>
      <xdr:colOff>101600</xdr:colOff>
      <xdr:row>39</xdr:row>
      <xdr:rowOff>90551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81678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160401</xdr:rowOff>
    </xdr:from>
    <xdr:to>
      <xdr:col>36</xdr:col>
      <xdr:colOff>165100</xdr:colOff>
      <xdr:row>39</xdr:row>
      <xdr:rowOff>90551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81678</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59919</xdr:rowOff>
    </xdr:from>
    <xdr:to>
      <xdr:col>55</xdr:col>
      <xdr:colOff>0</xdr:colOff>
      <xdr:row>58</xdr:row>
      <xdr:rowOff>66073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4019"/>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54792</xdr:rowOff>
    </xdr:from>
    <xdr:to>
      <xdr:col>50</xdr:col>
      <xdr:colOff>114300</xdr:colOff>
      <xdr:row>58</xdr:row>
      <xdr:rowOff>59919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9889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54792</xdr:rowOff>
    </xdr:from>
    <xdr:to>
      <xdr:col>45</xdr:col>
      <xdr:colOff>177800</xdr:colOff>
      <xdr:row>58</xdr:row>
      <xdr:rowOff>73753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98892"/>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73753</xdr:rowOff>
    </xdr:from>
    <xdr:to>
      <xdr:col>41</xdr:col>
      <xdr:colOff>50800</xdr:colOff>
      <xdr:row>58</xdr:row>
      <xdr:rowOff>75764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785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15273</xdr:rowOff>
    </xdr:from>
    <xdr:to>
      <xdr:col>55</xdr:col>
      <xdr:colOff>50800</xdr:colOff>
      <xdr:row>58</xdr:row>
      <xdr:rowOff>116873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9119</xdr:rowOff>
    </xdr:from>
    <xdr:to>
      <xdr:col>50</xdr:col>
      <xdr:colOff>165100</xdr:colOff>
      <xdr:row>58</xdr:row>
      <xdr:rowOff>110719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127246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2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3992</xdr:rowOff>
    </xdr:from>
    <xdr:to>
      <xdr:col>46</xdr:col>
      <xdr:colOff>38100</xdr:colOff>
      <xdr:row>58</xdr:row>
      <xdr:rowOff>105592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122119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22953</xdr:rowOff>
    </xdr:from>
    <xdr:to>
      <xdr:col>41</xdr:col>
      <xdr:colOff>101600</xdr:colOff>
      <xdr:row>58</xdr:row>
      <xdr:rowOff>124553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115680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24964</xdr:rowOff>
    </xdr:from>
    <xdr:to>
      <xdr:col>36</xdr:col>
      <xdr:colOff>165100</xdr:colOff>
      <xdr:row>58</xdr:row>
      <xdr:rowOff>126564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117691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42608</xdr:rowOff>
    </xdr:from>
    <xdr:to>
      <xdr:col>55</xdr:col>
      <xdr:colOff>0</xdr:colOff>
      <xdr:row>77</xdr:row>
      <xdr:rowOff>27622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072808"/>
          <a:ext cx="838200" cy="1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89746</xdr:rowOff>
    </xdr:from>
    <xdr:to>
      <xdr:col>50</xdr:col>
      <xdr:colOff>114300</xdr:colOff>
      <xdr:row>77</xdr:row>
      <xdr:rowOff>27622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19946"/>
          <a:ext cx="889000" cy="10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89746</xdr:rowOff>
    </xdr:from>
    <xdr:to>
      <xdr:col>45</xdr:col>
      <xdr:colOff>177800</xdr:colOff>
      <xdr:row>76</xdr:row>
      <xdr:rowOff>147509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19946"/>
          <a:ext cx="889000" cy="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43035</xdr:rowOff>
    </xdr:from>
    <xdr:to>
      <xdr:col>41</xdr:col>
      <xdr:colOff>50800</xdr:colOff>
      <xdr:row>76</xdr:row>
      <xdr:rowOff>147509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215985"/>
          <a:ext cx="889000" cy="9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163258</xdr:rowOff>
    </xdr:from>
    <xdr:to>
      <xdr:col>55</xdr:col>
      <xdr:colOff>50800</xdr:colOff>
      <xdr:row>76</xdr:row>
      <xdr:rowOff>93408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14686</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7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148272</xdr:rowOff>
    </xdr:from>
    <xdr:to>
      <xdr:col>50</xdr:col>
      <xdr:colOff>165100</xdr:colOff>
      <xdr:row>77</xdr:row>
      <xdr:rowOff>78422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94949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5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38946</xdr:rowOff>
    </xdr:from>
    <xdr:to>
      <xdr:col>46</xdr:col>
      <xdr:colOff>38100</xdr:colOff>
      <xdr:row>76</xdr:row>
      <xdr:rowOff>140546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157073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4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96709</xdr:rowOff>
    </xdr:from>
    <xdr:to>
      <xdr:col>41</xdr:col>
      <xdr:colOff>101600</xdr:colOff>
      <xdr:row>77</xdr:row>
      <xdr:rowOff>26859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43386</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163685</xdr:rowOff>
    </xdr:from>
    <xdr:to>
      <xdr:col>36</xdr:col>
      <xdr:colOff>165100</xdr:colOff>
      <xdr:row>71</xdr:row>
      <xdr:rowOff>93835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110362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19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33124</xdr:rowOff>
    </xdr:from>
    <xdr:to>
      <xdr:col>55</xdr:col>
      <xdr:colOff>0</xdr:colOff>
      <xdr:row>97</xdr:row>
      <xdr:rowOff>53649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63774"/>
          <a:ext cx="8382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53649</xdr:rowOff>
    </xdr:from>
    <xdr:to>
      <xdr:col>50</xdr:col>
      <xdr:colOff>114300</xdr:colOff>
      <xdr:row>97</xdr:row>
      <xdr:rowOff>117384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84299"/>
          <a:ext cx="889000" cy="6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117384</xdr:rowOff>
    </xdr:from>
    <xdr:to>
      <xdr:col>45</xdr:col>
      <xdr:colOff>177800</xdr:colOff>
      <xdr:row>97</xdr:row>
      <xdr:rowOff>164860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48034"/>
          <a:ext cx="889000" cy="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156665</xdr:rowOff>
    </xdr:from>
    <xdr:to>
      <xdr:col>41</xdr:col>
      <xdr:colOff>50800</xdr:colOff>
      <xdr:row>97</xdr:row>
      <xdr:rowOff>164860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87315"/>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153774</xdr:rowOff>
    </xdr:from>
    <xdr:to>
      <xdr:col>55</xdr:col>
      <xdr:colOff>50800</xdr:colOff>
      <xdr:row>97</xdr:row>
      <xdr:rowOff>83924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132201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9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2849</xdr:rowOff>
    </xdr:from>
    <xdr:to>
      <xdr:col>50</xdr:col>
      <xdr:colOff>165100</xdr:colOff>
      <xdr:row>97</xdr:row>
      <xdr:rowOff>104449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95576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66584</xdr:rowOff>
    </xdr:from>
    <xdr:to>
      <xdr:col>46</xdr:col>
      <xdr:colOff>38100</xdr:colOff>
      <xdr:row>97</xdr:row>
      <xdr:rowOff>168184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159311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8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114060</xdr:rowOff>
    </xdr:from>
    <xdr:to>
      <xdr:col>41</xdr:col>
      <xdr:colOff>101600</xdr:colOff>
      <xdr:row>98</xdr:row>
      <xdr:rowOff>44210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35337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105865</xdr:rowOff>
    </xdr:from>
    <xdr:to>
      <xdr:col>36</xdr:col>
      <xdr:colOff>165100</xdr:colOff>
      <xdr:row>98</xdr:row>
      <xdr:rowOff>36015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27142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2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7615</xdr:rowOff>
    </xdr:from>
    <xdr:to>
      <xdr:col>85</xdr:col>
      <xdr:colOff>127000</xdr:colOff>
      <xdr:row>38</xdr:row>
      <xdr:rowOff>15614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2715"/>
          <a:ext cx="8382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15614</xdr:rowOff>
    </xdr:from>
    <xdr:to>
      <xdr:col>81</xdr:col>
      <xdr:colOff>50800</xdr:colOff>
      <xdr:row>38</xdr:row>
      <xdr:rowOff>15769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0714"/>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12699</xdr:rowOff>
    </xdr:from>
    <xdr:to>
      <xdr:col>76</xdr:col>
      <xdr:colOff>114300</xdr:colOff>
      <xdr:row>38</xdr:row>
      <xdr:rowOff>15769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27799"/>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10017</xdr:rowOff>
    </xdr:from>
    <xdr:to>
      <xdr:col>71</xdr:col>
      <xdr:colOff>177800</xdr:colOff>
      <xdr:row>38</xdr:row>
      <xdr:rowOff>12699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25117"/>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128265</xdr:rowOff>
    </xdr:from>
    <xdr:to>
      <xdr:col>85</xdr:col>
      <xdr:colOff>177800</xdr:colOff>
      <xdr:row>38</xdr:row>
      <xdr:rowOff>58415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87642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136264</xdr:rowOff>
    </xdr:from>
    <xdr:to>
      <xdr:col>81</xdr:col>
      <xdr:colOff>101600</xdr:colOff>
      <xdr:row>38</xdr:row>
      <xdr:rowOff>66414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57541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136419</xdr:rowOff>
    </xdr:from>
    <xdr:to>
      <xdr:col>76</xdr:col>
      <xdr:colOff>165100</xdr:colOff>
      <xdr:row>38</xdr:row>
      <xdr:rowOff>66570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0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57696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133349</xdr:rowOff>
    </xdr:from>
    <xdr:to>
      <xdr:col>72</xdr:col>
      <xdr:colOff>38100</xdr:colOff>
      <xdr:row>38</xdr:row>
      <xdr:rowOff>63498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6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80026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130668</xdr:rowOff>
    </xdr:from>
    <xdr:to>
      <xdr:col>67</xdr:col>
      <xdr:colOff>101600</xdr:colOff>
      <xdr:row>38</xdr:row>
      <xdr:rowOff>60818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77345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156757</xdr:rowOff>
    </xdr:from>
    <xdr:to>
      <xdr:col>85</xdr:col>
      <xdr:colOff>127000</xdr:colOff>
      <xdr:row>57</xdr:row>
      <xdr:rowOff>161630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29407"/>
          <a:ext cx="8382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118492</xdr:rowOff>
    </xdr:from>
    <xdr:to>
      <xdr:col>81</xdr:col>
      <xdr:colOff>50800</xdr:colOff>
      <xdr:row>57</xdr:row>
      <xdr:rowOff>161630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91142"/>
          <a:ext cx="889000" cy="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118492</xdr:rowOff>
    </xdr:from>
    <xdr:to>
      <xdr:col>76</xdr:col>
      <xdr:colOff>114300</xdr:colOff>
      <xdr:row>57</xdr:row>
      <xdr:rowOff>169679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91142"/>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169679</xdr:rowOff>
    </xdr:from>
    <xdr:to>
      <xdr:col>71</xdr:col>
      <xdr:colOff>177800</xdr:colOff>
      <xdr:row>58</xdr:row>
      <xdr:rowOff>1970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2329"/>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105957</xdr:rowOff>
    </xdr:from>
    <xdr:to>
      <xdr:col>85</xdr:col>
      <xdr:colOff>177800</xdr:colOff>
      <xdr:row>58</xdr:row>
      <xdr:rowOff>36107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84384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110830</xdr:rowOff>
    </xdr:from>
    <xdr:to>
      <xdr:col>81</xdr:col>
      <xdr:colOff>101600</xdr:colOff>
      <xdr:row>58</xdr:row>
      <xdr:rowOff>40980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32107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67692</xdr:rowOff>
    </xdr:from>
    <xdr:to>
      <xdr:col>76</xdr:col>
      <xdr:colOff>165100</xdr:colOff>
      <xdr:row>57</xdr:row>
      <xdr:rowOff>169292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14369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118879</xdr:rowOff>
    </xdr:from>
    <xdr:to>
      <xdr:col>72</xdr:col>
      <xdr:colOff>38100</xdr:colOff>
      <xdr:row>58</xdr:row>
      <xdr:rowOff>49029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40156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122620</xdr:rowOff>
    </xdr:from>
    <xdr:to>
      <xdr:col>67</xdr:col>
      <xdr:colOff>101600</xdr:colOff>
      <xdr:row>58</xdr:row>
      <xdr:rowOff>52770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43897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8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168794</xdr:rowOff>
    </xdr:from>
    <xdr:to>
      <xdr:col>85</xdr:col>
      <xdr:colOff>127000</xdr:colOff>
      <xdr:row>79</xdr:row>
      <xdr:rowOff>43596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41894"/>
          <a:ext cx="838200" cy="4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43596</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8146"/>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43557</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8107"/>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43128</xdr:rowOff>
    </xdr:from>
    <xdr:to>
      <xdr:col>71</xdr:col>
      <xdr:colOff>177800</xdr:colOff>
      <xdr:row>79</xdr:row>
      <xdr:rowOff>43557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767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117994</xdr:rowOff>
    </xdr:from>
    <xdr:to>
      <xdr:col>85</xdr:col>
      <xdr:colOff>177800</xdr:colOff>
      <xdr:row>79</xdr:row>
      <xdr:rowOff>48144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93453</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164246</xdr:rowOff>
    </xdr:from>
    <xdr:to>
      <xdr:col>81</xdr:col>
      <xdr:colOff>101600</xdr:colOff>
      <xdr:row>79</xdr:row>
      <xdr:rowOff>94396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85523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164207</xdr:rowOff>
    </xdr:from>
    <xdr:to>
      <xdr:col>72</xdr:col>
      <xdr:colOff>38100</xdr:colOff>
      <xdr:row>79</xdr:row>
      <xdr:rowOff>94357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85484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3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163778</xdr:rowOff>
    </xdr:from>
    <xdr:to>
      <xdr:col>67</xdr:col>
      <xdr:colOff>101600</xdr:colOff>
      <xdr:row>79</xdr:row>
      <xdr:rowOff>93928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85055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12888</xdr:rowOff>
    </xdr:from>
    <xdr:to>
      <xdr:col>85</xdr:col>
      <xdr:colOff>127000</xdr:colOff>
      <xdr:row>97</xdr:row>
      <xdr:rowOff>52341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00638"/>
          <a:ext cx="838200" cy="3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12888</xdr:rowOff>
    </xdr:from>
    <xdr:to>
      <xdr:col>81</xdr:col>
      <xdr:colOff>50800</xdr:colOff>
      <xdr:row>97</xdr:row>
      <xdr:rowOff>112748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00638"/>
          <a:ext cx="889000" cy="4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112748</xdr:rowOff>
    </xdr:from>
    <xdr:to>
      <xdr:col>76</xdr:col>
      <xdr:colOff>114300</xdr:colOff>
      <xdr:row>97</xdr:row>
      <xdr:rowOff>138948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3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132373</xdr:rowOff>
    </xdr:from>
    <xdr:to>
      <xdr:col>71</xdr:col>
      <xdr:colOff>177800</xdr:colOff>
      <xdr:row>97</xdr:row>
      <xdr:rowOff>138948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63023"/>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1541</xdr:rowOff>
    </xdr:from>
    <xdr:to>
      <xdr:col>85</xdr:col>
      <xdr:colOff>177800</xdr:colOff>
      <xdr:row>97</xdr:row>
      <xdr:rowOff>103141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24418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8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133538</xdr:rowOff>
    </xdr:from>
    <xdr:to>
      <xdr:col>81</xdr:col>
      <xdr:colOff>101600</xdr:colOff>
      <xdr:row>95</xdr:row>
      <xdr:rowOff>63688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80215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0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61948</xdr:rowOff>
    </xdr:from>
    <xdr:to>
      <xdr:col>76</xdr:col>
      <xdr:colOff>165100</xdr:colOff>
      <xdr:row>97</xdr:row>
      <xdr:rowOff>163548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154675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88148</xdr:rowOff>
    </xdr:from>
    <xdr:to>
      <xdr:col>72</xdr:col>
      <xdr:colOff>38100</xdr:colOff>
      <xdr:row>98</xdr:row>
      <xdr:rowOff>18298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9425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81573</xdr:rowOff>
    </xdr:from>
    <xdr:to>
      <xdr:col>67</xdr:col>
      <xdr:colOff>101600</xdr:colOff>
      <xdr:row>98</xdr:row>
      <xdr:rowOff>11723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類似団体数値と比較して大きく上回っている科目として、総務費は積立金によるものである。人口が少ないため、数値が大きくなる傾向があり、類似団体と比較して</a:t>
          </a:r>
          <a:r>
            <a:rPr kumimoji="1" lang="en-US" altLang="ja-JP" sz="1300">
              <a:latin typeface="ＭＳ Ｐゴシック" panose="020B0600070205080204" pitchFamily="50" charset="-128"/>
              <a:ea typeface="ＭＳ Ｐゴシック" panose="020B0600070205080204" pitchFamily="50" charset="-128"/>
            </a:rPr>
            <a:t>236,399</a:t>
          </a:r>
          <a:r>
            <a:rPr kumimoji="1" lang="ja-JP" altLang="en-US" sz="1300">
              <a:latin typeface="ＭＳ Ｐゴシック" panose="020B0600070205080204" pitchFamily="50" charset="-128"/>
              <a:ea typeface="ＭＳ Ｐゴシック" panose="020B0600070205080204" pitchFamily="50" charset="-128"/>
            </a:rPr>
            <a:t>円高い数値となっている。また商工費は依然として高い状況となっており、これは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年度は白神山世界自然遺産登録</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周年事業に係る誘客促進関連事業費が増加したほか、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年度の豪雨災害に係る災害復旧工事、整備から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余りが経過した観光施設の改修事業や維持管理経費、指定管理料制度導入に基づく指定管理料が大きな要因となっている。さらにエネルギー価格の高騰や物価高も影響した結果、類似団体と比較し、一人当たり</a:t>
          </a:r>
          <a:r>
            <a:rPr kumimoji="1" lang="en-US" altLang="ja-JP" sz="1300">
              <a:latin typeface="ＭＳ Ｐゴシック" panose="020B0600070205080204" pitchFamily="50" charset="-128"/>
              <a:ea typeface="ＭＳ Ｐゴシック" panose="020B0600070205080204" pitchFamily="50" charset="-128"/>
            </a:rPr>
            <a:t>120,144</a:t>
          </a:r>
          <a:r>
            <a:rPr kumimoji="1" lang="ja-JP" altLang="en-US" sz="1300">
              <a:latin typeface="ＭＳ Ｐゴシック" panose="020B0600070205080204" pitchFamily="50" charset="-128"/>
              <a:ea typeface="ＭＳ Ｐゴシック" panose="020B0600070205080204" pitchFamily="50" charset="-128"/>
            </a:rPr>
            <a:t>円高い数値となった。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Ｒ元年度までは地方創生に向けた大型事業があったため、実質単年度収支の赤字を、財政調整基金の取崩しにより賄ってきた。Ｒ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年度からの庁舎移転事業により更なる残高の減少となったが、Ｒ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年度の庁舎移転事業は、起債の活用、行財政改革の効果により、実質単年度収支の黒字化、財政調整基金残高も増加に転じることができた。Ｒ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年度も財政調整基金の積み増し、実質単年度収支の黒字を達成できた。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特別会計については、一般会計からの繰り入れにより黒字を維持しており、近年の連結実質黒字額は標準財政規模比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程度で推移している。今後も交付税が同水準で交付され続ければ、連結実質黒字額も同水準を維持していけるものと思われるが、各会計の財源不足を減らすべく、保険料や使用料の見直し、医療費、介護費の抑制につながる取り組みを並行して進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一般会計債は償還開始（</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年度一般補助施設整備事業等）により微増となったほか、公営企業債の元利償還金に対する繰入金が前年度比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百万円となったが、算入公債費等が増加したため、結果として実質公債費比率の分子は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百万円の減となった。今後の推移として、</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年度に元利償還のピークを迎えた以降は</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に実施した任意繰上償還の効果もあり、実質公債費比率の分子は減少していく見込みである。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年度以降年々充当可能基金が減少したことから、Ｒ元年度において将来負担額が充当可能財源等を上回り、将来負担比率の数値計上となった。一般会計等に係る地方債現在高は、Ｈ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年度に子育て定住エコタウン整備など大型事業があったことから増加に転じ、Ｒ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年度の庁舎移転事業により更なる公債費負担が予想されたことから、将来負担の軽減を目的としてＲ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に任意繰上償還を実施した。これによりＲ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のピーク以降、地方債残高は減少に転じる見込みであり、あわせて行財政改革の実施や建設事業実施の適正化により、充当可能基金の残高も増加していることから、早期に将来負担比率の数値計上は解消できる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年度の庁舎移転事業と大型事業が続いており、財源不足分を財政調整基金の取り崩しにより補ってきた。Ｒ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年度は公債負担の軽減を目的とした任意繰上償還の実施により近年で最少額となったが、財政調整基金は積み増しできており、Ｒ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年度は財政調整基金、減債基金、その他特定目的基金すべてにおいて、基金残高は増加に転じた。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不測の財政出動に対応すべく、行財政改革の着実な実施により、基金取り崩しに依存しなくとも収支均衡のとれる財政構造への転換を急ぐ。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は毎年度、限度額（過疎対策事業債ソフト分）まで積立て。好きです西目屋応援基金は、企業版ふるさと納税の活用も視野に、村の特産物、観光名所等のＰＲ強化と所得向上、賑わいづくり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％を財政調整基金が占める。普通交付税の増のほか、財源の裏付けのない事業を控えたことにより、取り崩しを最小限に留めることができ、結果として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基金全体の今後の方針に同じ。</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年度において、公債費負担の軽減を目的として任意繰上償還（Ｈ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千円）を実施したことにより、残高が大きく減少したが、Ｒ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年度同様、Ｒ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年度も、年度末不用額の一部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毎年、年度末不用額の一部を積立てしていく方針。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E25610-F6EE-42E0-921A-6097BA7C4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691627-8021-4E3B-A492-77CDBA44C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9DDB9F8-F01A-4540-BE20-5725A5F319D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4938A90A-F398-4266-8440-27C2844D92E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542DE60-9A25-4DF1-BDDD-D03C8267275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F600DA53-3834-4B19-9140-67CB4F8616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40DA453-953D-45D7-8206-313D86BC0C2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2F6173F3-5263-4020-AEA7-4BF30F236D2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070BEAF-5962-4EBD-8396-542DC6091E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DB45E3AC-3B4F-4E89-A1F1-66DF365B2C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3B96D6C-9DDB-4EFF-845A-A048F096DE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BFBF576C-3456-447A-9C3A-5066507BFED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91D5D31-0799-4ED6-A2F6-D77A3E259C1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FDE4ED3-97F2-43DE-A1DB-838F55C201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
1,272
246.02
2,565,877
2,477,141
75,811
1,364,491
2,153,819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69484012-9B6D-4790-B71F-39C1668C03E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1FB24A2-41C5-4874-9DAE-DDC6A4AE3E9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2F8D3825-7535-497C-B86A-F1357FA2AB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1968395-4BAA-4E44-BE8D-390FD17509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1469A69-7458-47F7-BC71-A5F921F3B96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E6221FA-0E77-48D7-A7BC-83D005E578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AE0851A-6FB2-4A26-AC97-88CBF0A53F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C8E0646-A549-4D57-AC5B-9D1E32E83D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3F87B60-D33F-44E9-926A-1D9E8F7FD2F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5486ACF-6E0F-43E8-84CB-1A8A65E3EC6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4167D-BD91-4AD6-A167-12FEE87ACF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AA46BF6-A3C8-4E24-B7FD-AE95778D5B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631EEE5-30B6-4AA0-9789-D9D0EFA433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C579749-5834-4CB9-A322-C211D87ABA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8914C5A-2B82-45A5-9F79-D8B96B96B7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1008B2F-17F5-40C1-A499-722DEBE4719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330E734-F73D-4EA2-AD7F-30275FA3B88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B308F5B-2DFA-461D-A719-98A5315EF0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335884B-0D14-4F86-A83B-6747FABBD00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1D32D43-DB69-4905-8B2F-FEE2117F457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3EF4DEC5-7127-4968-8B48-EFDA3750019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6BE7C13-B640-47EB-80E4-8242D4651D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522B9150-1B05-4200-9D88-CEF2840C8B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9B09AAC-F721-4B59-BA70-7B944D4919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1B1DD75-47FD-47DD-93B4-3D5F957290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7C0A29F-8FE9-4DCB-A3CD-23880F78DD9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5DC39EC-791E-47EE-893F-D2FB875D51F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B95B893-C87D-4CF4-8CE9-EA94E89BC1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7328487-3A7F-4FDD-9419-81DE3018D48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A417BDCF-0328-469B-8B13-8D5FB51306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0C773B3-29E1-4131-B84A-4788AEF8FD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682F1FC-3D0B-4C04-AF64-EA6FC9250C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2CDC533-CC5E-4D6F-9FA7-4397C56F13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2C764156-916D-43EE-8A96-B382D2468E8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906C3549-B589-4828-90DF-B211C5455D7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年度は昨年度に引き続き、有形固定資産減価償却率に影響する新規の大規模建設事業の実施がなかったことも要因し、前年度比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ポイントの増加となり、依然として高い状況が続き、施設の老朽化が進んでいる。なお当村では、西目屋村公共施設等総合管理計画（令和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年度改定）において、施設の統廃合、除去、譲渡を検討し、保有する公共建築物の延床面積の約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％削減を目指すこととしている。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A80F384-BC84-4E59-A499-C8C6F3ED55E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8178B03-794C-4259-8585-00E429D300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0896B27-9711-4F69-BBE0-EC85E9E2389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8AE0F07E-9736-47AF-8445-FFD55731B06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527F5551-24D2-44D6-A22E-40D5071467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24CBC3B6-D9AF-4EA0-A085-E091F0B3E49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9AFA5609-B18F-4D99-89E0-1251E330415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D1348AED-EF2D-4385-9D72-A8966ED3C2B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2D0135C-29F4-4962-BBBE-DAF885BFDA6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72817506-92F7-445A-9F26-DBE484A7A00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68B5D68B-B227-43BC-96DC-67CFA4CB960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56FDF1ED-1CC9-445F-8EC1-13D1A7C10F5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A4F1FD31-8935-4119-B3FA-3424906A4C5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612CFAB5-7DC1-4141-A78F-9D528589088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4C78B5CA-0BD6-4CDB-A33C-BD656C1C1F0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6606485-1D94-4115-A81A-C5B84219FB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F71F58C-E951-421A-BE3C-0FF728B031D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3A03930-F434-4C57-9DF2-D257916675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9" name="直線コネクタ 68">
          <a:extLst>
            <a:ext uri="{FF2B5EF4-FFF2-40B4-BE49-F238E27FC236}">
              <a16:creationId xmlns:a16="http://schemas.microsoft.com/office/drawing/2014/main" id="{380289B4-178E-4676-8B34-D53A297E22AB}"/>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0" name="有形固定資産減価償却率最小値テキスト">
          <a:extLst>
            <a:ext uri="{FF2B5EF4-FFF2-40B4-BE49-F238E27FC236}">
              <a16:creationId xmlns:a16="http://schemas.microsoft.com/office/drawing/2014/main" id="{E75945DD-BDC6-43E2-A544-CBFE155CF17D}"/>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1" name="直線コネクタ 70">
          <a:extLst>
            <a:ext uri="{FF2B5EF4-FFF2-40B4-BE49-F238E27FC236}">
              <a16:creationId xmlns:a16="http://schemas.microsoft.com/office/drawing/2014/main" id="{B6EF394F-C7B5-4F96-A536-4B245F5FB3BA}"/>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2" name="有形固定資産減価償却率最大値テキスト">
          <a:extLst>
            <a:ext uri="{FF2B5EF4-FFF2-40B4-BE49-F238E27FC236}">
              <a16:creationId xmlns:a16="http://schemas.microsoft.com/office/drawing/2014/main" id="{135CFFBB-86C2-41D9-87E4-F3B6C196CD34}"/>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3" name="直線コネクタ 72">
          <a:extLst>
            <a:ext uri="{FF2B5EF4-FFF2-40B4-BE49-F238E27FC236}">
              <a16:creationId xmlns:a16="http://schemas.microsoft.com/office/drawing/2014/main" id="{7FBEDDD6-C977-4CFB-8024-0DF86F6AA949}"/>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4" name="有形固定資産減価償却率平均値テキスト">
          <a:extLst>
            <a:ext uri="{FF2B5EF4-FFF2-40B4-BE49-F238E27FC236}">
              <a16:creationId xmlns:a16="http://schemas.microsoft.com/office/drawing/2014/main" id="{C929ADD6-85C9-42C8-8771-F78525E5F874}"/>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5" name="フローチャート: 判断 74">
          <a:extLst>
            <a:ext uri="{FF2B5EF4-FFF2-40B4-BE49-F238E27FC236}">
              <a16:creationId xmlns:a16="http://schemas.microsoft.com/office/drawing/2014/main" id="{59CF48D7-FD42-4C01-82EF-91EB275CDA14}"/>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6" name="フローチャート: 判断 75">
          <a:extLst>
            <a:ext uri="{FF2B5EF4-FFF2-40B4-BE49-F238E27FC236}">
              <a16:creationId xmlns:a16="http://schemas.microsoft.com/office/drawing/2014/main" id="{A6DCD527-E005-433F-9B0E-4118FB7A7665}"/>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7" name="フローチャート: 判断 76">
          <a:extLst>
            <a:ext uri="{FF2B5EF4-FFF2-40B4-BE49-F238E27FC236}">
              <a16:creationId xmlns:a16="http://schemas.microsoft.com/office/drawing/2014/main" id="{A526DB09-62B8-4DEE-820F-7C083E305F34}"/>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8" name="フローチャート: 判断 77">
          <a:extLst>
            <a:ext uri="{FF2B5EF4-FFF2-40B4-BE49-F238E27FC236}">
              <a16:creationId xmlns:a16="http://schemas.microsoft.com/office/drawing/2014/main" id="{78393B81-1308-44A7-9531-442C48C873F6}"/>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9" name="フローチャート: 判断 78">
          <a:extLst>
            <a:ext uri="{FF2B5EF4-FFF2-40B4-BE49-F238E27FC236}">
              <a16:creationId xmlns:a16="http://schemas.microsoft.com/office/drawing/2014/main" id="{D2D73640-F316-4595-BED6-54EBCEAAE4A5}"/>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C1D1E0-E64E-43AF-AA9F-9796CFDBA64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CBE3A05-2BCE-4FE4-942F-EC6A63B49C3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CB68BF8-5113-476B-883E-8521FF8125F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2A483BB-79CE-4D45-AFE3-0288FAD517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C006527-4813-4184-9F3D-5BC58AE685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11883</xdr:rowOff>
    </xdr:from>
    <xdr:to>
      <xdr:col>23</xdr:col>
      <xdr:colOff>136525</xdr:colOff>
      <xdr:row>33</xdr:row>
      <xdr:rowOff>113483</xdr:rowOff>
    </xdr:to>
    <xdr:sp macro="" textlink="">
      <xdr:nvSpPr>
        <xdr:cNvPr id="85" name="楕円 84">
          <a:extLst>
            <a:ext uri="{FF2B5EF4-FFF2-40B4-BE49-F238E27FC236}">
              <a16:creationId xmlns:a16="http://schemas.microsoft.com/office/drawing/2014/main" id="{68DEF0B7-AF9B-4292-AC76-C2D6CD84BC51}"/>
            </a:ext>
          </a:extLst>
        </xdr:cNvPr>
        <xdr:cNvSpPr/>
      </xdr:nvSpPr>
      <xdr:spPr>
        <a:xfrm>
          <a:off x="47117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161760</xdr:rowOff>
    </xdr:from>
    <xdr:ext cx="405111" cy="259045"/>
    <xdr:sp macro="" textlink="">
      <xdr:nvSpPr>
        <xdr:cNvPr id="86" name="有形固定資産減価償却率該当値テキスト">
          <a:extLst>
            <a:ext uri="{FF2B5EF4-FFF2-40B4-BE49-F238E27FC236}">
              <a16:creationId xmlns:a16="http://schemas.microsoft.com/office/drawing/2014/main" id="{6366FE85-8B59-4799-911A-2F40A592FD9B}"/>
            </a:ext>
          </a:extLst>
        </xdr:cNvPr>
        <xdr:cNvSpPr txBox="1"/>
      </xdr:nvSpPr>
      <xdr:spPr>
        <a:xfrm>
          <a:off x="48133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152491</xdr:rowOff>
    </xdr:from>
    <xdr:to>
      <xdr:col>19</xdr:col>
      <xdr:colOff>187325</xdr:colOff>
      <xdr:row>33</xdr:row>
      <xdr:rowOff>82641</xdr:rowOff>
    </xdr:to>
    <xdr:sp macro="" textlink="">
      <xdr:nvSpPr>
        <xdr:cNvPr id="87" name="楕円 86">
          <a:extLst>
            <a:ext uri="{FF2B5EF4-FFF2-40B4-BE49-F238E27FC236}">
              <a16:creationId xmlns:a16="http://schemas.microsoft.com/office/drawing/2014/main" id="{5CDE8E57-2BD1-4F7C-A9A8-287DBD20D1E7}"/>
            </a:ext>
          </a:extLst>
        </xdr:cNvPr>
        <xdr:cNvSpPr/>
      </xdr:nvSpPr>
      <xdr:spPr>
        <a:xfrm>
          <a:off x="4000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31841</xdr:rowOff>
    </xdr:from>
    <xdr:to>
      <xdr:col>23</xdr:col>
      <xdr:colOff>85725</xdr:colOff>
      <xdr:row>33</xdr:row>
      <xdr:rowOff>62683</xdr:rowOff>
    </xdr:to>
    <xdr:cxnSp macro="">
      <xdr:nvCxnSpPr>
        <xdr:cNvPr id="88" name="直線コネクタ 87">
          <a:extLst>
            <a:ext uri="{FF2B5EF4-FFF2-40B4-BE49-F238E27FC236}">
              <a16:creationId xmlns:a16="http://schemas.microsoft.com/office/drawing/2014/main" id="{08831042-D758-4F0B-B26E-AAE66E39E431}"/>
            </a:ext>
          </a:extLst>
        </xdr:cNvPr>
        <xdr:cNvCxnSpPr/>
      </xdr:nvCxnSpPr>
      <xdr:spPr>
        <a:xfrm>
          <a:off x="4051300" y="6461216"/>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109311</xdr:rowOff>
    </xdr:from>
    <xdr:to>
      <xdr:col>15</xdr:col>
      <xdr:colOff>187325</xdr:colOff>
      <xdr:row>33</xdr:row>
      <xdr:rowOff>39461</xdr:rowOff>
    </xdr:to>
    <xdr:sp macro="" textlink="">
      <xdr:nvSpPr>
        <xdr:cNvPr id="89" name="楕円 88">
          <a:extLst>
            <a:ext uri="{FF2B5EF4-FFF2-40B4-BE49-F238E27FC236}">
              <a16:creationId xmlns:a16="http://schemas.microsoft.com/office/drawing/2014/main" id="{95CD0F53-9C0B-46D8-917C-DB59B98DF164}"/>
            </a:ext>
          </a:extLst>
        </xdr:cNvPr>
        <xdr:cNvSpPr/>
      </xdr:nvSpPr>
      <xdr:spPr>
        <a:xfrm>
          <a:off x="3238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160111</xdr:rowOff>
    </xdr:from>
    <xdr:to>
      <xdr:col>19</xdr:col>
      <xdr:colOff>136525</xdr:colOff>
      <xdr:row>33</xdr:row>
      <xdr:rowOff>31841</xdr:rowOff>
    </xdr:to>
    <xdr:cxnSp macro="">
      <xdr:nvCxnSpPr>
        <xdr:cNvPr id="90" name="直線コネクタ 89">
          <a:extLst>
            <a:ext uri="{FF2B5EF4-FFF2-40B4-BE49-F238E27FC236}">
              <a16:creationId xmlns:a16="http://schemas.microsoft.com/office/drawing/2014/main" id="{12B05FCD-72DA-4C0A-8985-272563E62BF9}"/>
            </a:ext>
          </a:extLst>
        </xdr:cNvPr>
        <xdr:cNvCxnSpPr/>
      </xdr:nvCxnSpPr>
      <xdr:spPr>
        <a:xfrm>
          <a:off x="3289300" y="641803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81552</xdr:rowOff>
    </xdr:from>
    <xdr:to>
      <xdr:col>11</xdr:col>
      <xdr:colOff>187325</xdr:colOff>
      <xdr:row>33</xdr:row>
      <xdr:rowOff>11702</xdr:rowOff>
    </xdr:to>
    <xdr:sp macro="" textlink="">
      <xdr:nvSpPr>
        <xdr:cNvPr id="91" name="楕円 90">
          <a:extLst>
            <a:ext uri="{FF2B5EF4-FFF2-40B4-BE49-F238E27FC236}">
              <a16:creationId xmlns:a16="http://schemas.microsoft.com/office/drawing/2014/main" id="{33DB8CC2-0E2D-4863-B1B6-5C2633F44450}"/>
            </a:ext>
          </a:extLst>
        </xdr:cNvPr>
        <xdr:cNvSpPr/>
      </xdr:nvSpPr>
      <xdr:spPr>
        <a:xfrm>
          <a:off x="2476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132352</xdr:rowOff>
    </xdr:from>
    <xdr:to>
      <xdr:col>15</xdr:col>
      <xdr:colOff>136525</xdr:colOff>
      <xdr:row>32</xdr:row>
      <xdr:rowOff>160111</xdr:rowOff>
    </xdr:to>
    <xdr:cxnSp macro="">
      <xdr:nvCxnSpPr>
        <xdr:cNvPr id="92" name="直線コネクタ 91">
          <a:extLst>
            <a:ext uri="{FF2B5EF4-FFF2-40B4-BE49-F238E27FC236}">
              <a16:creationId xmlns:a16="http://schemas.microsoft.com/office/drawing/2014/main" id="{ED0F2FCF-3721-4A58-A3A7-FC9E5BBEAA4F}"/>
            </a:ext>
          </a:extLst>
        </xdr:cNvPr>
        <xdr:cNvCxnSpPr/>
      </xdr:nvCxnSpPr>
      <xdr:spPr>
        <a:xfrm>
          <a:off x="2527300" y="639027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22951</xdr:rowOff>
    </xdr:from>
    <xdr:to>
      <xdr:col>7</xdr:col>
      <xdr:colOff>187325</xdr:colOff>
      <xdr:row>32</xdr:row>
      <xdr:rowOff>124551</xdr:rowOff>
    </xdr:to>
    <xdr:sp macro="" textlink="">
      <xdr:nvSpPr>
        <xdr:cNvPr id="93" name="楕円 92">
          <a:extLst>
            <a:ext uri="{FF2B5EF4-FFF2-40B4-BE49-F238E27FC236}">
              <a16:creationId xmlns:a16="http://schemas.microsoft.com/office/drawing/2014/main" id="{78A4C5FD-1AEA-4C8B-A97A-BB43EBCD47D4}"/>
            </a:ext>
          </a:extLst>
        </xdr:cNvPr>
        <xdr:cNvSpPr/>
      </xdr:nvSpPr>
      <xdr:spPr>
        <a:xfrm>
          <a:off x="1714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73751</xdr:rowOff>
    </xdr:from>
    <xdr:to>
      <xdr:col>11</xdr:col>
      <xdr:colOff>136525</xdr:colOff>
      <xdr:row>32</xdr:row>
      <xdr:rowOff>132352</xdr:rowOff>
    </xdr:to>
    <xdr:cxnSp macro="">
      <xdr:nvCxnSpPr>
        <xdr:cNvPr id="94" name="直線コネクタ 93">
          <a:extLst>
            <a:ext uri="{FF2B5EF4-FFF2-40B4-BE49-F238E27FC236}">
              <a16:creationId xmlns:a16="http://schemas.microsoft.com/office/drawing/2014/main" id="{9687055B-E5ED-4C65-91E7-F455188723DC}"/>
            </a:ext>
          </a:extLst>
        </xdr:cNvPr>
        <xdr:cNvCxnSpPr/>
      </xdr:nvCxnSpPr>
      <xdr:spPr>
        <a:xfrm>
          <a:off x="1765300" y="633167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5" name="n_1aveValue有形固定資産減価償却率">
          <a:extLst>
            <a:ext uri="{FF2B5EF4-FFF2-40B4-BE49-F238E27FC236}">
              <a16:creationId xmlns:a16="http://schemas.microsoft.com/office/drawing/2014/main" id="{BB9F786B-8A49-475D-A263-F652956618CF}"/>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6" name="n_2aveValue有形固定資産減価償却率">
          <a:extLst>
            <a:ext uri="{FF2B5EF4-FFF2-40B4-BE49-F238E27FC236}">
              <a16:creationId xmlns:a16="http://schemas.microsoft.com/office/drawing/2014/main" id="{4C2E0587-3A7E-43AD-A0DF-1136F66725F7}"/>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7" name="n_3aveValue有形固定資産減価償却率">
          <a:extLst>
            <a:ext uri="{FF2B5EF4-FFF2-40B4-BE49-F238E27FC236}">
              <a16:creationId xmlns:a16="http://schemas.microsoft.com/office/drawing/2014/main" id="{9814B57A-C0ED-447A-B900-DCEE21D1547A}"/>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8" name="n_4aveValue有形固定資産減価償却率">
          <a:extLst>
            <a:ext uri="{FF2B5EF4-FFF2-40B4-BE49-F238E27FC236}">
              <a16:creationId xmlns:a16="http://schemas.microsoft.com/office/drawing/2014/main" id="{5E899ABF-B9CC-4F23-B80E-773529E7B35E}"/>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73768</xdr:rowOff>
    </xdr:from>
    <xdr:ext cx="405111" cy="259045"/>
    <xdr:sp macro="" textlink="">
      <xdr:nvSpPr>
        <xdr:cNvPr id="99" name="n_1mainValue有形固定資産減価償却率">
          <a:extLst>
            <a:ext uri="{FF2B5EF4-FFF2-40B4-BE49-F238E27FC236}">
              <a16:creationId xmlns:a16="http://schemas.microsoft.com/office/drawing/2014/main" id="{9E631B7F-4EE6-4BAC-B6D6-499ECC9D3FDA}"/>
            </a:ext>
          </a:extLst>
        </xdr:cNvPr>
        <xdr:cNvSpPr txBox="1"/>
      </xdr:nvSpPr>
      <xdr:spPr>
        <a:xfrm>
          <a:off x="38360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30588</xdr:rowOff>
    </xdr:from>
    <xdr:ext cx="405111" cy="259045"/>
    <xdr:sp macro="" textlink="">
      <xdr:nvSpPr>
        <xdr:cNvPr id="100" name="n_2mainValue有形固定資産減価償却率">
          <a:extLst>
            <a:ext uri="{FF2B5EF4-FFF2-40B4-BE49-F238E27FC236}">
              <a16:creationId xmlns:a16="http://schemas.microsoft.com/office/drawing/2014/main" id="{81FF8C2E-14F3-48DD-87E7-E70E78A8569A}"/>
            </a:ext>
          </a:extLst>
        </xdr:cNvPr>
        <xdr:cNvSpPr txBox="1"/>
      </xdr:nvSpPr>
      <xdr:spPr>
        <a:xfrm>
          <a:off x="30867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1" name="n_3mainValue有形固定資産減価償却率">
          <a:extLst>
            <a:ext uri="{FF2B5EF4-FFF2-40B4-BE49-F238E27FC236}">
              <a16:creationId xmlns:a16="http://schemas.microsoft.com/office/drawing/2014/main" id="{11DE2CEC-9661-4F9E-8337-4FDA598DDD2A}"/>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115678</xdr:rowOff>
    </xdr:from>
    <xdr:ext cx="405111" cy="259045"/>
    <xdr:sp macro="" textlink="">
      <xdr:nvSpPr>
        <xdr:cNvPr id="102" name="n_4mainValue有形固定資産減価償却率">
          <a:extLst>
            <a:ext uri="{FF2B5EF4-FFF2-40B4-BE49-F238E27FC236}">
              <a16:creationId xmlns:a16="http://schemas.microsoft.com/office/drawing/2014/main" id="{C649AE38-EB95-44B0-BF4E-78C833789036}"/>
            </a:ext>
          </a:extLst>
        </xdr:cNvPr>
        <xdr:cNvSpPr txBox="1"/>
      </xdr:nvSpPr>
      <xdr:spPr>
        <a:xfrm>
          <a:off x="1562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67718AB-11F7-4F57-BA7B-97E51241BF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C0F8DEC-980C-4585-BCE5-C0DFFCF176C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3BEEF189-DBD1-4270-AC80-D086D7E3517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264971F-95E7-44AB-BB84-085614CF1D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35FB9D8-6F9C-46D4-A22E-F786979E1C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548AB58-F263-4FD2-A00D-870ABA97B45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E517F7F-44F0-45B3-A714-DD387EBBD5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3D7B50F-920B-4F96-95C4-7A93589866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8980D18A-7CD6-430C-9FE3-DFA373836C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B4114E9-4C25-40FF-961F-5A94D4738C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E88A21A-402E-4100-88E8-DA4FC7FC90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6D27FDC-D14B-4012-AE7A-FC19A3A25F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61041FA-82D5-40FD-A308-6D75A99B805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年度に任意繰上償還（平成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年度発行過疎対策事業債：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268,400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実施したことから地方債残高を減少させた。行財政改革の実施等により、充当可能基金残高が増加に転じ、数値が改善傾向にあることから、引き続き経費削減、普通建設事業費及び起債発行の抑制による健全財政の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CBEF0E2-BACB-48E4-B389-03886CC624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83934E4-41F9-44DF-80E1-4B6B5A6C2F1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2E637BF-41E9-46F1-9909-7F96C8B2BF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F8D07C29-3605-4697-9DFF-5EAA4730712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2D715341-A6F8-48DB-8C87-C75094B25F6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C208374F-5828-4958-8BD6-26F5BEAA8A2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6CF6208D-CC18-4343-9CAD-146032DE4DE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C835C80-E10F-4E44-9BA0-9C095239016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2CA22DD-89A4-44FF-81C4-9ADE962E939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2AD99157-1963-4973-9655-8DB8C06F9D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46413B5-6AC9-4F20-BDAF-A7E54DDD07E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3746E78-24AA-4727-80F1-70F3A59EAFE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2A7DC240-F880-4900-8087-F3AA0E0B1D7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E25ED06-5204-4A6E-A7B8-1FEF359960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6DFCA8FF-E6F8-46E8-B283-C70CDB8E1E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1" name="直線コネクタ 130">
          <a:extLst>
            <a:ext uri="{FF2B5EF4-FFF2-40B4-BE49-F238E27FC236}">
              <a16:creationId xmlns:a16="http://schemas.microsoft.com/office/drawing/2014/main" id="{01B40A56-EF48-4033-9EE7-E02E95805FF3}"/>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2" name="債務償還比率最小値テキスト">
          <a:extLst>
            <a:ext uri="{FF2B5EF4-FFF2-40B4-BE49-F238E27FC236}">
              <a16:creationId xmlns:a16="http://schemas.microsoft.com/office/drawing/2014/main" id="{D7F66BB0-966B-47FA-A4C5-7EC55A2B6CF2}"/>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3" name="直線コネクタ 132">
          <a:extLst>
            <a:ext uri="{FF2B5EF4-FFF2-40B4-BE49-F238E27FC236}">
              <a16:creationId xmlns:a16="http://schemas.microsoft.com/office/drawing/2014/main" id="{90BB3AC3-8BC7-4E18-B546-5DBF22AE245B}"/>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C726306E-5BD5-42D6-869B-F39DD28AD6F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8BC7A915-E34B-4AF1-8D4D-33DD3E904E2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6" name="債務償還比率平均値テキスト">
          <a:extLst>
            <a:ext uri="{FF2B5EF4-FFF2-40B4-BE49-F238E27FC236}">
              <a16:creationId xmlns:a16="http://schemas.microsoft.com/office/drawing/2014/main" id="{BD119003-495A-43C0-B5B5-12342E74274D}"/>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7" name="フローチャート: 判断 136">
          <a:extLst>
            <a:ext uri="{FF2B5EF4-FFF2-40B4-BE49-F238E27FC236}">
              <a16:creationId xmlns:a16="http://schemas.microsoft.com/office/drawing/2014/main" id="{D4E16447-16EE-42FD-ABF7-D1F1A59471F4}"/>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8" name="フローチャート: 判断 137">
          <a:extLst>
            <a:ext uri="{FF2B5EF4-FFF2-40B4-BE49-F238E27FC236}">
              <a16:creationId xmlns:a16="http://schemas.microsoft.com/office/drawing/2014/main" id="{9992F32C-4A41-4BB6-9806-DCE61AA263EE}"/>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9" name="フローチャート: 判断 138">
          <a:extLst>
            <a:ext uri="{FF2B5EF4-FFF2-40B4-BE49-F238E27FC236}">
              <a16:creationId xmlns:a16="http://schemas.microsoft.com/office/drawing/2014/main" id="{27D9C2A3-78F6-4C32-A513-B5CDF2E97D66}"/>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0" name="フローチャート: 判断 139">
          <a:extLst>
            <a:ext uri="{FF2B5EF4-FFF2-40B4-BE49-F238E27FC236}">
              <a16:creationId xmlns:a16="http://schemas.microsoft.com/office/drawing/2014/main" id="{4626F72B-9BA0-47BC-9C46-A2B4DBEED8B6}"/>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1" name="フローチャート: 判断 140">
          <a:extLst>
            <a:ext uri="{FF2B5EF4-FFF2-40B4-BE49-F238E27FC236}">
              <a16:creationId xmlns:a16="http://schemas.microsoft.com/office/drawing/2014/main" id="{3F18B98F-42FC-4DE3-9B69-B725CFC8C34C}"/>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1C69E44-E8E7-4CD7-B0BC-FB417B1E674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51AE7B4-4EFE-432B-A976-6E950128368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720E59-7B14-4CDC-88F7-1D7A5A2C3A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84F5E46-5305-4B6A-8F97-2476BB05FE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7AB4B11-E0CE-45AC-A363-4E79817F2E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143489</xdr:rowOff>
    </xdr:from>
    <xdr:to>
      <xdr:col>76</xdr:col>
      <xdr:colOff>73025</xdr:colOff>
      <xdr:row>30</xdr:row>
      <xdr:rowOff>73639</xdr:rowOff>
    </xdr:to>
    <xdr:sp macro="" textlink="">
      <xdr:nvSpPr>
        <xdr:cNvPr id="147" name="楕円 146">
          <a:extLst>
            <a:ext uri="{FF2B5EF4-FFF2-40B4-BE49-F238E27FC236}">
              <a16:creationId xmlns:a16="http://schemas.microsoft.com/office/drawing/2014/main" id="{89B2E33D-6458-4A1B-9AC4-937190C78D15}"/>
            </a:ext>
          </a:extLst>
        </xdr:cNvPr>
        <xdr:cNvSpPr/>
      </xdr:nvSpPr>
      <xdr:spPr>
        <a:xfrm>
          <a:off x="14744700" y="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121916</xdr:rowOff>
    </xdr:from>
    <xdr:ext cx="469744" cy="259045"/>
    <xdr:sp macro="" textlink="">
      <xdr:nvSpPr>
        <xdr:cNvPr id="148" name="債務償還比率該当値テキスト">
          <a:extLst>
            <a:ext uri="{FF2B5EF4-FFF2-40B4-BE49-F238E27FC236}">
              <a16:creationId xmlns:a16="http://schemas.microsoft.com/office/drawing/2014/main" id="{AE76908B-FBDF-4B71-8EE4-0CD327F475BE}"/>
            </a:ext>
          </a:extLst>
        </xdr:cNvPr>
        <xdr:cNvSpPr txBox="1"/>
      </xdr:nvSpPr>
      <xdr:spPr>
        <a:xfrm>
          <a:off x="14846300" y="58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30512</xdr:rowOff>
    </xdr:from>
    <xdr:to>
      <xdr:col>72</xdr:col>
      <xdr:colOff>123825</xdr:colOff>
      <xdr:row>30</xdr:row>
      <xdr:rowOff>132112</xdr:rowOff>
    </xdr:to>
    <xdr:sp macro="" textlink="">
      <xdr:nvSpPr>
        <xdr:cNvPr id="149" name="楕円 148">
          <a:extLst>
            <a:ext uri="{FF2B5EF4-FFF2-40B4-BE49-F238E27FC236}">
              <a16:creationId xmlns:a16="http://schemas.microsoft.com/office/drawing/2014/main" id="{F81909D9-7D6F-457A-AC67-663A3F500DEE}"/>
            </a:ext>
          </a:extLst>
        </xdr:cNvPr>
        <xdr:cNvSpPr/>
      </xdr:nvSpPr>
      <xdr:spPr>
        <a:xfrm>
          <a:off x="14033500" y="59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22839</xdr:rowOff>
    </xdr:from>
    <xdr:to>
      <xdr:col>76</xdr:col>
      <xdr:colOff>22225</xdr:colOff>
      <xdr:row>30</xdr:row>
      <xdr:rowOff>81312</xdr:rowOff>
    </xdr:to>
    <xdr:cxnSp macro="">
      <xdr:nvCxnSpPr>
        <xdr:cNvPr id="150" name="直線コネクタ 149">
          <a:extLst>
            <a:ext uri="{FF2B5EF4-FFF2-40B4-BE49-F238E27FC236}">
              <a16:creationId xmlns:a16="http://schemas.microsoft.com/office/drawing/2014/main" id="{B5A6DE28-8D7B-407B-9F5A-2639064E0B7F}"/>
            </a:ext>
          </a:extLst>
        </xdr:cNvPr>
        <xdr:cNvCxnSpPr/>
      </xdr:nvCxnSpPr>
      <xdr:spPr>
        <a:xfrm flipV="1">
          <a:off x="14084300" y="5937864"/>
          <a:ext cx="7112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134165</xdr:rowOff>
    </xdr:from>
    <xdr:to>
      <xdr:col>68</xdr:col>
      <xdr:colOff>123825</xdr:colOff>
      <xdr:row>33</xdr:row>
      <xdr:rowOff>64315</xdr:rowOff>
    </xdr:to>
    <xdr:sp macro="" textlink="">
      <xdr:nvSpPr>
        <xdr:cNvPr id="151" name="楕円 150">
          <a:extLst>
            <a:ext uri="{FF2B5EF4-FFF2-40B4-BE49-F238E27FC236}">
              <a16:creationId xmlns:a16="http://schemas.microsoft.com/office/drawing/2014/main" id="{1DC8B07F-B24E-4B69-97DB-3F403AF05BC7}"/>
            </a:ext>
          </a:extLst>
        </xdr:cNvPr>
        <xdr:cNvSpPr/>
      </xdr:nvSpPr>
      <xdr:spPr>
        <a:xfrm>
          <a:off x="13271500" y="63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81312</xdr:rowOff>
    </xdr:from>
    <xdr:to>
      <xdr:col>72</xdr:col>
      <xdr:colOff>73025</xdr:colOff>
      <xdr:row>33</xdr:row>
      <xdr:rowOff>13515</xdr:rowOff>
    </xdr:to>
    <xdr:cxnSp macro="">
      <xdr:nvCxnSpPr>
        <xdr:cNvPr id="152" name="直線コネクタ 151">
          <a:extLst>
            <a:ext uri="{FF2B5EF4-FFF2-40B4-BE49-F238E27FC236}">
              <a16:creationId xmlns:a16="http://schemas.microsoft.com/office/drawing/2014/main" id="{DAD9C9B5-97E4-479D-8540-CEF8550B4474}"/>
            </a:ext>
          </a:extLst>
        </xdr:cNvPr>
        <xdr:cNvCxnSpPr/>
      </xdr:nvCxnSpPr>
      <xdr:spPr>
        <a:xfrm flipV="1">
          <a:off x="13322300" y="5996337"/>
          <a:ext cx="762000" cy="4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42608</xdr:rowOff>
    </xdr:from>
    <xdr:to>
      <xdr:col>64</xdr:col>
      <xdr:colOff>123825</xdr:colOff>
      <xdr:row>34</xdr:row>
      <xdr:rowOff>144208</xdr:rowOff>
    </xdr:to>
    <xdr:sp macro="" textlink="">
      <xdr:nvSpPr>
        <xdr:cNvPr id="153" name="楕円 152">
          <a:extLst>
            <a:ext uri="{FF2B5EF4-FFF2-40B4-BE49-F238E27FC236}">
              <a16:creationId xmlns:a16="http://schemas.microsoft.com/office/drawing/2014/main" id="{A4FBAE65-87E7-4942-9F42-EC9C099EBEAE}"/>
            </a:ext>
          </a:extLst>
        </xdr:cNvPr>
        <xdr:cNvSpPr/>
      </xdr:nvSpPr>
      <xdr:spPr>
        <a:xfrm>
          <a:off x="12509500" y="6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13515</xdr:rowOff>
    </xdr:from>
    <xdr:to>
      <xdr:col>68</xdr:col>
      <xdr:colOff>73025</xdr:colOff>
      <xdr:row>34</xdr:row>
      <xdr:rowOff>93408</xdr:rowOff>
    </xdr:to>
    <xdr:cxnSp macro="">
      <xdr:nvCxnSpPr>
        <xdr:cNvPr id="154" name="直線コネクタ 153">
          <a:extLst>
            <a:ext uri="{FF2B5EF4-FFF2-40B4-BE49-F238E27FC236}">
              <a16:creationId xmlns:a16="http://schemas.microsoft.com/office/drawing/2014/main" id="{3FCA1813-A299-4D6A-93EA-FF5E3CC59E01}"/>
            </a:ext>
          </a:extLst>
        </xdr:cNvPr>
        <xdr:cNvCxnSpPr/>
      </xdr:nvCxnSpPr>
      <xdr:spPr>
        <a:xfrm flipV="1">
          <a:off x="12560300" y="6442890"/>
          <a:ext cx="762000" cy="2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165650</xdr:rowOff>
    </xdr:from>
    <xdr:to>
      <xdr:col>60</xdr:col>
      <xdr:colOff>123825</xdr:colOff>
      <xdr:row>33</xdr:row>
      <xdr:rowOff>95800</xdr:rowOff>
    </xdr:to>
    <xdr:sp macro="" textlink="">
      <xdr:nvSpPr>
        <xdr:cNvPr id="155" name="楕円 154">
          <a:extLst>
            <a:ext uri="{FF2B5EF4-FFF2-40B4-BE49-F238E27FC236}">
              <a16:creationId xmlns:a16="http://schemas.microsoft.com/office/drawing/2014/main" id="{AA2DE336-6D8B-4297-AAA0-62439E48769C}"/>
            </a:ext>
          </a:extLst>
        </xdr:cNvPr>
        <xdr:cNvSpPr/>
      </xdr:nvSpPr>
      <xdr:spPr>
        <a:xfrm>
          <a:off x="11747500" y="64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45000</xdr:rowOff>
    </xdr:from>
    <xdr:to>
      <xdr:col>64</xdr:col>
      <xdr:colOff>73025</xdr:colOff>
      <xdr:row>34</xdr:row>
      <xdr:rowOff>93408</xdr:rowOff>
    </xdr:to>
    <xdr:cxnSp macro="">
      <xdr:nvCxnSpPr>
        <xdr:cNvPr id="156" name="直線コネクタ 155">
          <a:extLst>
            <a:ext uri="{FF2B5EF4-FFF2-40B4-BE49-F238E27FC236}">
              <a16:creationId xmlns:a16="http://schemas.microsoft.com/office/drawing/2014/main" id="{E236E419-2252-48ED-A3BD-541FDDF84947}"/>
            </a:ext>
          </a:extLst>
        </xdr:cNvPr>
        <xdr:cNvCxnSpPr/>
      </xdr:nvCxnSpPr>
      <xdr:spPr>
        <a:xfrm>
          <a:off x="11798300" y="6474375"/>
          <a:ext cx="762000" cy="21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7" name="n_1aveValue債務償還比率">
          <a:extLst>
            <a:ext uri="{FF2B5EF4-FFF2-40B4-BE49-F238E27FC236}">
              <a16:creationId xmlns:a16="http://schemas.microsoft.com/office/drawing/2014/main" id="{F1A17981-7406-4F98-9B26-953BDC3E01F8}"/>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8" name="n_2aveValue債務償還比率">
          <a:extLst>
            <a:ext uri="{FF2B5EF4-FFF2-40B4-BE49-F238E27FC236}">
              <a16:creationId xmlns:a16="http://schemas.microsoft.com/office/drawing/2014/main" id="{755B931F-4695-4B77-A8B3-D498ABC6A5B7}"/>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9" name="n_3aveValue債務償還比率">
          <a:extLst>
            <a:ext uri="{FF2B5EF4-FFF2-40B4-BE49-F238E27FC236}">
              <a16:creationId xmlns:a16="http://schemas.microsoft.com/office/drawing/2014/main" id="{E5C09751-09AD-4D03-B52F-1E883BE0BA80}"/>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0" name="n_4aveValue債務償還比率">
          <a:extLst>
            <a:ext uri="{FF2B5EF4-FFF2-40B4-BE49-F238E27FC236}">
              <a16:creationId xmlns:a16="http://schemas.microsoft.com/office/drawing/2014/main" id="{1CD59949-80B2-4D2A-9D1E-7FAF0EAC26DD}"/>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123239</xdr:rowOff>
    </xdr:from>
    <xdr:ext cx="469744" cy="259045"/>
    <xdr:sp macro="" textlink="">
      <xdr:nvSpPr>
        <xdr:cNvPr id="161" name="n_1mainValue債務償還比率">
          <a:extLst>
            <a:ext uri="{FF2B5EF4-FFF2-40B4-BE49-F238E27FC236}">
              <a16:creationId xmlns:a16="http://schemas.microsoft.com/office/drawing/2014/main" id="{DA8B8176-9552-453B-9246-119D06F833CF}"/>
            </a:ext>
          </a:extLst>
        </xdr:cNvPr>
        <xdr:cNvSpPr txBox="1"/>
      </xdr:nvSpPr>
      <xdr:spPr>
        <a:xfrm>
          <a:off x="13836727" y="603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55442</xdr:rowOff>
    </xdr:from>
    <xdr:ext cx="469744" cy="259045"/>
    <xdr:sp macro="" textlink="">
      <xdr:nvSpPr>
        <xdr:cNvPr id="162" name="n_2mainValue債務償還比率">
          <a:extLst>
            <a:ext uri="{FF2B5EF4-FFF2-40B4-BE49-F238E27FC236}">
              <a16:creationId xmlns:a16="http://schemas.microsoft.com/office/drawing/2014/main" id="{DE2C7485-7219-4A22-BA2D-2ACEC63B387A}"/>
            </a:ext>
          </a:extLst>
        </xdr:cNvPr>
        <xdr:cNvSpPr txBox="1"/>
      </xdr:nvSpPr>
      <xdr:spPr>
        <a:xfrm>
          <a:off x="13087427" y="64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135335</xdr:rowOff>
    </xdr:from>
    <xdr:ext cx="469744" cy="259045"/>
    <xdr:sp macro="" textlink="">
      <xdr:nvSpPr>
        <xdr:cNvPr id="163" name="n_3mainValue債務償還比率">
          <a:extLst>
            <a:ext uri="{FF2B5EF4-FFF2-40B4-BE49-F238E27FC236}">
              <a16:creationId xmlns:a16="http://schemas.microsoft.com/office/drawing/2014/main" id="{729CE91D-6333-4F8F-907F-867BB0BFB506}"/>
            </a:ext>
          </a:extLst>
        </xdr:cNvPr>
        <xdr:cNvSpPr txBox="1"/>
      </xdr:nvSpPr>
      <xdr:spPr>
        <a:xfrm>
          <a:off x="12325427" y="67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86927</xdr:rowOff>
    </xdr:from>
    <xdr:ext cx="469744" cy="259045"/>
    <xdr:sp macro="" textlink="">
      <xdr:nvSpPr>
        <xdr:cNvPr id="164" name="n_4mainValue債務償還比率">
          <a:extLst>
            <a:ext uri="{FF2B5EF4-FFF2-40B4-BE49-F238E27FC236}">
              <a16:creationId xmlns:a16="http://schemas.microsoft.com/office/drawing/2014/main" id="{E58B3850-D607-4910-9F72-60CF409E95CE}"/>
            </a:ext>
          </a:extLst>
        </xdr:cNvPr>
        <xdr:cNvSpPr txBox="1"/>
      </xdr:nvSpPr>
      <xdr:spPr>
        <a:xfrm>
          <a:off x="11563427" y="65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0713041-850F-4C2E-91B2-44F08F1461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172DD15-1C69-40C4-9B95-F2D43FBD2A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C4A0159-83EF-420F-AC79-DF01A715532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0403186-F170-44A8-A5B2-F2E269598A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52CBA5F-62A1-408D-A28E-198CE3AF23A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B25818E-2FBE-4A8A-9564-D7670E746B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20818D-973A-48F7-AA7D-9D747793EA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93D1A8-A846-4E73-83FF-CA422F142C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F50AFD-03BC-4D39-ADA1-414FC3B19F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3BAC05-F921-498E-B7AE-37997E1AF4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DA8937-BFE1-4208-81A4-9D77039DF9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271E3A-3FB0-430A-A188-DA26D31290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5C7AAF-6730-4375-89F4-ECCE50B643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9BD127-F599-460D-8BB5-4F82A1A1C1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E4947D-8C1D-4006-A628-12951DC4ED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A542B2-F9F1-41B2-B112-4DBAE03890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
1,272
246.02
2,565,877
2,477,141
75,811
1,364,491
2,153,819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82770C-E235-403E-BF84-3C8BFE5474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82EA2D-A1D1-4050-8072-07451C3179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7B5AAA-7583-470E-912E-9FD774F823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501EA0-A8E0-4A2F-98B2-C876DCC294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10ACB7-5823-47E4-B4FC-CACC26532A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68F4C8-F364-4526-B355-E851025647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FE7D18-1D09-41A4-A83A-D94FF68CD6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F5EB49-21B7-48B8-94BE-7B49987095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9BF19E-AF45-4E3E-BFC8-558C1DFC2A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2E7B7F-8E3D-4E20-91A4-3FC967B184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CD1ECB-CD0C-4B0A-82E3-2DDE1E4C86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25FA41-33E3-461A-8596-223F874E31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2B76FD-A6EF-4712-AE7F-312715FF0D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E5A339-53D5-4BE2-BC6C-9903D7FDAB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E71B52-4EC8-4BC5-8015-C61EC982C7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36A7C5-0D0A-4DCA-84E0-28C3F5D091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4089B8-1219-4584-872E-35ADE32601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17F492-84D0-4CDB-A9FC-910C8D4030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3F6FC5-4CC2-46B3-B8D8-D209289BA2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9531DA-F210-4204-B156-7A16339738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222A01-8776-4D00-8E5E-955601832A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BB5012-467B-4EAD-B929-712A4EF021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F62102-46CB-4903-9DF7-6218DC4C42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03E808-9998-4C2F-9B2E-A4BC285C75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AA532C-37E2-4321-ABEC-95676BF537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1BC6C5-2E5A-4CF9-88F2-CE3C7D3F30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94FB1B-9AC6-4E0C-B1C8-FA64AB3173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0AA705-9757-4145-BECD-72E9D51A19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0D1021-BE09-48D8-9EEF-90672F288C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013EDD-25CD-4395-A800-69223459BF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7DDCA2-32FA-4C10-A754-C546E70281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A1279B-61D1-4A2B-80D2-8930C88842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2A13E4-E0B1-4DE7-9FDF-F0EDA7D958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28A0C0-208B-4D7F-80DE-E59CA88F355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EDD412F-5B83-4048-9D3E-CEBABFDE582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78ED45B-4178-47E6-9F2F-E70495A1A73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90CFF9C-1117-44FB-B58B-1D34CA094A5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EE6CA9-40FC-4780-960C-1DA7836BA3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704F06-B48D-4C5E-9970-D368FD6AB3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50D18BD-91D3-42B6-BBE4-7D820FBD61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A5AF34-ACAC-4DD4-B691-D28AADBE96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1E9C3C-AB08-42C7-9B09-8947302F11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4CB4337-EF02-4AE3-86C7-7ED50595C0C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6B5377-6AAC-44FC-ACDB-54E7B68BB40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41F5BF-2971-40CC-8225-86B09AF8D3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8BABC3D-587A-4EE5-A8D0-F0839B3423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321CF42-AAC7-4474-94BA-2D8EBAFF385C}"/>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5C163C42-7FF2-4FA3-A391-CE39BEB2CEB1}"/>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12C2452-50D3-4427-B99D-E416C458DE4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327BB49-CEC4-414B-9148-7808B08D850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FBF52E0-86A5-49ED-8FB7-4CA833C3B88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D455CDDD-803F-4816-8FFD-299043E5CFD9}"/>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89F8BCA2-F73C-4B0E-A015-F79017F783AA}"/>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9F41CDBE-FEC3-45DF-BB56-3BBA7D07ACBD}"/>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4E0272AF-F115-4BDF-B50F-92DDA72F2B23}"/>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5DE1875-D003-42B5-9400-A09DA8849C1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77644FBB-162A-4DE1-A5C7-23EBAE7C653E}"/>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24C4C1-D856-43AC-9A5F-19BFA2BD1D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289FED-A862-43A2-BFF3-194DA1D5A1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9E3429-2DB4-4C30-8E95-A1D7A1E733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13E46D-2F00-4228-94CF-91BE7D8124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DED2A7-C18D-4CBC-848E-24652F0ADD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92347</xdr:rowOff>
    </xdr:from>
    <xdr:to>
      <xdr:col>24</xdr:col>
      <xdr:colOff>114300</xdr:colOff>
      <xdr:row>42</xdr:row>
      <xdr:rowOff>22497</xdr:rowOff>
    </xdr:to>
    <xdr:sp macro="" textlink="">
      <xdr:nvSpPr>
        <xdr:cNvPr id="74" name="楕円 73">
          <a:extLst>
            <a:ext uri="{FF2B5EF4-FFF2-40B4-BE49-F238E27FC236}">
              <a16:creationId xmlns:a16="http://schemas.microsoft.com/office/drawing/2014/main" id="{ADDDB902-D3A7-4217-B31E-C8ABD40A7FD1}"/>
            </a:ext>
          </a:extLst>
        </xdr:cNvPr>
        <xdr:cNvSpPr/>
      </xdr:nvSpPr>
      <xdr:spPr>
        <a:xfrm>
          <a:off x="4584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7274</xdr:rowOff>
    </xdr:from>
    <xdr:ext cx="405111" cy="259045"/>
    <xdr:sp macro="" textlink="">
      <xdr:nvSpPr>
        <xdr:cNvPr id="75" name="【道路】&#10;有形固定資産減価償却率該当値テキスト">
          <a:extLst>
            <a:ext uri="{FF2B5EF4-FFF2-40B4-BE49-F238E27FC236}">
              <a16:creationId xmlns:a16="http://schemas.microsoft.com/office/drawing/2014/main" id="{10990385-B05B-4E46-97B8-5306D29A197C}"/>
            </a:ext>
          </a:extLst>
        </xdr:cNvPr>
        <xdr:cNvSpPr txBox="1"/>
      </xdr:nvSpPr>
      <xdr:spPr>
        <a:xfrm>
          <a:off x="4673600" y="703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77651</xdr:rowOff>
    </xdr:from>
    <xdr:to>
      <xdr:col>20</xdr:col>
      <xdr:colOff>38100</xdr:colOff>
      <xdr:row>42</xdr:row>
      <xdr:rowOff>7801</xdr:rowOff>
    </xdr:to>
    <xdr:sp macro="" textlink="">
      <xdr:nvSpPr>
        <xdr:cNvPr id="76" name="楕円 75">
          <a:extLst>
            <a:ext uri="{FF2B5EF4-FFF2-40B4-BE49-F238E27FC236}">
              <a16:creationId xmlns:a16="http://schemas.microsoft.com/office/drawing/2014/main" id="{BF03E55F-815F-42B6-996D-B5D9E5055A9F}"/>
            </a:ext>
          </a:extLst>
        </xdr:cNvPr>
        <xdr:cNvSpPr/>
      </xdr:nvSpPr>
      <xdr:spPr>
        <a:xfrm>
          <a:off x="3746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128451</xdr:rowOff>
    </xdr:from>
    <xdr:to>
      <xdr:col>24</xdr:col>
      <xdr:colOff>63500</xdr:colOff>
      <xdr:row>41</xdr:row>
      <xdr:rowOff>143147</xdr:rowOff>
    </xdr:to>
    <xdr:cxnSp macro="">
      <xdr:nvCxnSpPr>
        <xdr:cNvPr id="77" name="直線コネクタ 76">
          <a:extLst>
            <a:ext uri="{FF2B5EF4-FFF2-40B4-BE49-F238E27FC236}">
              <a16:creationId xmlns:a16="http://schemas.microsoft.com/office/drawing/2014/main" id="{2B2E4449-4034-4C58-8A21-A07938AF19FA}"/>
            </a:ext>
          </a:extLst>
        </xdr:cNvPr>
        <xdr:cNvCxnSpPr/>
      </xdr:nvCxnSpPr>
      <xdr:spPr>
        <a:xfrm>
          <a:off x="3797300" y="715790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77651</xdr:rowOff>
    </xdr:from>
    <xdr:to>
      <xdr:col>15</xdr:col>
      <xdr:colOff>101600</xdr:colOff>
      <xdr:row>42</xdr:row>
      <xdr:rowOff>7801</xdr:rowOff>
    </xdr:to>
    <xdr:sp macro="" textlink="">
      <xdr:nvSpPr>
        <xdr:cNvPr id="78" name="楕円 77">
          <a:extLst>
            <a:ext uri="{FF2B5EF4-FFF2-40B4-BE49-F238E27FC236}">
              <a16:creationId xmlns:a16="http://schemas.microsoft.com/office/drawing/2014/main" id="{95D840D9-139C-47F9-8CAC-8455F5C27F53}"/>
            </a:ext>
          </a:extLst>
        </xdr:cNvPr>
        <xdr:cNvSpPr/>
      </xdr:nvSpPr>
      <xdr:spPr>
        <a:xfrm>
          <a:off x="2857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128451</xdr:rowOff>
    </xdr:from>
    <xdr:to>
      <xdr:col>19</xdr:col>
      <xdr:colOff>177800</xdr:colOff>
      <xdr:row>41</xdr:row>
      <xdr:rowOff>128451</xdr:rowOff>
    </xdr:to>
    <xdr:cxnSp macro="">
      <xdr:nvCxnSpPr>
        <xdr:cNvPr id="79" name="直線コネクタ 78">
          <a:extLst>
            <a:ext uri="{FF2B5EF4-FFF2-40B4-BE49-F238E27FC236}">
              <a16:creationId xmlns:a16="http://schemas.microsoft.com/office/drawing/2014/main" id="{DF46E8E1-60D9-4C22-8BEF-3440FB797B38}"/>
            </a:ext>
          </a:extLst>
        </xdr:cNvPr>
        <xdr:cNvCxnSpPr/>
      </xdr:nvCxnSpPr>
      <xdr:spPr>
        <a:xfrm>
          <a:off x="2908300" y="715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54791</xdr:rowOff>
    </xdr:from>
    <xdr:to>
      <xdr:col>10</xdr:col>
      <xdr:colOff>165100</xdr:colOff>
      <xdr:row>41</xdr:row>
      <xdr:rowOff>156391</xdr:rowOff>
    </xdr:to>
    <xdr:sp macro="" textlink="">
      <xdr:nvSpPr>
        <xdr:cNvPr id="80" name="楕円 79">
          <a:extLst>
            <a:ext uri="{FF2B5EF4-FFF2-40B4-BE49-F238E27FC236}">
              <a16:creationId xmlns:a16="http://schemas.microsoft.com/office/drawing/2014/main" id="{F56C3EC9-02E8-4A58-92E0-B7F07B992C10}"/>
            </a:ext>
          </a:extLst>
        </xdr:cNvPr>
        <xdr:cNvSpPr/>
      </xdr:nvSpPr>
      <xdr:spPr>
        <a:xfrm>
          <a:off x="1968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105591</xdr:rowOff>
    </xdr:from>
    <xdr:to>
      <xdr:col>15</xdr:col>
      <xdr:colOff>50800</xdr:colOff>
      <xdr:row>41</xdr:row>
      <xdr:rowOff>128451</xdr:rowOff>
    </xdr:to>
    <xdr:cxnSp macro="">
      <xdr:nvCxnSpPr>
        <xdr:cNvPr id="81" name="直線コネクタ 80">
          <a:extLst>
            <a:ext uri="{FF2B5EF4-FFF2-40B4-BE49-F238E27FC236}">
              <a16:creationId xmlns:a16="http://schemas.microsoft.com/office/drawing/2014/main" id="{6DAF9DBD-D6A4-4DAE-A517-2C556E67463C}"/>
            </a:ext>
          </a:extLst>
        </xdr:cNvPr>
        <xdr:cNvCxnSpPr/>
      </xdr:nvCxnSpPr>
      <xdr:spPr>
        <a:xfrm>
          <a:off x="2019300" y="71350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40096</xdr:rowOff>
    </xdr:from>
    <xdr:to>
      <xdr:col>6</xdr:col>
      <xdr:colOff>38100</xdr:colOff>
      <xdr:row>41</xdr:row>
      <xdr:rowOff>141696</xdr:rowOff>
    </xdr:to>
    <xdr:sp macro="" textlink="">
      <xdr:nvSpPr>
        <xdr:cNvPr id="82" name="楕円 81">
          <a:extLst>
            <a:ext uri="{FF2B5EF4-FFF2-40B4-BE49-F238E27FC236}">
              <a16:creationId xmlns:a16="http://schemas.microsoft.com/office/drawing/2014/main" id="{A834814F-32EF-4C16-8505-084A79CEBD99}"/>
            </a:ext>
          </a:extLst>
        </xdr:cNvPr>
        <xdr:cNvSpPr/>
      </xdr:nvSpPr>
      <xdr:spPr>
        <a:xfrm>
          <a:off x="1079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90896</xdr:rowOff>
    </xdr:from>
    <xdr:to>
      <xdr:col>10</xdr:col>
      <xdr:colOff>114300</xdr:colOff>
      <xdr:row>41</xdr:row>
      <xdr:rowOff>105591</xdr:rowOff>
    </xdr:to>
    <xdr:cxnSp macro="">
      <xdr:nvCxnSpPr>
        <xdr:cNvPr id="83" name="直線コネクタ 82">
          <a:extLst>
            <a:ext uri="{FF2B5EF4-FFF2-40B4-BE49-F238E27FC236}">
              <a16:creationId xmlns:a16="http://schemas.microsoft.com/office/drawing/2014/main" id="{EC975A8E-14E5-43C0-9547-2930ABCBC4EF}"/>
            </a:ext>
          </a:extLst>
        </xdr:cNvPr>
        <xdr:cNvCxnSpPr/>
      </xdr:nvCxnSpPr>
      <xdr:spPr>
        <a:xfrm>
          <a:off x="1130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14AFBFF-49EC-451B-AE8C-CB2D83CBE778}"/>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98FA26DF-05CA-4770-8407-A2EA34DFBBD2}"/>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40DAF56B-3E68-46D5-ACCA-5F9F9585DC2E}"/>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E40053E6-E414-4D47-B72A-FA8D1116E236}"/>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170378</xdr:rowOff>
    </xdr:from>
    <xdr:ext cx="405111" cy="259045"/>
    <xdr:sp macro="" textlink="">
      <xdr:nvSpPr>
        <xdr:cNvPr id="88" name="n_1mainValue【道路】&#10;有形固定資産減価償却率">
          <a:extLst>
            <a:ext uri="{FF2B5EF4-FFF2-40B4-BE49-F238E27FC236}">
              <a16:creationId xmlns:a16="http://schemas.microsoft.com/office/drawing/2014/main" id="{7F7E7224-B780-47E8-9FB0-A4AF896C3F03}"/>
            </a:ext>
          </a:extLst>
        </xdr:cNvPr>
        <xdr:cNvSpPr txBox="1"/>
      </xdr:nvSpPr>
      <xdr:spPr>
        <a:xfrm>
          <a:off x="35820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170378</xdr:rowOff>
    </xdr:from>
    <xdr:ext cx="405111" cy="259045"/>
    <xdr:sp macro="" textlink="">
      <xdr:nvSpPr>
        <xdr:cNvPr id="89" name="n_2mainValue【道路】&#10;有形固定資産減価償却率">
          <a:extLst>
            <a:ext uri="{FF2B5EF4-FFF2-40B4-BE49-F238E27FC236}">
              <a16:creationId xmlns:a16="http://schemas.microsoft.com/office/drawing/2014/main" id="{5CBF9D6A-56F2-4AB9-9B39-001B40244357}"/>
            </a:ext>
          </a:extLst>
        </xdr:cNvPr>
        <xdr:cNvSpPr txBox="1"/>
      </xdr:nvSpPr>
      <xdr:spPr>
        <a:xfrm>
          <a:off x="2705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147518</xdr:rowOff>
    </xdr:from>
    <xdr:ext cx="405111" cy="259045"/>
    <xdr:sp macro="" textlink="">
      <xdr:nvSpPr>
        <xdr:cNvPr id="90" name="n_3mainValue【道路】&#10;有形固定資産減価償却率">
          <a:extLst>
            <a:ext uri="{FF2B5EF4-FFF2-40B4-BE49-F238E27FC236}">
              <a16:creationId xmlns:a16="http://schemas.microsoft.com/office/drawing/2014/main" id="{25A9EF96-ED9A-434A-B54A-EE788A2FD736}"/>
            </a:ext>
          </a:extLst>
        </xdr:cNvPr>
        <xdr:cNvSpPr txBox="1"/>
      </xdr:nvSpPr>
      <xdr:spPr>
        <a:xfrm>
          <a:off x="1816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132823</xdr:rowOff>
    </xdr:from>
    <xdr:ext cx="405111" cy="259045"/>
    <xdr:sp macro="" textlink="">
      <xdr:nvSpPr>
        <xdr:cNvPr id="91" name="n_4mainValue【道路】&#10;有形固定資産減価償却率">
          <a:extLst>
            <a:ext uri="{FF2B5EF4-FFF2-40B4-BE49-F238E27FC236}">
              <a16:creationId xmlns:a16="http://schemas.microsoft.com/office/drawing/2014/main" id="{6EFE4683-87D6-45FB-9B56-10373957A3F8}"/>
            </a:ext>
          </a:extLst>
        </xdr:cNvPr>
        <xdr:cNvSpPr txBox="1"/>
      </xdr:nvSpPr>
      <xdr:spPr>
        <a:xfrm>
          <a:off x="927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AC16EFE-F29B-40EA-805D-727888392A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357AB1C-E857-4473-8EE8-882D0DB251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E4C3F82-006D-4AA4-8F71-026A1E378A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6E90170-E83C-4921-AB09-B14230A9F2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6EB4E1B-75C6-4C3D-B302-4D89F601C3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D919CF4-9A30-47F0-A789-B5A88C4AB9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23656BD-75E3-46B9-B072-7E9131A187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76BD4C-FEFF-4A9A-BD52-7302ED6996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50145BF-C0C6-4D54-A6C5-73D46A7B0D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A6D58F-CE25-4875-A746-301BA3E2BC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B92FAAE-882E-420B-9707-B62F628E0C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CB7B935-BEED-4B03-94F7-FCAD91E462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CD0B7EE-0398-4A21-B93B-B9C62934A7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D19B430-BCCC-4670-8866-40E59FCC1C2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32150CF-C4EE-49DD-8E94-BFAC4DE808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046FBC1-6EB9-4424-B999-3DA76439BE5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520AFDD-B9C4-4FE0-912A-B90A64B0578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D90B2D7-778F-4F56-95EC-4BB425E6D4C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260D5A-46BD-4ED1-8771-ED523A3E98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6408574B-D338-4E57-AE3E-688F532B02B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6A85311-3D86-4612-ADE1-F01082A6F5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868F252-EAF1-4C77-AC4B-0E8201528A6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B6A6BFD-E0CD-4D4F-9FCC-380452B003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7872EB1F-3429-4762-B618-0E503027BEC8}"/>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E9E1B0D9-177A-43C4-BAC6-3ACFFAE6A9BC}"/>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D41143E1-F5D7-49F6-8093-20457464F84B}"/>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83D1BBE5-9257-4BAF-905D-45887F057355}"/>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54AD8516-4821-496D-9F88-5BD31FDF1A55}"/>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876551B6-EBBC-4C09-AF3A-5A3FAD1106F9}"/>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B9042072-7BD0-4F54-99A1-7BA97FBF2538}"/>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EEB45054-76D1-47CE-816B-27231400C064}"/>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4F05B7F-0523-4587-8BB1-32252FB45F95}"/>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15E92DA9-E544-49CD-A4CE-10B8323B7ECA}"/>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6303BEE-4236-47C6-8D41-E339ECB9BAC9}"/>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4F3631-82F6-42CA-9041-D3D82950AE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37B8B3-5780-47F2-8991-31F0990B71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43AB161-D8FE-4F83-8BB6-C9D9C51048B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856707-5B67-4D5C-8FF6-5EB13DA41D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280795F-44BF-4FD2-BB22-6DE10F38EC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46361</xdr:rowOff>
    </xdr:from>
    <xdr:to>
      <xdr:col>55</xdr:col>
      <xdr:colOff>50800</xdr:colOff>
      <xdr:row>41</xdr:row>
      <xdr:rowOff>147961</xdr:rowOff>
    </xdr:to>
    <xdr:sp macro="" textlink="">
      <xdr:nvSpPr>
        <xdr:cNvPr id="131" name="楕円 130">
          <a:extLst>
            <a:ext uri="{FF2B5EF4-FFF2-40B4-BE49-F238E27FC236}">
              <a16:creationId xmlns:a16="http://schemas.microsoft.com/office/drawing/2014/main" id="{F897E986-15FB-40BE-B70D-EA15CC62C9FC}"/>
            </a:ext>
          </a:extLst>
        </xdr:cNvPr>
        <xdr:cNvSpPr/>
      </xdr:nvSpPr>
      <xdr:spPr>
        <a:xfrm>
          <a:off x="10426700" y="70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133821</xdr:rowOff>
    </xdr:from>
    <xdr:ext cx="534377" cy="259045"/>
    <xdr:sp macro="" textlink="">
      <xdr:nvSpPr>
        <xdr:cNvPr id="132" name="【道路】&#10;一人当たり延長該当値テキスト">
          <a:extLst>
            <a:ext uri="{FF2B5EF4-FFF2-40B4-BE49-F238E27FC236}">
              <a16:creationId xmlns:a16="http://schemas.microsoft.com/office/drawing/2014/main" id="{33D71DB3-8811-44C3-802C-30BBBEE695F5}"/>
            </a:ext>
          </a:extLst>
        </xdr:cNvPr>
        <xdr:cNvSpPr txBox="1"/>
      </xdr:nvSpPr>
      <xdr:spPr>
        <a:xfrm>
          <a:off x="10515600" y="69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48870</xdr:rowOff>
    </xdr:from>
    <xdr:to>
      <xdr:col>50</xdr:col>
      <xdr:colOff>165100</xdr:colOff>
      <xdr:row>41</xdr:row>
      <xdr:rowOff>150470</xdr:rowOff>
    </xdr:to>
    <xdr:sp macro="" textlink="">
      <xdr:nvSpPr>
        <xdr:cNvPr id="133" name="楕円 132">
          <a:extLst>
            <a:ext uri="{FF2B5EF4-FFF2-40B4-BE49-F238E27FC236}">
              <a16:creationId xmlns:a16="http://schemas.microsoft.com/office/drawing/2014/main" id="{7327BE08-4FB3-4519-8987-97C0518D4360}"/>
            </a:ext>
          </a:extLst>
        </xdr:cNvPr>
        <xdr:cNvSpPr/>
      </xdr:nvSpPr>
      <xdr:spPr>
        <a:xfrm>
          <a:off x="9588500" y="7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97161</xdr:rowOff>
    </xdr:from>
    <xdr:to>
      <xdr:col>55</xdr:col>
      <xdr:colOff>0</xdr:colOff>
      <xdr:row>41</xdr:row>
      <xdr:rowOff>99670</xdr:rowOff>
    </xdr:to>
    <xdr:cxnSp macro="">
      <xdr:nvCxnSpPr>
        <xdr:cNvPr id="134" name="直線コネクタ 133">
          <a:extLst>
            <a:ext uri="{FF2B5EF4-FFF2-40B4-BE49-F238E27FC236}">
              <a16:creationId xmlns:a16="http://schemas.microsoft.com/office/drawing/2014/main" id="{DBD64566-183B-4070-9F3B-3A354B70483C}"/>
            </a:ext>
          </a:extLst>
        </xdr:cNvPr>
        <xdr:cNvCxnSpPr/>
      </xdr:nvCxnSpPr>
      <xdr:spPr>
        <a:xfrm flipV="1">
          <a:off x="9639300" y="7126611"/>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53891</xdr:rowOff>
    </xdr:from>
    <xdr:to>
      <xdr:col>46</xdr:col>
      <xdr:colOff>38100</xdr:colOff>
      <xdr:row>41</xdr:row>
      <xdr:rowOff>155491</xdr:rowOff>
    </xdr:to>
    <xdr:sp macro="" textlink="">
      <xdr:nvSpPr>
        <xdr:cNvPr id="135" name="楕円 134">
          <a:extLst>
            <a:ext uri="{FF2B5EF4-FFF2-40B4-BE49-F238E27FC236}">
              <a16:creationId xmlns:a16="http://schemas.microsoft.com/office/drawing/2014/main" id="{A4986898-34C0-4C82-ADCC-92184B6037DB}"/>
            </a:ext>
          </a:extLst>
        </xdr:cNvPr>
        <xdr:cNvSpPr/>
      </xdr:nvSpPr>
      <xdr:spPr>
        <a:xfrm>
          <a:off x="8699500" y="7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99670</xdr:rowOff>
    </xdr:from>
    <xdr:to>
      <xdr:col>50</xdr:col>
      <xdr:colOff>114300</xdr:colOff>
      <xdr:row>41</xdr:row>
      <xdr:rowOff>104691</xdr:rowOff>
    </xdr:to>
    <xdr:cxnSp macro="">
      <xdr:nvCxnSpPr>
        <xdr:cNvPr id="136" name="直線コネクタ 135">
          <a:extLst>
            <a:ext uri="{FF2B5EF4-FFF2-40B4-BE49-F238E27FC236}">
              <a16:creationId xmlns:a16="http://schemas.microsoft.com/office/drawing/2014/main" id="{3D7F0E93-E090-4AAC-9C22-69038E13E5AF}"/>
            </a:ext>
          </a:extLst>
        </xdr:cNvPr>
        <xdr:cNvCxnSpPr/>
      </xdr:nvCxnSpPr>
      <xdr:spPr>
        <a:xfrm flipV="1">
          <a:off x="8750300" y="7129120"/>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56394</xdr:rowOff>
    </xdr:from>
    <xdr:to>
      <xdr:col>41</xdr:col>
      <xdr:colOff>101600</xdr:colOff>
      <xdr:row>41</xdr:row>
      <xdr:rowOff>157994</xdr:rowOff>
    </xdr:to>
    <xdr:sp macro="" textlink="">
      <xdr:nvSpPr>
        <xdr:cNvPr id="137" name="楕円 136">
          <a:extLst>
            <a:ext uri="{FF2B5EF4-FFF2-40B4-BE49-F238E27FC236}">
              <a16:creationId xmlns:a16="http://schemas.microsoft.com/office/drawing/2014/main" id="{6B9DC3AA-3FFE-4806-94E2-4C3FD6131C41}"/>
            </a:ext>
          </a:extLst>
        </xdr:cNvPr>
        <xdr:cNvSpPr/>
      </xdr:nvSpPr>
      <xdr:spPr>
        <a:xfrm>
          <a:off x="78105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104691</xdr:rowOff>
    </xdr:from>
    <xdr:to>
      <xdr:col>45</xdr:col>
      <xdr:colOff>177800</xdr:colOff>
      <xdr:row>41</xdr:row>
      <xdr:rowOff>107194</xdr:rowOff>
    </xdr:to>
    <xdr:cxnSp macro="">
      <xdr:nvCxnSpPr>
        <xdr:cNvPr id="138" name="直線コネクタ 137">
          <a:extLst>
            <a:ext uri="{FF2B5EF4-FFF2-40B4-BE49-F238E27FC236}">
              <a16:creationId xmlns:a16="http://schemas.microsoft.com/office/drawing/2014/main" id="{F11D0E2D-8AA4-4BE0-97EB-0A03E9DBBB93}"/>
            </a:ext>
          </a:extLst>
        </xdr:cNvPr>
        <xdr:cNvCxnSpPr/>
      </xdr:nvCxnSpPr>
      <xdr:spPr>
        <a:xfrm flipV="1">
          <a:off x="7861300" y="7134141"/>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58757</xdr:rowOff>
    </xdr:from>
    <xdr:to>
      <xdr:col>36</xdr:col>
      <xdr:colOff>165100</xdr:colOff>
      <xdr:row>41</xdr:row>
      <xdr:rowOff>160357</xdr:rowOff>
    </xdr:to>
    <xdr:sp macro="" textlink="">
      <xdr:nvSpPr>
        <xdr:cNvPr id="139" name="楕円 138">
          <a:extLst>
            <a:ext uri="{FF2B5EF4-FFF2-40B4-BE49-F238E27FC236}">
              <a16:creationId xmlns:a16="http://schemas.microsoft.com/office/drawing/2014/main" id="{614EA1FF-305C-456C-BFBF-20B80BCE4B39}"/>
            </a:ext>
          </a:extLst>
        </xdr:cNvPr>
        <xdr:cNvSpPr/>
      </xdr:nvSpPr>
      <xdr:spPr>
        <a:xfrm>
          <a:off x="6921500" y="7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107194</xdr:rowOff>
    </xdr:from>
    <xdr:to>
      <xdr:col>41</xdr:col>
      <xdr:colOff>50800</xdr:colOff>
      <xdr:row>41</xdr:row>
      <xdr:rowOff>109557</xdr:rowOff>
    </xdr:to>
    <xdr:cxnSp macro="">
      <xdr:nvCxnSpPr>
        <xdr:cNvPr id="140" name="直線コネクタ 139">
          <a:extLst>
            <a:ext uri="{FF2B5EF4-FFF2-40B4-BE49-F238E27FC236}">
              <a16:creationId xmlns:a16="http://schemas.microsoft.com/office/drawing/2014/main" id="{617C7B98-456C-4F2A-A7EE-11618E2FCB96}"/>
            </a:ext>
          </a:extLst>
        </xdr:cNvPr>
        <xdr:cNvCxnSpPr/>
      </xdr:nvCxnSpPr>
      <xdr:spPr>
        <a:xfrm flipV="1">
          <a:off x="6972300" y="71366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F1F4B294-4C97-4462-BDB5-BAF295D219D3}"/>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78174ACF-07CE-4858-8CD3-C854F527BFDE}"/>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A6F530A9-1411-49DC-AA2F-37B9F6442466}"/>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99F9F80A-145E-451C-8051-7B8D9D01AF24}"/>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141597</xdr:rowOff>
    </xdr:from>
    <xdr:ext cx="534377" cy="259045"/>
    <xdr:sp macro="" textlink="">
      <xdr:nvSpPr>
        <xdr:cNvPr id="145" name="n_1mainValue【道路】&#10;一人当たり延長">
          <a:extLst>
            <a:ext uri="{FF2B5EF4-FFF2-40B4-BE49-F238E27FC236}">
              <a16:creationId xmlns:a16="http://schemas.microsoft.com/office/drawing/2014/main" id="{322073BC-21E5-49E0-AA55-E05F2F3131EE}"/>
            </a:ext>
          </a:extLst>
        </xdr:cNvPr>
        <xdr:cNvSpPr txBox="1"/>
      </xdr:nvSpPr>
      <xdr:spPr>
        <a:xfrm>
          <a:off x="9359411" y="71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146618</xdr:rowOff>
    </xdr:from>
    <xdr:ext cx="534377" cy="259045"/>
    <xdr:sp macro="" textlink="">
      <xdr:nvSpPr>
        <xdr:cNvPr id="146" name="n_2mainValue【道路】&#10;一人当たり延長">
          <a:extLst>
            <a:ext uri="{FF2B5EF4-FFF2-40B4-BE49-F238E27FC236}">
              <a16:creationId xmlns:a16="http://schemas.microsoft.com/office/drawing/2014/main" id="{1EDDF1BA-5084-4745-973E-86ED82E7373F}"/>
            </a:ext>
          </a:extLst>
        </xdr:cNvPr>
        <xdr:cNvSpPr txBox="1"/>
      </xdr:nvSpPr>
      <xdr:spPr>
        <a:xfrm>
          <a:off x="8483111" y="7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149121</xdr:rowOff>
    </xdr:from>
    <xdr:ext cx="534377" cy="259045"/>
    <xdr:sp macro="" textlink="">
      <xdr:nvSpPr>
        <xdr:cNvPr id="147" name="n_3mainValue【道路】&#10;一人当たり延長">
          <a:extLst>
            <a:ext uri="{FF2B5EF4-FFF2-40B4-BE49-F238E27FC236}">
              <a16:creationId xmlns:a16="http://schemas.microsoft.com/office/drawing/2014/main" id="{85384157-7C0C-4C0D-BF2F-96C418E77A79}"/>
            </a:ext>
          </a:extLst>
        </xdr:cNvPr>
        <xdr:cNvSpPr txBox="1"/>
      </xdr:nvSpPr>
      <xdr:spPr>
        <a:xfrm>
          <a:off x="7594111" y="7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151484</xdr:rowOff>
    </xdr:from>
    <xdr:ext cx="534377" cy="259045"/>
    <xdr:sp macro="" textlink="">
      <xdr:nvSpPr>
        <xdr:cNvPr id="148" name="n_4mainValue【道路】&#10;一人当たり延長">
          <a:extLst>
            <a:ext uri="{FF2B5EF4-FFF2-40B4-BE49-F238E27FC236}">
              <a16:creationId xmlns:a16="http://schemas.microsoft.com/office/drawing/2014/main" id="{68A7CCB6-F7A9-4D54-8E70-C1AEFBA2D49A}"/>
            </a:ext>
          </a:extLst>
        </xdr:cNvPr>
        <xdr:cNvSpPr txBox="1"/>
      </xdr:nvSpPr>
      <xdr:spPr>
        <a:xfrm>
          <a:off x="6705111" y="71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978A274-FFE5-4901-A15F-5F483A65BB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9761704-CD07-4EE2-B594-81B42F0E4E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A07A068-2853-4DE5-81FA-D859BAE2E8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9770784-4145-4A97-8D5E-97241A1E26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37FBA41-724D-4B97-B9B4-D2518D5757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7194A20-94BC-4592-AA6C-75D194067D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3087796-7CFD-4BE8-9DEB-D4E555D8CF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B090875-E29C-41FE-A600-F1EFC0C5D0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0DA3CBB-40C1-4C08-BE10-E0A58642A3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25A03DE-04F4-4690-92CB-CA738152F0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F2F52CD-C154-4D97-BDD2-AEF999F95A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959EF16-20F6-42A9-B791-1FB64A7602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94B789C-382A-4199-A7E7-0087FA190C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3AA9456-4F51-4917-8F91-34F4F5FA1C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E80875D-1CF2-4301-B42A-AE7EEB1AADF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B973848-7041-429E-AE48-397C2DE046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23DD6B8-E843-4CB8-8610-993098B3C3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861FB43-4CDE-49D0-BF7B-98269FA6705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39460EB-486A-472E-ABB9-047449111A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06F484D-070F-4D00-A3D4-06AD714839B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826D70E-34EB-4E65-A9F3-66B5F63713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EC56EA9-1267-467B-A1D8-ADBF5B1F84D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6C5382A-3413-4197-A698-371B94225E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7B15E46-6650-4C5A-B957-34538904F0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FA91986-CCF0-4266-A0E0-7D257F798A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CBFC6A26-61B7-45FB-B0E6-2C2C96F4A10D}"/>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1AB83E9-B64A-460E-A5AF-E7726000358D}"/>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792BA09C-CB01-43A0-B4DF-D8505E74EB79}"/>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4BC0E6B-B473-4237-B03B-86A6D063413F}"/>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9570D953-B749-4AD0-906E-4B3CA2A9D6E2}"/>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4A872B1-A7C7-4D2C-9C8C-E04D696EAC5B}"/>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CC1DB402-42AF-4F1C-A623-8A0E92C95E8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2FC2BC8-08A9-4426-AEF2-7BB51E6AC77D}"/>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A6397E5-542C-41A2-A29C-5E5AC0D96C12}"/>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46E25BC1-410D-4774-A790-1415CFFDF0DF}"/>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D4D31D22-9EAD-4F1A-963A-967F9CF367BF}"/>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77BEB0-0B21-423A-AB5C-01E97F2357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389968E-E55E-45A5-AE3A-F8CA51085A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00F5835-0B70-4221-804D-BB6A0B61EA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B5537B-1978-4DF0-9795-02508FE941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1F96F10-5762-4EB8-9E98-4D08B7CF5D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90" name="楕円 189">
          <a:extLst>
            <a:ext uri="{FF2B5EF4-FFF2-40B4-BE49-F238E27FC236}">
              <a16:creationId xmlns:a16="http://schemas.microsoft.com/office/drawing/2014/main" id="{16E33445-378E-4ECE-B02B-73577661CE3E}"/>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76A0053-B938-429F-AC79-5C37D9F3612C}"/>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2" name="楕円 191">
          <a:extLst>
            <a:ext uri="{FF2B5EF4-FFF2-40B4-BE49-F238E27FC236}">
              <a16:creationId xmlns:a16="http://schemas.microsoft.com/office/drawing/2014/main" id="{39135163-9F38-4631-8306-45034C73D893}"/>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32657</xdr:rowOff>
    </xdr:to>
    <xdr:cxnSp macro="">
      <xdr:nvCxnSpPr>
        <xdr:cNvPr id="193" name="直線コネクタ 192">
          <a:extLst>
            <a:ext uri="{FF2B5EF4-FFF2-40B4-BE49-F238E27FC236}">
              <a16:creationId xmlns:a16="http://schemas.microsoft.com/office/drawing/2014/main" id="{E53C44D7-1413-4204-8D43-C2C097FEAD15}"/>
            </a:ext>
          </a:extLst>
        </xdr:cNvPr>
        <xdr:cNvCxnSpPr/>
      </xdr:nvCxnSpPr>
      <xdr:spPr>
        <a:xfrm>
          <a:off x="3797300" y="1066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xdr:rowOff>
    </xdr:from>
    <xdr:to>
      <xdr:col>15</xdr:col>
      <xdr:colOff>101600</xdr:colOff>
      <xdr:row>62</xdr:row>
      <xdr:rowOff>106317</xdr:rowOff>
    </xdr:to>
    <xdr:sp macro="" textlink="">
      <xdr:nvSpPr>
        <xdr:cNvPr id="194" name="楕円 193">
          <a:extLst>
            <a:ext uri="{FF2B5EF4-FFF2-40B4-BE49-F238E27FC236}">
              <a16:creationId xmlns:a16="http://schemas.microsoft.com/office/drawing/2014/main" id="{ED044776-93B8-4F68-8D0C-5632DCA88627}"/>
            </a:ext>
          </a:extLst>
        </xdr:cNvPr>
        <xdr:cNvSpPr/>
      </xdr:nvSpPr>
      <xdr:spPr>
        <a:xfrm>
          <a:off x="2857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55517</xdr:rowOff>
    </xdr:to>
    <xdr:cxnSp macro="">
      <xdr:nvCxnSpPr>
        <xdr:cNvPr id="195" name="直線コネクタ 194">
          <a:extLst>
            <a:ext uri="{FF2B5EF4-FFF2-40B4-BE49-F238E27FC236}">
              <a16:creationId xmlns:a16="http://schemas.microsoft.com/office/drawing/2014/main" id="{49BFA631-5C27-4FD8-806C-5D433BBD9798}"/>
            </a:ext>
          </a:extLst>
        </xdr:cNvPr>
        <xdr:cNvCxnSpPr/>
      </xdr:nvCxnSpPr>
      <xdr:spPr>
        <a:xfrm flipV="1">
          <a:off x="2908300" y="1066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21046</xdr:rowOff>
    </xdr:from>
    <xdr:to>
      <xdr:col>10</xdr:col>
      <xdr:colOff>165100</xdr:colOff>
      <xdr:row>62</xdr:row>
      <xdr:rowOff>122646</xdr:rowOff>
    </xdr:to>
    <xdr:sp macro="" textlink="">
      <xdr:nvSpPr>
        <xdr:cNvPr id="196" name="楕円 195">
          <a:extLst>
            <a:ext uri="{FF2B5EF4-FFF2-40B4-BE49-F238E27FC236}">
              <a16:creationId xmlns:a16="http://schemas.microsoft.com/office/drawing/2014/main" id="{4EACB408-DB94-4B6D-96B6-39BCCAFB1A16}"/>
            </a:ext>
          </a:extLst>
        </xdr:cNvPr>
        <xdr:cNvSpPr/>
      </xdr:nvSpPr>
      <xdr:spPr>
        <a:xfrm>
          <a:off x="196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71846</xdr:rowOff>
    </xdr:to>
    <xdr:cxnSp macro="">
      <xdr:nvCxnSpPr>
        <xdr:cNvPr id="197" name="直線コネクタ 196">
          <a:extLst>
            <a:ext uri="{FF2B5EF4-FFF2-40B4-BE49-F238E27FC236}">
              <a16:creationId xmlns:a16="http://schemas.microsoft.com/office/drawing/2014/main" id="{C2043281-F197-46F9-8594-21FD34F6953F}"/>
            </a:ext>
          </a:extLst>
        </xdr:cNvPr>
        <xdr:cNvCxnSpPr/>
      </xdr:nvCxnSpPr>
      <xdr:spPr>
        <a:xfrm flipV="1">
          <a:off x="2019300" y="106854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8" name="楕円 197">
          <a:extLst>
            <a:ext uri="{FF2B5EF4-FFF2-40B4-BE49-F238E27FC236}">
              <a16:creationId xmlns:a16="http://schemas.microsoft.com/office/drawing/2014/main" id="{4620651D-AC9B-4C7F-8548-CAB3D7CB925C}"/>
            </a:ext>
          </a:extLst>
        </xdr:cNvPr>
        <xdr:cNvSpPr/>
      </xdr:nvSpPr>
      <xdr:spPr>
        <a:xfrm>
          <a:off x="107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71846</xdr:rowOff>
    </xdr:from>
    <xdr:to>
      <xdr:col>10</xdr:col>
      <xdr:colOff>114300</xdr:colOff>
      <xdr:row>62</xdr:row>
      <xdr:rowOff>78377</xdr:rowOff>
    </xdr:to>
    <xdr:cxnSp macro="">
      <xdr:nvCxnSpPr>
        <xdr:cNvPr id="199" name="直線コネクタ 198">
          <a:extLst>
            <a:ext uri="{FF2B5EF4-FFF2-40B4-BE49-F238E27FC236}">
              <a16:creationId xmlns:a16="http://schemas.microsoft.com/office/drawing/2014/main" id="{46FFC5B3-EBAB-49D7-9415-6C30F73AA3EC}"/>
            </a:ext>
          </a:extLst>
        </xdr:cNvPr>
        <xdr:cNvCxnSpPr/>
      </xdr:nvCxnSpPr>
      <xdr:spPr>
        <a:xfrm flipV="1">
          <a:off x="1130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96F463A-9B97-4E0F-BB5D-CCC2129E98B8}"/>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99E0A6B-510A-4542-80EF-7C36BFC6CEF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18D01E9-C7D4-45AE-952E-E7E78EAFB5C5}"/>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C2781A9-EF71-44DF-B3A1-BB344493025C}"/>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349200E-1AFD-4D73-A5DB-6D915066728D}"/>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97444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B7FD282-E17C-45F8-B029-DA5952643A2F}"/>
            </a:ext>
          </a:extLst>
        </xdr:cNvPr>
        <xdr:cNvSpPr txBox="1"/>
      </xdr:nvSpPr>
      <xdr:spPr>
        <a:xfrm>
          <a:off x="2705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113773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8EBD8AE-2A74-4591-BD3F-E849A94A935C}"/>
            </a:ext>
          </a:extLst>
        </xdr:cNvPr>
        <xdr:cNvSpPr txBox="1"/>
      </xdr:nvSpPr>
      <xdr:spPr>
        <a:xfrm>
          <a:off x="1816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95D9B5D-4BDB-4446-AAC5-D54988918BDD}"/>
            </a:ext>
          </a:extLst>
        </xdr:cNvPr>
        <xdr:cNvSpPr txBox="1"/>
      </xdr:nvSpPr>
      <xdr:spPr>
        <a:xfrm>
          <a:off x="927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DE0A4E4-FB98-48E0-B292-F7B97D0D21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D5B0580-D430-491B-852C-FA4CA9BDD3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5FD6E00-353F-4AB0-B70B-668A131DD9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294BE17-6E0B-45CE-8B24-F92E3818F5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CBC8889-E1A2-4751-BA4E-5C345B8822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70D89D1-3E07-4F16-B42C-DEDD2E04AD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9CD66C7-B48D-46C4-A053-166FC03BD3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2681A8A-1C93-4F00-9185-1D3AE59DC5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282A39C-EBE6-4C35-8628-4B029D33D2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AE24255-6489-4766-BB74-BCEE814F56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7B4F78E5-D48C-485D-9D51-E3FAED627FE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53A75E2-8AE8-4B26-ADF8-4CB47BAF542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164B6F61-A46C-413E-9DC3-D3AAC5DAF68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F035F6A-940A-4C9C-8698-6D017A0DA4F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B716BE9-262C-4A45-8C7B-FA9FE8DBAE3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2A0F471-CDFA-458F-9A1D-E94167A6EEF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B11BC33-A4F2-4A1F-9613-005CA9F0B81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7DBF57CE-65F6-494B-9AE4-2F25E15F7A5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E12C749-074D-4E46-8AF5-58108C0F9A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83BC927-BC31-466C-9107-1ADE47E311E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A5D053B-CA82-464F-AB68-7D71F51100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4ACEEACF-F523-4709-A182-5F1C3DB221A7}"/>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5DC0527-31E8-43B2-9720-5963A94DF097}"/>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9A559FFB-6AA1-4BC2-AB9F-5932092C151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4F8792A-25CB-4040-AC6A-29EF9300356E}"/>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5C1F40ED-32E8-4ABC-88EE-FADEC58A4D42}"/>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18A672A-3198-4523-A41B-D0F9EC330344}"/>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85F313AF-717E-4A55-B295-C00C735DFB83}"/>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7C9C940E-E640-4BDE-B1F8-71D2D5D79524}"/>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5B4E15F7-816E-4348-83E3-0C4BA3E121E7}"/>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135E9FF8-8B67-4E6C-938E-7E230E250901}"/>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AD9CCF86-67B5-4C22-9F88-A8EC925CACF8}"/>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43A48BD-D191-4993-8EA4-B9873C8137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C2FD625-9D07-4DA9-809D-DD56E24F33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FD18F5-6394-42B9-8B75-6269D2D2B8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28AD0A-1E4D-4779-94C5-16FAF84A3F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339AD2-0BC3-4645-9785-75F1934C01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5995</xdr:rowOff>
    </xdr:from>
    <xdr:to>
      <xdr:col>55</xdr:col>
      <xdr:colOff>50800</xdr:colOff>
      <xdr:row>62</xdr:row>
      <xdr:rowOff>107595</xdr:rowOff>
    </xdr:to>
    <xdr:sp macro="" textlink="">
      <xdr:nvSpPr>
        <xdr:cNvPr id="245" name="楕円 244">
          <a:extLst>
            <a:ext uri="{FF2B5EF4-FFF2-40B4-BE49-F238E27FC236}">
              <a16:creationId xmlns:a16="http://schemas.microsoft.com/office/drawing/2014/main" id="{8C882E86-8CF8-451F-A0F5-B1EC9D371FC6}"/>
            </a:ext>
          </a:extLst>
        </xdr:cNvPr>
        <xdr:cNvSpPr/>
      </xdr:nvSpPr>
      <xdr:spPr>
        <a:xfrm>
          <a:off x="10426700" y="106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28872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A37F75D2-B5FC-4B94-9B0E-AFC1A9933FD1}"/>
            </a:ext>
          </a:extLst>
        </xdr:cNvPr>
        <xdr:cNvSpPr txBox="1"/>
      </xdr:nvSpPr>
      <xdr:spPr>
        <a:xfrm>
          <a:off x="10515600" y="10487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18111</xdr:rowOff>
    </xdr:from>
    <xdr:to>
      <xdr:col>50</xdr:col>
      <xdr:colOff>165100</xdr:colOff>
      <xdr:row>62</xdr:row>
      <xdr:rowOff>119711</xdr:rowOff>
    </xdr:to>
    <xdr:sp macro="" textlink="">
      <xdr:nvSpPr>
        <xdr:cNvPr id="247" name="楕円 246">
          <a:extLst>
            <a:ext uri="{FF2B5EF4-FFF2-40B4-BE49-F238E27FC236}">
              <a16:creationId xmlns:a16="http://schemas.microsoft.com/office/drawing/2014/main" id="{FE219218-1E09-4A3D-A2BB-59F0664B81EF}"/>
            </a:ext>
          </a:extLst>
        </xdr:cNvPr>
        <xdr:cNvSpPr/>
      </xdr:nvSpPr>
      <xdr:spPr>
        <a:xfrm>
          <a:off x="9588500" y="106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56795</xdr:rowOff>
    </xdr:from>
    <xdr:to>
      <xdr:col>55</xdr:col>
      <xdr:colOff>0</xdr:colOff>
      <xdr:row>62</xdr:row>
      <xdr:rowOff>68911</xdr:rowOff>
    </xdr:to>
    <xdr:cxnSp macro="">
      <xdr:nvCxnSpPr>
        <xdr:cNvPr id="248" name="直線コネクタ 247">
          <a:extLst>
            <a:ext uri="{FF2B5EF4-FFF2-40B4-BE49-F238E27FC236}">
              <a16:creationId xmlns:a16="http://schemas.microsoft.com/office/drawing/2014/main" id="{00175477-B000-48C7-BF59-BAF1D4D8A99F}"/>
            </a:ext>
          </a:extLst>
        </xdr:cNvPr>
        <xdr:cNvCxnSpPr/>
      </xdr:nvCxnSpPr>
      <xdr:spPr>
        <a:xfrm flipV="1">
          <a:off x="9639300" y="10686695"/>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33775</xdr:rowOff>
    </xdr:from>
    <xdr:to>
      <xdr:col>46</xdr:col>
      <xdr:colOff>38100</xdr:colOff>
      <xdr:row>62</xdr:row>
      <xdr:rowOff>135375</xdr:rowOff>
    </xdr:to>
    <xdr:sp macro="" textlink="">
      <xdr:nvSpPr>
        <xdr:cNvPr id="249" name="楕円 248">
          <a:extLst>
            <a:ext uri="{FF2B5EF4-FFF2-40B4-BE49-F238E27FC236}">
              <a16:creationId xmlns:a16="http://schemas.microsoft.com/office/drawing/2014/main" id="{105E92A2-E98E-4224-948B-13644918E7A8}"/>
            </a:ext>
          </a:extLst>
        </xdr:cNvPr>
        <xdr:cNvSpPr/>
      </xdr:nvSpPr>
      <xdr:spPr>
        <a:xfrm>
          <a:off x="8699500" y="106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68911</xdr:rowOff>
    </xdr:from>
    <xdr:to>
      <xdr:col>50</xdr:col>
      <xdr:colOff>114300</xdr:colOff>
      <xdr:row>62</xdr:row>
      <xdr:rowOff>84575</xdr:rowOff>
    </xdr:to>
    <xdr:cxnSp macro="">
      <xdr:nvCxnSpPr>
        <xdr:cNvPr id="250" name="直線コネクタ 249">
          <a:extLst>
            <a:ext uri="{FF2B5EF4-FFF2-40B4-BE49-F238E27FC236}">
              <a16:creationId xmlns:a16="http://schemas.microsoft.com/office/drawing/2014/main" id="{CFEB7479-592F-40D2-BFAF-D36CC147C66C}"/>
            </a:ext>
          </a:extLst>
        </xdr:cNvPr>
        <xdr:cNvCxnSpPr/>
      </xdr:nvCxnSpPr>
      <xdr:spPr>
        <a:xfrm flipV="1">
          <a:off x="8750300" y="10698811"/>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47877</xdr:rowOff>
    </xdr:from>
    <xdr:to>
      <xdr:col>41</xdr:col>
      <xdr:colOff>101600</xdr:colOff>
      <xdr:row>62</xdr:row>
      <xdr:rowOff>149477</xdr:rowOff>
    </xdr:to>
    <xdr:sp macro="" textlink="">
      <xdr:nvSpPr>
        <xdr:cNvPr id="251" name="楕円 250">
          <a:extLst>
            <a:ext uri="{FF2B5EF4-FFF2-40B4-BE49-F238E27FC236}">
              <a16:creationId xmlns:a16="http://schemas.microsoft.com/office/drawing/2014/main" id="{E73F6971-CA5C-47AF-BEC3-5F5F3343393A}"/>
            </a:ext>
          </a:extLst>
        </xdr:cNvPr>
        <xdr:cNvSpPr/>
      </xdr:nvSpPr>
      <xdr:spPr>
        <a:xfrm>
          <a:off x="7810500" y="10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84575</xdr:rowOff>
    </xdr:from>
    <xdr:to>
      <xdr:col>45</xdr:col>
      <xdr:colOff>177800</xdr:colOff>
      <xdr:row>62</xdr:row>
      <xdr:rowOff>98677</xdr:rowOff>
    </xdr:to>
    <xdr:cxnSp macro="">
      <xdr:nvCxnSpPr>
        <xdr:cNvPr id="252" name="直線コネクタ 251">
          <a:extLst>
            <a:ext uri="{FF2B5EF4-FFF2-40B4-BE49-F238E27FC236}">
              <a16:creationId xmlns:a16="http://schemas.microsoft.com/office/drawing/2014/main" id="{EC010521-6A4D-42D3-9B9A-455BC1F0033B}"/>
            </a:ext>
          </a:extLst>
        </xdr:cNvPr>
        <xdr:cNvCxnSpPr/>
      </xdr:nvCxnSpPr>
      <xdr:spPr>
        <a:xfrm flipV="1">
          <a:off x="7861300" y="10714475"/>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55515</xdr:rowOff>
    </xdr:from>
    <xdr:to>
      <xdr:col>36</xdr:col>
      <xdr:colOff>165100</xdr:colOff>
      <xdr:row>62</xdr:row>
      <xdr:rowOff>157115</xdr:rowOff>
    </xdr:to>
    <xdr:sp macro="" textlink="">
      <xdr:nvSpPr>
        <xdr:cNvPr id="253" name="楕円 252">
          <a:extLst>
            <a:ext uri="{FF2B5EF4-FFF2-40B4-BE49-F238E27FC236}">
              <a16:creationId xmlns:a16="http://schemas.microsoft.com/office/drawing/2014/main" id="{05C68C84-64F3-4814-8677-ACE90621BF12}"/>
            </a:ext>
          </a:extLst>
        </xdr:cNvPr>
        <xdr:cNvSpPr/>
      </xdr:nvSpPr>
      <xdr:spPr>
        <a:xfrm>
          <a:off x="6921500" y="10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98677</xdr:rowOff>
    </xdr:from>
    <xdr:to>
      <xdr:col>41</xdr:col>
      <xdr:colOff>50800</xdr:colOff>
      <xdr:row>62</xdr:row>
      <xdr:rowOff>106315</xdr:rowOff>
    </xdr:to>
    <xdr:cxnSp macro="">
      <xdr:nvCxnSpPr>
        <xdr:cNvPr id="254" name="直線コネクタ 253">
          <a:extLst>
            <a:ext uri="{FF2B5EF4-FFF2-40B4-BE49-F238E27FC236}">
              <a16:creationId xmlns:a16="http://schemas.microsoft.com/office/drawing/2014/main" id="{CF68D93A-4EFF-4BD4-9ABE-BCFBB725587D}"/>
            </a:ext>
          </a:extLst>
        </xdr:cNvPr>
        <xdr:cNvCxnSpPr/>
      </xdr:nvCxnSpPr>
      <xdr:spPr>
        <a:xfrm flipV="1">
          <a:off x="6972300" y="10728577"/>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5790A05-026B-490A-B657-6E7A9CE134A1}"/>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FFEAD97F-7AEE-4961-B7CD-8F2D55C3F042}"/>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46A6269-CDBA-4F25-8771-E9492FCC18E7}"/>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E93D815-8E1E-4080-B9DB-3312C887186A}"/>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136238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1E2E7C5-093A-4609-8C19-276557028773}"/>
            </a:ext>
          </a:extLst>
        </xdr:cNvPr>
        <xdr:cNvSpPr txBox="1"/>
      </xdr:nvSpPr>
      <xdr:spPr>
        <a:xfrm>
          <a:off x="9281505" y="1042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151902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5593615A-6C0F-4E13-AE10-B23307F3FACC}"/>
            </a:ext>
          </a:extLst>
        </xdr:cNvPr>
        <xdr:cNvSpPr txBox="1"/>
      </xdr:nvSpPr>
      <xdr:spPr>
        <a:xfrm>
          <a:off x="8405205" y="10438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140604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FA7547D1-78AB-454E-9ABC-AB2E3E125F46}"/>
            </a:ext>
          </a:extLst>
        </xdr:cNvPr>
        <xdr:cNvSpPr txBox="1"/>
      </xdr:nvSpPr>
      <xdr:spPr>
        <a:xfrm>
          <a:off x="7516205" y="1077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148242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16DAD337-9D41-4172-B1C1-DCB742D9862F}"/>
            </a:ext>
          </a:extLst>
        </xdr:cNvPr>
        <xdr:cNvSpPr txBox="1"/>
      </xdr:nvSpPr>
      <xdr:spPr>
        <a:xfrm>
          <a:off x="6627205" y="10778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467D854-1D52-47D1-B816-AB7561FF69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CC9207C-FD66-417D-963B-B45ED6C6A9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A460873-EF52-4F8B-AC8B-E6FFC94BD2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A981784-AF66-46BD-8008-768AA0F693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FBAEFD3-2C3C-477A-A864-0F6362849F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89414A7-3591-49FB-85F6-CB2BC66220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1B98DE3-C1DC-4F05-ABE8-743FFD3EDC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05EB739-8ED2-471A-A8C7-99A8347698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522E7B0-54DD-4644-AE40-4A46C225AB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D5EC011-9C42-49E9-8043-54469CA651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7A821F6-3D37-455B-89AE-04F4DADCC8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5EA1DAA-BA5A-4D4C-8D83-C5ED8A6EFF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AFA0851-F45F-491E-A460-999C45F07BC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956E82D-FBCE-489F-8C9B-B40FC223FEA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BB90F02-531F-4E8D-8473-E06D5E4DB4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8A5B4BA-1FB9-4B97-A9AD-523D5238BB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1BA6D69-86A6-4420-83CB-BDDEB72D337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7FCBB07-3A83-41C6-9ECF-3A3B6856D5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5C64F3D-E020-40E4-BFDF-04A27089023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2E0CD29-7016-4CD5-A45B-05351FE2691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D8C7960-98A5-4A20-B3E0-2722739B2C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1F0B34E-A547-4FAD-93F5-D2F2904E479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A640ED1-11DC-47C9-9189-36F9D2BD114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71EA24E-F5D0-4F09-9CBF-6744D4B4A8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23D6110-365C-4FDF-AA74-1673DE3BD2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D97366CF-971C-4A2B-A8E6-6CB4A4894F37}"/>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8F3AD68-AE40-42A6-8982-B3C620761E71}"/>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AD59FA43-1781-4F38-86A4-D583D16493A7}"/>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19FBE53-4FC0-49AD-B528-BC8D02707768}"/>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20F16DB5-A2E7-4F56-A5D5-8E29C0D29E4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FC8D789-F8AB-457E-8FEE-EF230090E347}"/>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60557810-6BAC-4F97-ABDE-5D70EFBEE80A}"/>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6D4208E-E304-4BEE-8552-DB058BD6B881}"/>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44EC6A30-19E3-4373-BE5C-A7AE47436BDB}"/>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C578AA2A-FDD1-4FE7-AE71-E1F9F2CDBC51}"/>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E68E29BB-503F-41C0-B6F0-9ABA435DE3AC}"/>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49F871-5035-40E5-B336-087C6754A2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7E12BD-CBC7-46CF-8495-E71773B434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B06CFF-F75A-4645-A72C-010E26F0CF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F0E6B24-B4E6-4C8A-A933-56A2D25801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03DF85-40A0-4FBE-A1F6-5ADA548BED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106499</xdr:rowOff>
    </xdr:from>
    <xdr:to>
      <xdr:col>24</xdr:col>
      <xdr:colOff>114300</xdr:colOff>
      <xdr:row>83</xdr:row>
      <xdr:rowOff>36649</xdr:rowOff>
    </xdr:to>
    <xdr:sp macro="" textlink="">
      <xdr:nvSpPr>
        <xdr:cNvPr id="304" name="楕円 303">
          <a:extLst>
            <a:ext uri="{FF2B5EF4-FFF2-40B4-BE49-F238E27FC236}">
              <a16:creationId xmlns:a16="http://schemas.microsoft.com/office/drawing/2014/main" id="{75B32EAD-75B8-4031-8AFF-2CC0B591CE57}"/>
            </a:ext>
          </a:extLst>
        </xdr:cNvPr>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129376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3CC2E64-B92A-48CC-8A1F-6217D56B713A}"/>
            </a:ext>
          </a:extLst>
        </xdr:cNvPr>
        <xdr:cNvSpPr txBox="1"/>
      </xdr:nvSpPr>
      <xdr:spPr>
        <a:xfrm>
          <a:off x="4673600"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306" name="楕円 305">
          <a:extLst>
            <a:ext uri="{FF2B5EF4-FFF2-40B4-BE49-F238E27FC236}">
              <a16:creationId xmlns:a16="http://schemas.microsoft.com/office/drawing/2014/main" id="{99D23C6B-9830-4EF6-9F76-C0E547486E84}"/>
            </a:ext>
          </a:extLst>
        </xdr:cNvPr>
        <xdr:cNvSpPr/>
      </xdr:nvSpPr>
      <xdr:spPr>
        <a:xfrm>
          <a:off x="3746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157299</xdr:rowOff>
    </xdr:to>
    <xdr:cxnSp macro="">
      <xdr:nvCxnSpPr>
        <xdr:cNvPr id="307" name="直線コネクタ 306">
          <a:extLst>
            <a:ext uri="{FF2B5EF4-FFF2-40B4-BE49-F238E27FC236}">
              <a16:creationId xmlns:a16="http://schemas.microsoft.com/office/drawing/2014/main" id="{B441EE41-BBAA-417D-B85D-9579531C2C10}"/>
            </a:ext>
          </a:extLst>
        </xdr:cNvPr>
        <xdr:cNvCxnSpPr/>
      </xdr:nvCxnSpPr>
      <xdr:spPr>
        <a:xfrm>
          <a:off x="3797300" y="1413945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308" name="楕円 307">
          <a:extLst>
            <a:ext uri="{FF2B5EF4-FFF2-40B4-BE49-F238E27FC236}">
              <a16:creationId xmlns:a16="http://schemas.microsoft.com/office/drawing/2014/main" id="{C9D425A4-83B8-4AD8-A5C0-F87875EFCA7A}"/>
            </a:ext>
          </a:extLst>
        </xdr:cNvPr>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80555</xdr:rowOff>
    </xdr:to>
    <xdr:cxnSp macro="">
      <xdr:nvCxnSpPr>
        <xdr:cNvPr id="309" name="直線コネクタ 308">
          <a:extLst>
            <a:ext uri="{FF2B5EF4-FFF2-40B4-BE49-F238E27FC236}">
              <a16:creationId xmlns:a16="http://schemas.microsoft.com/office/drawing/2014/main" id="{A0A86F71-9C71-4817-8618-CA2A28FA6974}"/>
            </a:ext>
          </a:extLst>
        </xdr:cNvPr>
        <xdr:cNvCxnSpPr/>
      </xdr:nvCxnSpPr>
      <xdr:spPr>
        <a:xfrm>
          <a:off x="2908300" y="1406760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0" name="楕円 309">
          <a:extLst>
            <a:ext uri="{FF2B5EF4-FFF2-40B4-BE49-F238E27FC236}">
              <a16:creationId xmlns:a16="http://schemas.microsoft.com/office/drawing/2014/main" id="{AEFAE24D-8DEE-4FE2-ABF1-F83DA7B9EEDB}"/>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82</xdr:row>
      <xdr:rowOff>8708</xdr:rowOff>
    </xdr:to>
    <xdr:cxnSp macro="">
      <xdr:nvCxnSpPr>
        <xdr:cNvPr id="311" name="直線コネクタ 310">
          <a:extLst>
            <a:ext uri="{FF2B5EF4-FFF2-40B4-BE49-F238E27FC236}">
              <a16:creationId xmlns:a16="http://schemas.microsoft.com/office/drawing/2014/main" id="{C245F288-5423-4767-98DB-7A4519FE478B}"/>
            </a:ext>
          </a:extLst>
        </xdr:cNvPr>
        <xdr:cNvCxnSpPr/>
      </xdr:nvCxnSpPr>
      <xdr:spPr>
        <a:xfrm>
          <a:off x="2019300" y="1399413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312" name="楕円 311">
          <a:extLst>
            <a:ext uri="{FF2B5EF4-FFF2-40B4-BE49-F238E27FC236}">
              <a16:creationId xmlns:a16="http://schemas.microsoft.com/office/drawing/2014/main" id="{3F274699-ED51-4A19-BF73-65C51AB53362}"/>
            </a:ext>
          </a:extLst>
        </xdr:cNvPr>
        <xdr:cNvSpPr/>
      </xdr:nvSpPr>
      <xdr:spPr>
        <a:xfrm>
          <a:off x="1079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33201</xdr:rowOff>
    </xdr:from>
    <xdr:to>
      <xdr:col>10</xdr:col>
      <xdr:colOff>114300</xdr:colOff>
      <xdr:row>81</xdr:row>
      <xdr:rowOff>106680</xdr:rowOff>
    </xdr:to>
    <xdr:cxnSp macro="">
      <xdr:nvCxnSpPr>
        <xdr:cNvPr id="313" name="直線コネクタ 312">
          <a:extLst>
            <a:ext uri="{FF2B5EF4-FFF2-40B4-BE49-F238E27FC236}">
              <a16:creationId xmlns:a16="http://schemas.microsoft.com/office/drawing/2014/main" id="{D9AEBE45-F25C-4AF8-9A03-AD53373A8E8F}"/>
            </a:ext>
          </a:extLst>
        </xdr:cNvPr>
        <xdr:cNvCxnSpPr/>
      </xdr:nvCxnSpPr>
      <xdr:spPr>
        <a:xfrm>
          <a:off x="1130300" y="1392065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617DF03E-5817-430C-B769-B35F502FD1D9}"/>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292607A4-862E-48D0-85FB-3DF0E96046D3}"/>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20C3C34B-3C2F-44EF-A070-6D7B74A116FC}"/>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F8271E39-2213-4F3C-B072-E1850BF60DC9}"/>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147882</xdr:rowOff>
    </xdr:from>
    <xdr:ext cx="405111" cy="259045"/>
    <xdr:sp macro="" textlink="">
      <xdr:nvSpPr>
        <xdr:cNvPr id="318" name="n_1mainValue【公営住宅】&#10;有形固定資産減価償却率">
          <a:extLst>
            <a:ext uri="{FF2B5EF4-FFF2-40B4-BE49-F238E27FC236}">
              <a16:creationId xmlns:a16="http://schemas.microsoft.com/office/drawing/2014/main" id="{D0DAC2A3-B301-4BA7-839D-9C3C2AC17AED}"/>
            </a:ext>
          </a:extLst>
        </xdr:cNvPr>
        <xdr:cNvSpPr txBox="1"/>
      </xdr:nvSpPr>
      <xdr:spPr>
        <a:xfrm>
          <a:off x="3582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76035</xdr:rowOff>
    </xdr:from>
    <xdr:ext cx="405111" cy="259045"/>
    <xdr:sp macro="" textlink="">
      <xdr:nvSpPr>
        <xdr:cNvPr id="319" name="n_2mainValue【公営住宅】&#10;有形固定資産減価償却率">
          <a:extLst>
            <a:ext uri="{FF2B5EF4-FFF2-40B4-BE49-F238E27FC236}">
              <a16:creationId xmlns:a16="http://schemas.microsoft.com/office/drawing/2014/main" id="{0A49066E-5640-4431-9DF5-95C141EA7ACD}"/>
            </a:ext>
          </a:extLst>
        </xdr:cNvPr>
        <xdr:cNvSpPr txBox="1"/>
      </xdr:nvSpPr>
      <xdr:spPr>
        <a:xfrm>
          <a:off x="2705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20" name="n_3mainValue【公営住宅】&#10;有形固定資産減価償却率">
          <a:extLst>
            <a:ext uri="{FF2B5EF4-FFF2-40B4-BE49-F238E27FC236}">
              <a16:creationId xmlns:a16="http://schemas.microsoft.com/office/drawing/2014/main" id="{045C1DB6-8C96-43D3-B3BC-E9F603CE1232}"/>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100528</xdr:rowOff>
    </xdr:from>
    <xdr:ext cx="405111" cy="259045"/>
    <xdr:sp macro="" textlink="">
      <xdr:nvSpPr>
        <xdr:cNvPr id="321" name="n_4mainValue【公営住宅】&#10;有形固定資産減価償却率">
          <a:extLst>
            <a:ext uri="{FF2B5EF4-FFF2-40B4-BE49-F238E27FC236}">
              <a16:creationId xmlns:a16="http://schemas.microsoft.com/office/drawing/2014/main" id="{BD5832B0-BA69-4570-98DD-F26D2D539ACC}"/>
            </a:ext>
          </a:extLst>
        </xdr:cNvPr>
        <xdr:cNvSpPr txBox="1"/>
      </xdr:nvSpPr>
      <xdr:spPr>
        <a:xfrm>
          <a:off x="927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1D19641-CBBF-4F90-8984-1CAF159DD4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F4DCC57-A1E0-4AA8-9738-FDE1547CEF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2FE0290-A406-43F9-9516-D627DF5A2B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1FE12F3-5968-44F9-88BB-EC3C889F8B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1F991AA-4685-4D72-8DAC-E6B690EB7B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9B0E341-9E61-4748-BBAF-43BACD308C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44546F8-13E0-43F4-B8B2-E1B585CB7D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6805733-925A-48D2-9759-89FC98CCE8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699FE6E-2946-46B9-9765-72624EB787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36D2090-5362-48C0-8A37-9982C7F536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C8CC6C9-D5F5-4083-AE1B-B25F1D4FEFE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749FA9F-C989-46A1-AFE7-44B0256A76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997D5569-3D81-49DA-B2F3-74E24E3A931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9CA20DB7-A522-4B4C-846C-38D7397B5E8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56ECC7E-C3CB-4DC5-822A-0047531CA13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986B8BE-9148-42B6-AECA-94436B2B054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2286664-82D3-4874-A0D8-0124DB94D89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22FCE09-0A5B-41DA-9335-FB83B60994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CC5C616-55A5-452A-B23C-1E687B6B66A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7C1B1A0-DE40-4552-8979-6578307B873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632F70F-7CAE-4D9D-8103-4912DC892D3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399E7710-B83A-422B-9454-F9C2BA43EF5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03E2C05-6781-4720-8C77-DE02055C55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A2164428-1F5B-4DAB-BE12-05D7E6A60DF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C7CC21B-1C16-4883-99D8-6C5096CF74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179C463F-A3B0-4F70-A102-F92CEC97B3DA}"/>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F700DD02-8041-4464-9001-E5D69D17B589}"/>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178C3D60-CC79-4052-8C76-E48FFD369D14}"/>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96C01727-09AC-4E75-9F58-CC16CA20814E}"/>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5775701A-88E0-4158-B676-50B659AC5C09}"/>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A4561B15-F201-486A-83B5-4988CA7A14A1}"/>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EEE221B7-282C-4DB6-991A-BD52B88B979F}"/>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A62742A4-FA86-45DD-BEBB-6C2AEC2F601A}"/>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1EEC0CBE-487F-44DE-ABEB-1A89A41A2D6E}"/>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F80817BB-2B6B-4031-B06C-FD530F5D51A5}"/>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46281515-9E13-42D8-8215-C0687E67E14A}"/>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571760-7CA4-4C7F-84D6-C176DF59F5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05E4717-625E-4A4B-A11E-62B505E972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5DFC9F-1702-4571-B477-753D304EA8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28EDF77-895E-48FD-9C41-CA1220F1EC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3DC8F4F-5FCE-4A24-A765-2597F5DE4B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78631</xdr:rowOff>
    </xdr:from>
    <xdr:to>
      <xdr:col>55</xdr:col>
      <xdr:colOff>50800</xdr:colOff>
      <xdr:row>86</xdr:row>
      <xdr:rowOff>8781</xdr:rowOff>
    </xdr:to>
    <xdr:sp macro="" textlink="">
      <xdr:nvSpPr>
        <xdr:cNvPr id="363" name="楕円 362">
          <a:extLst>
            <a:ext uri="{FF2B5EF4-FFF2-40B4-BE49-F238E27FC236}">
              <a16:creationId xmlns:a16="http://schemas.microsoft.com/office/drawing/2014/main" id="{DC6646DA-3BB9-46F5-B548-7CA331247FA4}"/>
            </a:ext>
          </a:extLst>
        </xdr:cNvPr>
        <xdr:cNvSpPr/>
      </xdr:nvSpPr>
      <xdr:spPr>
        <a:xfrm>
          <a:off x="10426700" y="146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57058</xdr:rowOff>
    </xdr:from>
    <xdr:ext cx="469744" cy="259045"/>
    <xdr:sp macro="" textlink="">
      <xdr:nvSpPr>
        <xdr:cNvPr id="364" name="【公営住宅】&#10;一人当たり面積該当値テキスト">
          <a:extLst>
            <a:ext uri="{FF2B5EF4-FFF2-40B4-BE49-F238E27FC236}">
              <a16:creationId xmlns:a16="http://schemas.microsoft.com/office/drawing/2014/main" id="{BFADB586-7B5B-409E-8123-683D0B48C125}"/>
            </a:ext>
          </a:extLst>
        </xdr:cNvPr>
        <xdr:cNvSpPr txBox="1"/>
      </xdr:nvSpPr>
      <xdr:spPr>
        <a:xfrm>
          <a:off x="10515600" y="1463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83313</xdr:rowOff>
    </xdr:from>
    <xdr:to>
      <xdr:col>50</xdr:col>
      <xdr:colOff>165100</xdr:colOff>
      <xdr:row>86</xdr:row>
      <xdr:rowOff>13463</xdr:rowOff>
    </xdr:to>
    <xdr:sp macro="" textlink="">
      <xdr:nvSpPr>
        <xdr:cNvPr id="365" name="楕円 364">
          <a:extLst>
            <a:ext uri="{FF2B5EF4-FFF2-40B4-BE49-F238E27FC236}">
              <a16:creationId xmlns:a16="http://schemas.microsoft.com/office/drawing/2014/main" id="{B57FC145-2141-46A2-8469-C0F19925E047}"/>
            </a:ext>
          </a:extLst>
        </xdr:cNvPr>
        <xdr:cNvSpPr/>
      </xdr:nvSpPr>
      <xdr:spPr>
        <a:xfrm>
          <a:off x="9588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129431</xdr:rowOff>
    </xdr:from>
    <xdr:to>
      <xdr:col>55</xdr:col>
      <xdr:colOff>0</xdr:colOff>
      <xdr:row>85</xdr:row>
      <xdr:rowOff>134113</xdr:rowOff>
    </xdr:to>
    <xdr:cxnSp macro="">
      <xdr:nvCxnSpPr>
        <xdr:cNvPr id="366" name="直線コネクタ 365">
          <a:extLst>
            <a:ext uri="{FF2B5EF4-FFF2-40B4-BE49-F238E27FC236}">
              <a16:creationId xmlns:a16="http://schemas.microsoft.com/office/drawing/2014/main" id="{E6CB2799-45C6-4EAD-BBB9-DC122ED99897}"/>
            </a:ext>
          </a:extLst>
        </xdr:cNvPr>
        <xdr:cNvCxnSpPr/>
      </xdr:nvCxnSpPr>
      <xdr:spPr>
        <a:xfrm flipV="1">
          <a:off x="9639300" y="14702681"/>
          <a:ext cx="8382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87340</xdr:rowOff>
    </xdr:from>
    <xdr:to>
      <xdr:col>46</xdr:col>
      <xdr:colOff>38100</xdr:colOff>
      <xdr:row>86</xdr:row>
      <xdr:rowOff>17490</xdr:rowOff>
    </xdr:to>
    <xdr:sp macro="" textlink="">
      <xdr:nvSpPr>
        <xdr:cNvPr id="367" name="楕円 366">
          <a:extLst>
            <a:ext uri="{FF2B5EF4-FFF2-40B4-BE49-F238E27FC236}">
              <a16:creationId xmlns:a16="http://schemas.microsoft.com/office/drawing/2014/main" id="{5C868388-5FF6-4835-A3FB-93C2A9C28665}"/>
            </a:ext>
          </a:extLst>
        </xdr:cNvPr>
        <xdr:cNvSpPr/>
      </xdr:nvSpPr>
      <xdr:spPr>
        <a:xfrm>
          <a:off x="8699500" y="14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134113</xdr:rowOff>
    </xdr:from>
    <xdr:to>
      <xdr:col>50</xdr:col>
      <xdr:colOff>114300</xdr:colOff>
      <xdr:row>85</xdr:row>
      <xdr:rowOff>138140</xdr:rowOff>
    </xdr:to>
    <xdr:cxnSp macro="">
      <xdr:nvCxnSpPr>
        <xdr:cNvPr id="368" name="直線コネクタ 367">
          <a:extLst>
            <a:ext uri="{FF2B5EF4-FFF2-40B4-BE49-F238E27FC236}">
              <a16:creationId xmlns:a16="http://schemas.microsoft.com/office/drawing/2014/main" id="{024FD01A-9284-4F21-AF11-1E7456B90B81}"/>
            </a:ext>
          </a:extLst>
        </xdr:cNvPr>
        <xdr:cNvCxnSpPr/>
      </xdr:nvCxnSpPr>
      <xdr:spPr>
        <a:xfrm flipV="1">
          <a:off x="8750300" y="14707363"/>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92129</xdr:rowOff>
    </xdr:from>
    <xdr:to>
      <xdr:col>41</xdr:col>
      <xdr:colOff>101600</xdr:colOff>
      <xdr:row>86</xdr:row>
      <xdr:rowOff>22279</xdr:rowOff>
    </xdr:to>
    <xdr:sp macro="" textlink="">
      <xdr:nvSpPr>
        <xdr:cNvPr id="369" name="楕円 368">
          <a:extLst>
            <a:ext uri="{FF2B5EF4-FFF2-40B4-BE49-F238E27FC236}">
              <a16:creationId xmlns:a16="http://schemas.microsoft.com/office/drawing/2014/main" id="{1953CEBB-A115-4AE5-91A9-078BA16F247B}"/>
            </a:ext>
          </a:extLst>
        </xdr:cNvPr>
        <xdr:cNvSpPr/>
      </xdr:nvSpPr>
      <xdr:spPr>
        <a:xfrm>
          <a:off x="7810500" y="14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138140</xdr:rowOff>
    </xdr:from>
    <xdr:to>
      <xdr:col>45</xdr:col>
      <xdr:colOff>177800</xdr:colOff>
      <xdr:row>85</xdr:row>
      <xdr:rowOff>142929</xdr:rowOff>
    </xdr:to>
    <xdr:cxnSp macro="">
      <xdr:nvCxnSpPr>
        <xdr:cNvPr id="370" name="直線コネクタ 369">
          <a:extLst>
            <a:ext uri="{FF2B5EF4-FFF2-40B4-BE49-F238E27FC236}">
              <a16:creationId xmlns:a16="http://schemas.microsoft.com/office/drawing/2014/main" id="{63563415-6596-4E6E-8FC9-8269F1691DCE}"/>
            </a:ext>
          </a:extLst>
        </xdr:cNvPr>
        <xdr:cNvCxnSpPr/>
      </xdr:nvCxnSpPr>
      <xdr:spPr>
        <a:xfrm flipV="1">
          <a:off x="7861300" y="14711390"/>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93545</xdr:rowOff>
    </xdr:from>
    <xdr:to>
      <xdr:col>36</xdr:col>
      <xdr:colOff>165100</xdr:colOff>
      <xdr:row>86</xdr:row>
      <xdr:rowOff>23695</xdr:rowOff>
    </xdr:to>
    <xdr:sp macro="" textlink="">
      <xdr:nvSpPr>
        <xdr:cNvPr id="371" name="楕円 370">
          <a:extLst>
            <a:ext uri="{FF2B5EF4-FFF2-40B4-BE49-F238E27FC236}">
              <a16:creationId xmlns:a16="http://schemas.microsoft.com/office/drawing/2014/main" id="{E144EC7B-5056-4B7D-A7B4-36012B1C4F9C}"/>
            </a:ext>
          </a:extLst>
        </xdr:cNvPr>
        <xdr:cNvSpPr/>
      </xdr:nvSpPr>
      <xdr:spPr>
        <a:xfrm>
          <a:off x="6921500" y="14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142929</xdr:rowOff>
    </xdr:from>
    <xdr:to>
      <xdr:col>41</xdr:col>
      <xdr:colOff>50800</xdr:colOff>
      <xdr:row>85</xdr:row>
      <xdr:rowOff>144345</xdr:rowOff>
    </xdr:to>
    <xdr:cxnSp macro="">
      <xdr:nvCxnSpPr>
        <xdr:cNvPr id="372" name="直線コネクタ 371">
          <a:extLst>
            <a:ext uri="{FF2B5EF4-FFF2-40B4-BE49-F238E27FC236}">
              <a16:creationId xmlns:a16="http://schemas.microsoft.com/office/drawing/2014/main" id="{0DE96121-93AD-466E-B5A0-F74D23AE9CB4}"/>
            </a:ext>
          </a:extLst>
        </xdr:cNvPr>
        <xdr:cNvCxnSpPr/>
      </xdr:nvCxnSpPr>
      <xdr:spPr>
        <a:xfrm flipV="1">
          <a:off x="6972300" y="14716179"/>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DAEB4713-400C-4522-BE97-AEC25D838A9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C038968-CF6D-4D61-9AF3-A3E2B6757043}"/>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B5BB6ADD-5EF8-4453-9E2D-E6ABE5229D27}"/>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5746C9F4-D495-4334-9AB5-9986F4D36105}"/>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4590</xdr:rowOff>
    </xdr:from>
    <xdr:ext cx="469744" cy="259045"/>
    <xdr:sp macro="" textlink="">
      <xdr:nvSpPr>
        <xdr:cNvPr id="377" name="n_1mainValue【公営住宅】&#10;一人当たり面積">
          <a:extLst>
            <a:ext uri="{FF2B5EF4-FFF2-40B4-BE49-F238E27FC236}">
              <a16:creationId xmlns:a16="http://schemas.microsoft.com/office/drawing/2014/main" id="{58CFE105-5DF5-4720-813B-DF357EF58021}"/>
            </a:ext>
          </a:extLst>
        </xdr:cNvPr>
        <xdr:cNvSpPr txBox="1"/>
      </xdr:nvSpPr>
      <xdr:spPr>
        <a:xfrm>
          <a:off x="9391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8617</xdr:rowOff>
    </xdr:from>
    <xdr:ext cx="469744" cy="259045"/>
    <xdr:sp macro="" textlink="">
      <xdr:nvSpPr>
        <xdr:cNvPr id="378" name="n_2mainValue【公営住宅】&#10;一人当たり面積">
          <a:extLst>
            <a:ext uri="{FF2B5EF4-FFF2-40B4-BE49-F238E27FC236}">
              <a16:creationId xmlns:a16="http://schemas.microsoft.com/office/drawing/2014/main" id="{7BE1ED08-C8F8-4B4B-9C53-DA21AB02468C}"/>
            </a:ext>
          </a:extLst>
        </xdr:cNvPr>
        <xdr:cNvSpPr txBox="1"/>
      </xdr:nvSpPr>
      <xdr:spPr>
        <a:xfrm>
          <a:off x="8515427" y="14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379" name="n_3mainValue【公営住宅】&#10;一人当たり面積">
          <a:extLst>
            <a:ext uri="{FF2B5EF4-FFF2-40B4-BE49-F238E27FC236}">
              <a16:creationId xmlns:a16="http://schemas.microsoft.com/office/drawing/2014/main" id="{B085E8F1-068E-4349-8E02-D11A8D55D4C5}"/>
            </a:ext>
          </a:extLst>
        </xdr:cNvPr>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14822</xdr:rowOff>
    </xdr:from>
    <xdr:ext cx="469744" cy="259045"/>
    <xdr:sp macro="" textlink="">
      <xdr:nvSpPr>
        <xdr:cNvPr id="380" name="n_4mainValue【公営住宅】&#10;一人当たり面積">
          <a:extLst>
            <a:ext uri="{FF2B5EF4-FFF2-40B4-BE49-F238E27FC236}">
              <a16:creationId xmlns:a16="http://schemas.microsoft.com/office/drawing/2014/main" id="{A43E0F64-F0FB-42D6-9C99-4A4E0DC0B3A9}"/>
            </a:ext>
          </a:extLst>
        </xdr:cNvPr>
        <xdr:cNvSpPr txBox="1"/>
      </xdr:nvSpPr>
      <xdr:spPr>
        <a:xfrm>
          <a:off x="6737427" y="1475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4089E55-3EE2-4187-BDEC-E27F6FCE20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16EF2F5-8BAC-4B72-A4DE-5214BECDD8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C2D8265-DE52-4BA0-AC41-3221639CFE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2759317-9EAE-46C3-8B4F-DB2E5FA3B5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6E802F2-C7B4-4902-8B9B-A09B6B8D5F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CC8DC82-F493-44C1-AD8F-20FD7EEBDD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D6389E2-E43C-4E1B-8F1A-56791ED8EA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F64FE2D-7A8E-4A5E-AAB0-A920B3C703E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23892A9-84DA-443A-8BFC-26C26D17E7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A0C621E-28C2-483F-86DC-8188410A34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124DA04-823F-4DA0-9FBD-749F5086D2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67D049AB-C128-4A3C-9998-25C994B8CA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C74463E-B487-4C81-94DF-9ED9C9FF2E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D70C18F-119E-4ABB-853F-E1D31A929B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309924A-0929-4F23-BF9C-EA4878C95B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42FA19F-3807-46F5-9894-9F1C3E413C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2A34115-2720-4951-85EA-190BD8A7E5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F0271A8-F538-413E-8E65-020470F760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C16628F-B752-43C3-AE82-4F054E586A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6BCB904-2B16-4B52-AAC8-C62D95D7CF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930653A-BA59-42E5-9FE8-1904E65F7E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2EAFD5C-577F-4E02-92E9-DF87D96004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CA020EC-7D44-4BDA-BB6B-EA8ECDD127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758F671-266C-4972-A3C5-92D6CD9934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C84BFB3-7A30-42B6-B776-612FF15C52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B97653E-469A-41CF-A4B6-FEBE35E858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C2F7FD4-803F-46F0-9F79-874ABED6F6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40A581D0-21A0-4C07-B59D-AAF4D130E7A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79D31065-8B89-4162-9FCB-375C2FEE1DA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477FA55E-23B2-4200-90DA-59D4742D7B6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4BE97910-645A-41F1-96B6-2F69CE82C79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212CEA84-7121-42D1-8590-47551944A6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A103C21F-BB48-4599-9421-DDFB2EB92BA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4D3ACEE5-FCD8-4C55-8C08-3B28448BC1B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77A82FB3-04B0-4D73-BE13-25A8162C937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1D4C5273-19E9-40B0-B241-06D90D4331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4BB5DD5-D18C-448B-9DF9-34E893CD6E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9BA38E47-A498-4E1C-A0EF-2CB2410D695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6DEDE7E1-5C03-47AA-AB1D-AB90BE8698B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8B2D0C2-AB8B-43B6-AC23-D839ED2413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CA30786F-8BC6-4EA4-8325-AF8994A07A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CF5201D6-D9CB-4ABF-A398-D7A15EB1055B}"/>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CA469D55-FDD9-42E8-A50F-410D0E80C3A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5F28213E-475A-4A5B-AAE8-807DD8A6844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B422430B-7DD3-42C1-83C8-626B268A0A9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F1BD8162-D44A-4872-BD87-BEDFA3798637}"/>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931FB914-8751-488F-882B-2B32767AC056}"/>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1A5C3C55-6BB9-41A0-9662-753ACC22DD86}"/>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565A0C9F-6B58-4563-BB11-D860D3321723}"/>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8230032B-9158-43B4-8CDC-23107598557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3C71D59A-A581-4A3B-962C-084EFF05CB3B}"/>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6F6D4238-D7D3-4091-ADC7-183D51E30B7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B9E590D-B04D-4052-84DA-0AB19569FC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B71EF16-D16F-4FCB-8A38-25752B8C3F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8C79092-AA25-4B87-9B04-A4B04F124F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2B7B6D3-054B-4117-B0AB-C9382AD4C4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6291FAD-5907-4274-9A92-CD948EF69C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42</xdr:row>
      <xdr:rowOff>41728</xdr:rowOff>
    </xdr:from>
    <xdr:to>
      <xdr:col>72</xdr:col>
      <xdr:colOff>38100</xdr:colOff>
      <xdr:row>42</xdr:row>
      <xdr:rowOff>143328</xdr:rowOff>
    </xdr:to>
    <xdr:sp macro="" textlink="">
      <xdr:nvSpPr>
        <xdr:cNvPr id="438" name="楕円 437">
          <a:extLst>
            <a:ext uri="{FF2B5EF4-FFF2-40B4-BE49-F238E27FC236}">
              <a16:creationId xmlns:a16="http://schemas.microsoft.com/office/drawing/2014/main" id="{880744AD-ECE3-4409-83B8-9BBE056BC9C3}"/>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42</xdr:row>
      <xdr:rowOff>41728</xdr:rowOff>
    </xdr:from>
    <xdr:to>
      <xdr:col>67</xdr:col>
      <xdr:colOff>101600</xdr:colOff>
      <xdr:row>42</xdr:row>
      <xdr:rowOff>143328</xdr:rowOff>
    </xdr:to>
    <xdr:sp macro="" textlink="">
      <xdr:nvSpPr>
        <xdr:cNvPr id="439" name="楕円 438">
          <a:extLst>
            <a:ext uri="{FF2B5EF4-FFF2-40B4-BE49-F238E27FC236}">
              <a16:creationId xmlns:a16="http://schemas.microsoft.com/office/drawing/2014/main" id="{8F30E7D8-361E-4C17-8CFC-DAE29CB27D8A}"/>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0" name="直線コネクタ 439">
          <a:extLst>
            <a:ext uri="{FF2B5EF4-FFF2-40B4-BE49-F238E27FC236}">
              <a16:creationId xmlns:a16="http://schemas.microsoft.com/office/drawing/2014/main" id="{99857D8E-006D-4F07-A575-80755305C68B}"/>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F3B2324A-29E0-4A1E-BD32-FA63705B3561}"/>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DED530A4-DF2E-45AF-8973-6CCA77966EAC}"/>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CC4F291-B980-4F4B-99B1-06C00B02DBD3}"/>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61F56A9-1F7C-4B89-9283-69C928243F6B}"/>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45" name="n_3mainValue【認定こども園・幼稚園・保育所】&#10;有形固定資産減価償却率">
          <a:extLst>
            <a:ext uri="{FF2B5EF4-FFF2-40B4-BE49-F238E27FC236}">
              <a16:creationId xmlns:a16="http://schemas.microsoft.com/office/drawing/2014/main" id="{CA0058EE-32B8-46AF-B935-7C10168A4E97}"/>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46" name="n_4mainValue【認定こども園・幼稚園・保育所】&#10;有形固定資産減価償却率">
          <a:extLst>
            <a:ext uri="{FF2B5EF4-FFF2-40B4-BE49-F238E27FC236}">
              <a16:creationId xmlns:a16="http://schemas.microsoft.com/office/drawing/2014/main" id="{344F0E66-1F21-49AE-9219-0387B96C73C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1E0D0BC0-B9ED-40C6-8E47-18A24DA78F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E96D0B75-C883-4CA4-A1C7-F43870311D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ED92471-C168-4C13-A149-18CB22DE86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96EABB08-1DEF-4E8E-9A77-C97BA6D246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8A007273-AE1C-4363-BB54-A69ABC0D4E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26B26AB-E961-4FBF-9CE5-7C5FB6D70B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555EDA09-5A6A-47EF-8C24-78041420AB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8AE6A009-7FF1-4200-B180-14EEF3F740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D1302401-8BF3-41CA-B3F2-35CD1F3115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D1CC7ACB-8FC8-4E00-B448-D244314D89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5AF99BC3-BE81-496A-89E4-4E82CFFCA0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AA33836B-DF80-4CBE-9CC4-B47851AED3A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425FCCC-92D1-455C-8D4D-1608C13798C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59F2A0B6-5915-43E2-8DBD-238E028E2F2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BE083FA6-7C15-453B-9D05-46319F0F6FE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BE0EFA21-9D97-441A-AB4F-36D68C9C960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1B737711-9F3A-40D1-B90F-9A43263FB1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FE3A3487-0B3A-4185-8DC3-170FD091AA2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6C76F188-6C1C-4209-A2C7-85334468BD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4E0374F1-158E-44C2-9731-BBF3D6F5BC2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3239A523-AAA6-4B45-AB2B-BD07F8F639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68" name="直線コネクタ 467">
          <a:extLst>
            <a:ext uri="{FF2B5EF4-FFF2-40B4-BE49-F238E27FC236}">
              <a16:creationId xmlns:a16="http://schemas.microsoft.com/office/drawing/2014/main" id="{7943C0AF-46A5-46A9-8A9B-CD4CB1FC5BA3}"/>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7C4BACC8-AD67-4098-B0A6-3A688B934F58}"/>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0" name="直線コネクタ 469">
          <a:extLst>
            <a:ext uri="{FF2B5EF4-FFF2-40B4-BE49-F238E27FC236}">
              <a16:creationId xmlns:a16="http://schemas.microsoft.com/office/drawing/2014/main" id="{423D43CC-FE62-4EF0-95F1-27CB8D7A62F9}"/>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ED58AF60-3681-42F7-A5B9-82EED9D9B908}"/>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72" name="直線コネクタ 471">
          <a:extLst>
            <a:ext uri="{FF2B5EF4-FFF2-40B4-BE49-F238E27FC236}">
              <a16:creationId xmlns:a16="http://schemas.microsoft.com/office/drawing/2014/main" id="{074B0876-A9DB-4AD1-9D2D-0A529551E15B}"/>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EAF0B490-59D6-40C7-AAAC-16BE9064D655}"/>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74" name="フローチャート: 判断 473">
          <a:extLst>
            <a:ext uri="{FF2B5EF4-FFF2-40B4-BE49-F238E27FC236}">
              <a16:creationId xmlns:a16="http://schemas.microsoft.com/office/drawing/2014/main" id="{881421B1-9BD5-453D-8897-2ABFB24CACF2}"/>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75" name="フローチャート: 判断 474">
          <a:extLst>
            <a:ext uri="{FF2B5EF4-FFF2-40B4-BE49-F238E27FC236}">
              <a16:creationId xmlns:a16="http://schemas.microsoft.com/office/drawing/2014/main" id="{0570A0E9-0500-4151-80AA-6F444928E116}"/>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76" name="フローチャート: 判断 475">
          <a:extLst>
            <a:ext uri="{FF2B5EF4-FFF2-40B4-BE49-F238E27FC236}">
              <a16:creationId xmlns:a16="http://schemas.microsoft.com/office/drawing/2014/main" id="{AE26D40F-486E-462D-84AA-0216C214669A}"/>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77" name="フローチャート: 判断 476">
          <a:extLst>
            <a:ext uri="{FF2B5EF4-FFF2-40B4-BE49-F238E27FC236}">
              <a16:creationId xmlns:a16="http://schemas.microsoft.com/office/drawing/2014/main" id="{BEC45285-B908-4314-A218-019C0DC314EE}"/>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78" name="フローチャート: 判断 477">
          <a:extLst>
            <a:ext uri="{FF2B5EF4-FFF2-40B4-BE49-F238E27FC236}">
              <a16:creationId xmlns:a16="http://schemas.microsoft.com/office/drawing/2014/main" id="{D870D782-2FB9-418C-9BC7-6D799DB25695}"/>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3576372-C462-4DF8-84B7-929AC609D1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BC75764-5D95-4FC6-AB5A-3C9E3A2C1D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D0A76F7-980A-453B-BAE9-7586F26CDB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FB525F8-EEBE-4BAB-8009-F5F733A37C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A7A1A9C-0ACF-4A70-A38B-00EF9A030A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39574</xdr:rowOff>
    </xdr:from>
    <xdr:to>
      <xdr:col>102</xdr:col>
      <xdr:colOff>165100</xdr:colOff>
      <xdr:row>39</xdr:row>
      <xdr:rowOff>141174</xdr:rowOff>
    </xdr:to>
    <xdr:sp macro="" textlink="">
      <xdr:nvSpPr>
        <xdr:cNvPr id="484" name="楕円 483">
          <a:extLst>
            <a:ext uri="{FF2B5EF4-FFF2-40B4-BE49-F238E27FC236}">
              <a16:creationId xmlns:a16="http://schemas.microsoft.com/office/drawing/2014/main" id="{80EDF153-496B-453C-9B48-BC3794201C6A}"/>
            </a:ext>
          </a:extLst>
        </xdr:cNvPr>
        <xdr:cNvSpPr/>
      </xdr:nvSpPr>
      <xdr:spPr>
        <a:xfrm>
          <a:off x="19494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42316</xdr:rowOff>
    </xdr:from>
    <xdr:to>
      <xdr:col>98</xdr:col>
      <xdr:colOff>38100</xdr:colOff>
      <xdr:row>39</xdr:row>
      <xdr:rowOff>143916</xdr:rowOff>
    </xdr:to>
    <xdr:sp macro="" textlink="">
      <xdr:nvSpPr>
        <xdr:cNvPr id="485" name="楕円 484">
          <a:extLst>
            <a:ext uri="{FF2B5EF4-FFF2-40B4-BE49-F238E27FC236}">
              <a16:creationId xmlns:a16="http://schemas.microsoft.com/office/drawing/2014/main" id="{2438216A-F2E6-4271-894D-6FAED4F31A8E}"/>
            </a:ext>
          </a:extLst>
        </xdr:cNvPr>
        <xdr:cNvSpPr/>
      </xdr:nvSpPr>
      <xdr:spPr>
        <a:xfrm>
          <a:off x="18605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90374</xdr:rowOff>
    </xdr:from>
    <xdr:to>
      <xdr:col>102</xdr:col>
      <xdr:colOff>114300</xdr:colOff>
      <xdr:row>39</xdr:row>
      <xdr:rowOff>93116</xdr:rowOff>
    </xdr:to>
    <xdr:cxnSp macro="">
      <xdr:nvCxnSpPr>
        <xdr:cNvPr id="486" name="直線コネクタ 485">
          <a:extLst>
            <a:ext uri="{FF2B5EF4-FFF2-40B4-BE49-F238E27FC236}">
              <a16:creationId xmlns:a16="http://schemas.microsoft.com/office/drawing/2014/main" id="{327539A2-1D93-4086-A842-7CD29D908836}"/>
            </a:ext>
          </a:extLst>
        </xdr:cNvPr>
        <xdr:cNvCxnSpPr/>
      </xdr:nvCxnSpPr>
      <xdr:spPr>
        <a:xfrm flipV="1">
          <a:off x="18656300" y="677692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87" name="n_1aveValue【認定こども園・幼稚園・保育所】&#10;一人当たり面積">
          <a:extLst>
            <a:ext uri="{FF2B5EF4-FFF2-40B4-BE49-F238E27FC236}">
              <a16:creationId xmlns:a16="http://schemas.microsoft.com/office/drawing/2014/main" id="{6205AEEA-0DD0-48C5-996F-34D4A22D243A}"/>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88" name="n_2aveValue【認定こども園・幼稚園・保育所】&#10;一人当たり面積">
          <a:extLst>
            <a:ext uri="{FF2B5EF4-FFF2-40B4-BE49-F238E27FC236}">
              <a16:creationId xmlns:a16="http://schemas.microsoft.com/office/drawing/2014/main" id="{B470A38C-B834-4F87-B80C-5D994571DB3D}"/>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489" name="n_3aveValue【認定こども園・幼稚園・保育所】&#10;一人当たり面積">
          <a:extLst>
            <a:ext uri="{FF2B5EF4-FFF2-40B4-BE49-F238E27FC236}">
              <a16:creationId xmlns:a16="http://schemas.microsoft.com/office/drawing/2014/main" id="{2D0F37BA-217C-41B8-83FD-3B728BF99F6B}"/>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490" name="n_4aveValue【認定こども園・幼稚園・保育所】&#10;一人当たり面積">
          <a:extLst>
            <a:ext uri="{FF2B5EF4-FFF2-40B4-BE49-F238E27FC236}">
              <a16:creationId xmlns:a16="http://schemas.microsoft.com/office/drawing/2014/main" id="{849DCCA3-3FFB-4B83-9438-8FAF9D530307}"/>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157701</xdr:rowOff>
    </xdr:from>
    <xdr:ext cx="469744" cy="259045"/>
    <xdr:sp macro="" textlink="">
      <xdr:nvSpPr>
        <xdr:cNvPr id="491" name="n_3mainValue【認定こども園・幼稚園・保育所】&#10;一人当たり面積">
          <a:extLst>
            <a:ext uri="{FF2B5EF4-FFF2-40B4-BE49-F238E27FC236}">
              <a16:creationId xmlns:a16="http://schemas.microsoft.com/office/drawing/2014/main" id="{D842A827-1161-4EAD-855C-C8590F569454}"/>
            </a:ext>
          </a:extLst>
        </xdr:cNvPr>
        <xdr:cNvSpPr txBox="1"/>
      </xdr:nvSpPr>
      <xdr:spPr>
        <a:xfrm>
          <a:off x="19310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160443</xdr:rowOff>
    </xdr:from>
    <xdr:ext cx="469744" cy="259045"/>
    <xdr:sp macro="" textlink="">
      <xdr:nvSpPr>
        <xdr:cNvPr id="492" name="n_4mainValue【認定こども園・幼稚園・保育所】&#10;一人当たり面積">
          <a:extLst>
            <a:ext uri="{FF2B5EF4-FFF2-40B4-BE49-F238E27FC236}">
              <a16:creationId xmlns:a16="http://schemas.microsoft.com/office/drawing/2014/main" id="{33DD9964-79A0-4C52-90AD-38FD05DF2D7E}"/>
            </a:ext>
          </a:extLst>
        </xdr:cNvPr>
        <xdr:cNvSpPr txBox="1"/>
      </xdr:nvSpPr>
      <xdr:spPr>
        <a:xfrm>
          <a:off x="184214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B6A870D7-B75E-4115-86C9-4F55ADE986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525338A9-1A30-44C9-BCA4-DC01087A0B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9B2397D-0AD3-46AF-86BC-8AB1D64480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980D1C4B-F1A0-4CA9-BFD4-0C2DEB56FC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72DFEC8B-2ECF-49F9-B1B2-F076DCB480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6BC05B0E-F311-45E0-9982-829BB5B2BF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418F1B38-5EEE-4A73-B261-454DFDAFED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94AB8F72-FD04-4646-A9DB-7C81E09B68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C7444E2D-F24D-4EC5-96C9-C8942C6AE9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6A08D03D-AB6F-4522-971B-0F9AF5114D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C029F327-0F63-40C6-825C-BD6020D2558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a:extLst>
            <a:ext uri="{FF2B5EF4-FFF2-40B4-BE49-F238E27FC236}">
              <a16:creationId xmlns:a16="http://schemas.microsoft.com/office/drawing/2014/main" id="{D2F1936E-19B5-4C93-8DFE-E8FAC8ADDCE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5B67B278-7FA7-4C2B-98F6-65916411CA9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a:extLst>
            <a:ext uri="{FF2B5EF4-FFF2-40B4-BE49-F238E27FC236}">
              <a16:creationId xmlns:a16="http://schemas.microsoft.com/office/drawing/2014/main" id="{A94D19D9-8520-404F-A8D4-33247817A63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a:extLst>
            <a:ext uri="{FF2B5EF4-FFF2-40B4-BE49-F238E27FC236}">
              <a16:creationId xmlns:a16="http://schemas.microsoft.com/office/drawing/2014/main" id="{00EB9535-8E2F-4FF8-AE0B-873D9FC80F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a:extLst>
            <a:ext uri="{FF2B5EF4-FFF2-40B4-BE49-F238E27FC236}">
              <a16:creationId xmlns:a16="http://schemas.microsoft.com/office/drawing/2014/main" id="{7BAEFA90-E026-4877-8E3D-D796ED3432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a:extLst>
            <a:ext uri="{FF2B5EF4-FFF2-40B4-BE49-F238E27FC236}">
              <a16:creationId xmlns:a16="http://schemas.microsoft.com/office/drawing/2014/main" id="{48DD0013-974A-4B6F-9134-4D4CDECB329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a:extLst>
            <a:ext uri="{FF2B5EF4-FFF2-40B4-BE49-F238E27FC236}">
              <a16:creationId xmlns:a16="http://schemas.microsoft.com/office/drawing/2014/main" id="{9A7CC294-9983-4C3A-A29D-48A17D999D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a:extLst>
            <a:ext uri="{FF2B5EF4-FFF2-40B4-BE49-F238E27FC236}">
              <a16:creationId xmlns:a16="http://schemas.microsoft.com/office/drawing/2014/main" id="{5F1D2C1F-3A5F-4ED0-A768-04421216EC7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a:extLst>
            <a:ext uri="{FF2B5EF4-FFF2-40B4-BE49-F238E27FC236}">
              <a16:creationId xmlns:a16="http://schemas.microsoft.com/office/drawing/2014/main" id="{A590CD50-5B49-476A-A32D-AF8291C1374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3" name="テキスト ボックス 512">
          <a:extLst>
            <a:ext uri="{FF2B5EF4-FFF2-40B4-BE49-F238E27FC236}">
              <a16:creationId xmlns:a16="http://schemas.microsoft.com/office/drawing/2014/main" id="{9AC431FB-4E29-41BE-A9D2-4AD8F6739CD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8B3C4911-2813-4D99-B8E9-B9C684E3C8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5" name="テキスト ボックス 514">
          <a:extLst>
            <a:ext uri="{FF2B5EF4-FFF2-40B4-BE49-F238E27FC236}">
              <a16:creationId xmlns:a16="http://schemas.microsoft.com/office/drawing/2014/main" id="{5B61DDEB-5610-4C11-875C-B9008F60923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a:extLst>
            <a:ext uri="{FF2B5EF4-FFF2-40B4-BE49-F238E27FC236}">
              <a16:creationId xmlns:a16="http://schemas.microsoft.com/office/drawing/2014/main" id="{862558B9-43B6-424D-A27B-A3B2044353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17" name="直線コネクタ 516">
          <a:extLst>
            <a:ext uri="{FF2B5EF4-FFF2-40B4-BE49-F238E27FC236}">
              <a16:creationId xmlns:a16="http://schemas.microsoft.com/office/drawing/2014/main" id="{2DB1E932-11D7-4611-8085-1529B96C7E1E}"/>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18" name="【学校施設】&#10;有形固定資産減価償却率最小値テキスト">
          <a:extLst>
            <a:ext uri="{FF2B5EF4-FFF2-40B4-BE49-F238E27FC236}">
              <a16:creationId xmlns:a16="http://schemas.microsoft.com/office/drawing/2014/main" id="{EBB1A0E1-F4CF-4D48-B038-EBD1A26BFFAF}"/>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9" name="直線コネクタ 518">
          <a:extLst>
            <a:ext uri="{FF2B5EF4-FFF2-40B4-BE49-F238E27FC236}">
              <a16:creationId xmlns:a16="http://schemas.microsoft.com/office/drawing/2014/main" id="{79994574-86EB-45E7-8304-D1680FD10C96}"/>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20" name="【学校施設】&#10;有形固定資産減価償却率最大値テキスト">
          <a:extLst>
            <a:ext uri="{FF2B5EF4-FFF2-40B4-BE49-F238E27FC236}">
              <a16:creationId xmlns:a16="http://schemas.microsoft.com/office/drawing/2014/main" id="{9FF2196F-0491-42B4-A3C2-E4034E115786}"/>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21" name="直線コネクタ 520">
          <a:extLst>
            <a:ext uri="{FF2B5EF4-FFF2-40B4-BE49-F238E27FC236}">
              <a16:creationId xmlns:a16="http://schemas.microsoft.com/office/drawing/2014/main" id="{105D61DB-3167-4F8E-B667-FBDBED2C5B7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22" name="【学校施設】&#10;有形固定資産減価償却率平均値テキスト">
          <a:extLst>
            <a:ext uri="{FF2B5EF4-FFF2-40B4-BE49-F238E27FC236}">
              <a16:creationId xmlns:a16="http://schemas.microsoft.com/office/drawing/2014/main" id="{0A775D9F-9485-4CC0-AAF1-DB0D8C9C0071}"/>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23" name="フローチャート: 判断 522">
          <a:extLst>
            <a:ext uri="{FF2B5EF4-FFF2-40B4-BE49-F238E27FC236}">
              <a16:creationId xmlns:a16="http://schemas.microsoft.com/office/drawing/2014/main" id="{BAC7BC81-46E8-49F3-A8DA-B9CC8649837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24" name="フローチャート: 判断 523">
          <a:extLst>
            <a:ext uri="{FF2B5EF4-FFF2-40B4-BE49-F238E27FC236}">
              <a16:creationId xmlns:a16="http://schemas.microsoft.com/office/drawing/2014/main" id="{8AAD3A43-0B6F-4D65-B8AB-4DDFF7F800C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25" name="フローチャート: 判断 524">
          <a:extLst>
            <a:ext uri="{FF2B5EF4-FFF2-40B4-BE49-F238E27FC236}">
              <a16:creationId xmlns:a16="http://schemas.microsoft.com/office/drawing/2014/main" id="{168D790C-BACA-47F8-9AED-7298322B2B8E}"/>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26" name="フローチャート: 判断 525">
          <a:extLst>
            <a:ext uri="{FF2B5EF4-FFF2-40B4-BE49-F238E27FC236}">
              <a16:creationId xmlns:a16="http://schemas.microsoft.com/office/drawing/2014/main" id="{33A487C4-0C1B-4D09-8FC9-C2E1B02F5A5B}"/>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27" name="フローチャート: 判断 526">
          <a:extLst>
            <a:ext uri="{FF2B5EF4-FFF2-40B4-BE49-F238E27FC236}">
              <a16:creationId xmlns:a16="http://schemas.microsoft.com/office/drawing/2014/main" id="{D2389D2E-B382-452F-8C96-EF8225335278}"/>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6A76A197-0E0F-4350-A8AE-A952CFF0B8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FF61E97F-6BC4-4B5F-8C85-19109BF676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AAC837D-034D-4268-9BCE-CA6F05CA0E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53281F12-2E78-4ED5-85EF-9073EBBE02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EB535B2-D929-4D6A-9937-508CA8C48E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33" name="楕円 532">
          <a:extLst>
            <a:ext uri="{FF2B5EF4-FFF2-40B4-BE49-F238E27FC236}">
              <a16:creationId xmlns:a16="http://schemas.microsoft.com/office/drawing/2014/main" id="{B94965AC-2B7B-4FC2-8905-1FC838B7461D}"/>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534" name="【学校施設】&#10;有形固定資産減価償却率該当値テキスト">
          <a:extLst>
            <a:ext uri="{FF2B5EF4-FFF2-40B4-BE49-F238E27FC236}">
              <a16:creationId xmlns:a16="http://schemas.microsoft.com/office/drawing/2014/main" id="{6447D4B4-39A8-40E1-8EB6-1915C2F713EE}"/>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535" name="楕円 534">
          <a:extLst>
            <a:ext uri="{FF2B5EF4-FFF2-40B4-BE49-F238E27FC236}">
              <a16:creationId xmlns:a16="http://schemas.microsoft.com/office/drawing/2014/main" id="{3C163E9F-29C5-4A8E-AB6F-01348F706C97}"/>
            </a:ext>
          </a:extLst>
        </xdr:cNvPr>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11430</xdr:rowOff>
    </xdr:to>
    <xdr:cxnSp macro="">
      <xdr:nvCxnSpPr>
        <xdr:cNvPr id="536" name="直線コネクタ 535">
          <a:extLst>
            <a:ext uri="{FF2B5EF4-FFF2-40B4-BE49-F238E27FC236}">
              <a16:creationId xmlns:a16="http://schemas.microsoft.com/office/drawing/2014/main" id="{5E851B1E-9BFF-4D9A-8063-028598806A7C}"/>
            </a:ext>
          </a:extLst>
        </xdr:cNvPr>
        <xdr:cNvCxnSpPr/>
      </xdr:nvCxnSpPr>
      <xdr:spPr>
        <a:xfrm>
          <a:off x="15481300" y="10262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537" name="楕円 536">
          <a:extLst>
            <a:ext uri="{FF2B5EF4-FFF2-40B4-BE49-F238E27FC236}">
              <a16:creationId xmlns:a16="http://schemas.microsoft.com/office/drawing/2014/main" id="{F37D28FC-062E-408A-A09A-385F3B5C96D6}"/>
            </a:ext>
          </a:extLst>
        </xdr:cNvPr>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106680</xdr:rowOff>
    </xdr:from>
    <xdr:to>
      <xdr:col>81</xdr:col>
      <xdr:colOff>50800</xdr:colOff>
      <xdr:row>59</xdr:row>
      <xdr:rowOff>146685</xdr:rowOff>
    </xdr:to>
    <xdr:cxnSp macro="">
      <xdr:nvCxnSpPr>
        <xdr:cNvPr id="538" name="直線コネクタ 537">
          <a:extLst>
            <a:ext uri="{FF2B5EF4-FFF2-40B4-BE49-F238E27FC236}">
              <a16:creationId xmlns:a16="http://schemas.microsoft.com/office/drawing/2014/main" id="{FAD2B0CA-C445-49DD-A9A2-96E36A013264}"/>
            </a:ext>
          </a:extLst>
        </xdr:cNvPr>
        <xdr:cNvCxnSpPr/>
      </xdr:nvCxnSpPr>
      <xdr:spPr>
        <a:xfrm>
          <a:off x="14592300" y="10222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39" name="楕円 538">
          <a:extLst>
            <a:ext uri="{FF2B5EF4-FFF2-40B4-BE49-F238E27FC236}">
              <a16:creationId xmlns:a16="http://schemas.microsoft.com/office/drawing/2014/main" id="{D62D42D6-659E-4DC8-AF5C-CBDC7CA3B9B6}"/>
            </a:ext>
          </a:extLst>
        </xdr:cNvPr>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106680</xdr:rowOff>
    </xdr:to>
    <xdr:cxnSp macro="">
      <xdr:nvCxnSpPr>
        <xdr:cNvPr id="540" name="直線コネクタ 539">
          <a:extLst>
            <a:ext uri="{FF2B5EF4-FFF2-40B4-BE49-F238E27FC236}">
              <a16:creationId xmlns:a16="http://schemas.microsoft.com/office/drawing/2014/main" id="{5A51763A-EA32-48F9-82AA-19A59BBAF2AD}"/>
            </a:ext>
          </a:extLst>
        </xdr:cNvPr>
        <xdr:cNvCxnSpPr/>
      </xdr:nvCxnSpPr>
      <xdr:spPr>
        <a:xfrm>
          <a:off x="13703300" y="10186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153035</xdr:rowOff>
    </xdr:from>
    <xdr:to>
      <xdr:col>67</xdr:col>
      <xdr:colOff>101600</xdr:colOff>
      <xdr:row>59</xdr:row>
      <xdr:rowOff>83185</xdr:rowOff>
    </xdr:to>
    <xdr:sp macro="" textlink="">
      <xdr:nvSpPr>
        <xdr:cNvPr id="541" name="楕円 540">
          <a:extLst>
            <a:ext uri="{FF2B5EF4-FFF2-40B4-BE49-F238E27FC236}">
              <a16:creationId xmlns:a16="http://schemas.microsoft.com/office/drawing/2014/main" id="{A2E3A0E6-276A-45DE-9551-A1A132ABF583}"/>
            </a:ext>
          </a:extLst>
        </xdr:cNvPr>
        <xdr:cNvSpPr/>
      </xdr:nvSpPr>
      <xdr:spPr>
        <a:xfrm>
          <a:off x="1276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32385</xdr:rowOff>
    </xdr:from>
    <xdr:to>
      <xdr:col>71</xdr:col>
      <xdr:colOff>177800</xdr:colOff>
      <xdr:row>59</xdr:row>
      <xdr:rowOff>70485</xdr:rowOff>
    </xdr:to>
    <xdr:cxnSp macro="">
      <xdr:nvCxnSpPr>
        <xdr:cNvPr id="542" name="直線コネクタ 541">
          <a:extLst>
            <a:ext uri="{FF2B5EF4-FFF2-40B4-BE49-F238E27FC236}">
              <a16:creationId xmlns:a16="http://schemas.microsoft.com/office/drawing/2014/main" id="{D0365B69-78B2-4EB8-8D57-D65D750896BA}"/>
            </a:ext>
          </a:extLst>
        </xdr:cNvPr>
        <xdr:cNvCxnSpPr/>
      </xdr:nvCxnSpPr>
      <xdr:spPr>
        <a:xfrm>
          <a:off x="12814300" y="10147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43" name="n_1aveValue【学校施設】&#10;有形固定資産減価償却率">
          <a:extLst>
            <a:ext uri="{FF2B5EF4-FFF2-40B4-BE49-F238E27FC236}">
              <a16:creationId xmlns:a16="http://schemas.microsoft.com/office/drawing/2014/main" id="{FF2D4647-70B8-49E6-818B-4023579A47DA}"/>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44" name="n_2aveValue【学校施設】&#10;有形固定資産減価償却率">
          <a:extLst>
            <a:ext uri="{FF2B5EF4-FFF2-40B4-BE49-F238E27FC236}">
              <a16:creationId xmlns:a16="http://schemas.microsoft.com/office/drawing/2014/main" id="{91F5A4AC-1BE5-455E-B6FA-AD98FDF8A632}"/>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45" name="n_3aveValue【学校施設】&#10;有形固定資産減価償却率">
          <a:extLst>
            <a:ext uri="{FF2B5EF4-FFF2-40B4-BE49-F238E27FC236}">
              <a16:creationId xmlns:a16="http://schemas.microsoft.com/office/drawing/2014/main" id="{5633D5D2-CE38-4B19-93E8-991A5158B484}"/>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46" name="n_4aveValue【学校施設】&#10;有形固定資産減価償却率">
          <a:extLst>
            <a:ext uri="{FF2B5EF4-FFF2-40B4-BE49-F238E27FC236}">
              <a16:creationId xmlns:a16="http://schemas.microsoft.com/office/drawing/2014/main" id="{477DB0A1-29FC-4AEA-9DC2-9EF1FAEB2F19}"/>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547" name="n_1mainValue【学校施設】&#10;有形固定資産減価償却率">
          <a:extLst>
            <a:ext uri="{FF2B5EF4-FFF2-40B4-BE49-F238E27FC236}">
              <a16:creationId xmlns:a16="http://schemas.microsoft.com/office/drawing/2014/main" id="{981E91C9-A5AF-4F9A-B0CA-D55E4E6CBA6E}"/>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48" name="n_2mainValue【学校施設】&#10;有形固定資産減価償却率">
          <a:extLst>
            <a:ext uri="{FF2B5EF4-FFF2-40B4-BE49-F238E27FC236}">
              <a16:creationId xmlns:a16="http://schemas.microsoft.com/office/drawing/2014/main" id="{CC44C9AA-67D3-49FD-976F-DDD2E54F86B4}"/>
            </a:ext>
          </a:extLst>
        </xdr:cNvPr>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49" name="n_3mainValue【学校施設】&#10;有形固定資産減価償却率">
          <a:extLst>
            <a:ext uri="{FF2B5EF4-FFF2-40B4-BE49-F238E27FC236}">
              <a16:creationId xmlns:a16="http://schemas.microsoft.com/office/drawing/2014/main" id="{AAF37400-50F9-4598-AC4D-6B3E5878DBF6}"/>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99712</xdr:rowOff>
    </xdr:from>
    <xdr:ext cx="405111" cy="259045"/>
    <xdr:sp macro="" textlink="">
      <xdr:nvSpPr>
        <xdr:cNvPr id="550" name="n_4mainValue【学校施設】&#10;有形固定資産減価償却率">
          <a:extLst>
            <a:ext uri="{FF2B5EF4-FFF2-40B4-BE49-F238E27FC236}">
              <a16:creationId xmlns:a16="http://schemas.microsoft.com/office/drawing/2014/main" id="{E0394DA6-AD11-4358-A497-92CB1BDA7CCF}"/>
            </a:ext>
          </a:extLst>
        </xdr:cNvPr>
        <xdr:cNvSpPr txBox="1"/>
      </xdr:nvSpPr>
      <xdr:spPr>
        <a:xfrm>
          <a:off x="12611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F2DBFF9D-6189-4D8C-9B4E-7435AEB8E1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752F0EFE-8FCE-4220-A7CF-C94B757518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CC330419-C907-4FF6-8F3A-85D8BAAD8D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107CA551-834E-4D3B-8618-9E349F3995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DE7E7F4D-F74D-481A-AB60-358C1DEADB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C053367D-ACCE-44F7-B06A-833CEB388D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ECEE9B04-88BD-4D7D-8109-5EB226DB70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7F01B046-9747-4691-A5ED-E5EF69890B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5005526F-7992-4FF7-95D0-82FE53CD9C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AAF7D44C-0BFE-4C70-8BF2-EDF4892672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a:extLst>
            <a:ext uri="{FF2B5EF4-FFF2-40B4-BE49-F238E27FC236}">
              <a16:creationId xmlns:a16="http://schemas.microsoft.com/office/drawing/2014/main" id="{D9A2442B-E0E0-4F22-992A-27EB247F061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a:extLst>
            <a:ext uri="{FF2B5EF4-FFF2-40B4-BE49-F238E27FC236}">
              <a16:creationId xmlns:a16="http://schemas.microsoft.com/office/drawing/2014/main" id="{B463CD2E-EB48-4A3F-B07F-D5684C35855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a:extLst>
            <a:ext uri="{FF2B5EF4-FFF2-40B4-BE49-F238E27FC236}">
              <a16:creationId xmlns:a16="http://schemas.microsoft.com/office/drawing/2014/main" id="{E525F59C-9179-4426-9941-5009A86370E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64" name="テキスト ボックス 563">
          <a:extLst>
            <a:ext uri="{FF2B5EF4-FFF2-40B4-BE49-F238E27FC236}">
              <a16:creationId xmlns:a16="http://schemas.microsoft.com/office/drawing/2014/main" id="{EB3EF896-6EBC-4124-8841-8A1F26B13D5D}"/>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a:extLst>
            <a:ext uri="{FF2B5EF4-FFF2-40B4-BE49-F238E27FC236}">
              <a16:creationId xmlns:a16="http://schemas.microsoft.com/office/drawing/2014/main" id="{3DEFDB18-4DC8-40F0-85CA-A948EB94D4F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66" name="テキスト ボックス 565">
          <a:extLst>
            <a:ext uri="{FF2B5EF4-FFF2-40B4-BE49-F238E27FC236}">
              <a16:creationId xmlns:a16="http://schemas.microsoft.com/office/drawing/2014/main" id="{138361B5-3281-4924-8FC6-F4FBD1402AE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a:extLst>
            <a:ext uri="{FF2B5EF4-FFF2-40B4-BE49-F238E27FC236}">
              <a16:creationId xmlns:a16="http://schemas.microsoft.com/office/drawing/2014/main" id="{7E053CCF-CDA4-4003-ACB9-A2CE05C31C9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8" name="テキスト ボックス 567">
          <a:extLst>
            <a:ext uri="{FF2B5EF4-FFF2-40B4-BE49-F238E27FC236}">
              <a16:creationId xmlns:a16="http://schemas.microsoft.com/office/drawing/2014/main" id="{A7B5C17D-F859-4706-85C6-2318645D32B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D48D05D6-FBF9-441B-8181-A5A41D3E32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0" name="テキスト ボックス 569">
          <a:extLst>
            <a:ext uri="{FF2B5EF4-FFF2-40B4-BE49-F238E27FC236}">
              <a16:creationId xmlns:a16="http://schemas.microsoft.com/office/drawing/2014/main" id="{A2D92846-8B71-4D90-8B72-47180F9CE3A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05C4AD44-4EEC-4E9F-8D42-9AF23925CE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72" name="直線コネクタ 571">
          <a:extLst>
            <a:ext uri="{FF2B5EF4-FFF2-40B4-BE49-F238E27FC236}">
              <a16:creationId xmlns:a16="http://schemas.microsoft.com/office/drawing/2014/main" id="{9AB5E7C6-4712-4D12-912C-C21C68A54A65}"/>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73" name="【学校施設】&#10;一人当たり面積最小値テキスト">
          <a:extLst>
            <a:ext uri="{FF2B5EF4-FFF2-40B4-BE49-F238E27FC236}">
              <a16:creationId xmlns:a16="http://schemas.microsoft.com/office/drawing/2014/main" id="{60315ADE-0A76-43FC-8B95-F7130350E67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74" name="直線コネクタ 573">
          <a:extLst>
            <a:ext uri="{FF2B5EF4-FFF2-40B4-BE49-F238E27FC236}">
              <a16:creationId xmlns:a16="http://schemas.microsoft.com/office/drawing/2014/main" id="{908213A4-A259-4035-9654-36368EDFBD13}"/>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75" name="【学校施設】&#10;一人当たり面積最大値テキスト">
          <a:extLst>
            <a:ext uri="{FF2B5EF4-FFF2-40B4-BE49-F238E27FC236}">
              <a16:creationId xmlns:a16="http://schemas.microsoft.com/office/drawing/2014/main" id="{5345F167-C13A-43C9-B57A-05402E307A2D}"/>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76" name="直線コネクタ 575">
          <a:extLst>
            <a:ext uri="{FF2B5EF4-FFF2-40B4-BE49-F238E27FC236}">
              <a16:creationId xmlns:a16="http://schemas.microsoft.com/office/drawing/2014/main" id="{32AFD576-D6BE-4EE3-98FE-211EEC559EA3}"/>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77" name="【学校施設】&#10;一人当たり面積平均値テキスト">
          <a:extLst>
            <a:ext uri="{FF2B5EF4-FFF2-40B4-BE49-F238E27FC236}">
              <a16:creationId xmlns:a16="http://schemas.microsoft.com/office/drawing/2014/main" id="{5673C1BB-8FE2-48EC-9E7F-9F4B71C3CD60}"/>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78" name="フローチャート: 判断 577">
          <a:extLst>
            <a:ext uri="{FF2B5EF4-FFF2-40B4-BE49-F238E27FC236}">
              <a16:creationId xmlns:a16="http://schemas.microsoft.com/office/drawing/2014/main" id="{EDC4EE25-EE63-425C-BED4-E79ACA549F5B}"/>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79" name="フローチャート: 判断 578">
          <a:extLst>
            <a:ext uri="{FF2B5EF4-FFF2-40B4-BE49-F238E27FC236}">
              <a16:creationId xmlns:a16="http://schemas.microsoft.com/office/drawing/2014/main" id="{42BC845B-49F5-41E8-9411-6DC0EFBF4BAE}"/>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80" name="フローチャート: 判断 579">
          <a:extLst>
            <a:ext uri="{FF2B5EF4-FFF2-40B4-BE49-F238E27FC236}">
              <a16:creationId xmlns:a16="http://schemas.microsoft.com/office/drawing/2014/main" id="{932C4C5E-5CDC-451B-8449-7A933F83F33B}"/>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81" name="フローチャート: 判断 580">
          <a:extLst>
            <a:ext uri="{FF2B5EF4-FFF2-40B4-BE49-F238E27FC236}">
              <a16:creationId xmlns:a16="http://schemas.microsoft.com/office/drawing/2014/main" id="{FEFA9E8D-FD8D-46DC-9684-4959A03B5B7F}"/>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82" name="フローチャート: 判断 581">
          <a:extLst>
            <a:ext uri="{FF2B5EF4-FFF2-40B4-BE49-F238E27FC236}">
              <a16:creationId xmlns:a16="http://schemas.microsoft.com/office/drawing/2014/main" id="{B7EA68E6-EE82-4DA6-B055-2A0BC2E055CD}"/>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26F03B2A-1F00-4329-9404-771D00E8E5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F77C53A6-088F-4011-8741-A1B8F6B09F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41B50132-36AA-4392-9EB9-0AAAE444C9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EFA27DAE-6CDD-47DE-9971-9EFD1EECE1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7AFE27B5-708E-4974-B60E-0443A93C63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80234</xdr:rowOff>
    </xdr:from>
    <xdr:to>
      <xdr:col>116</xdr:col>
      <xdr:colOff>114300</xdr:colOff>
      <xdr:row>59</xdr:row>
      <xdr:rowOff>10384</xdr:rowOff>
    </xdr:to>
    <xdr:sp macro="" textlink="">
      <xdr:nvSpPr>
        <xdr:cNvPr id="588" name="楕円 587">
          <a:extLst>
            <a:ext uri="{FF2B5EF4-FFF2-40B4-BE49-F238E27FC236}">
              <a16:creationId xmlns:a16="http://schemas.microsoft.com/office/drawing/2014/main" id="{CD818EE2-BDC8-4966-AECE-3125183D3EAE}"/>
            </a:ext>
          </a:extLst>
        </xdr:cNvPr>
        <xdr:cNvSpPr/>
      </xdr:nvSpPr>
      <xdr:spPr>
        <a:xfrm>
          <a:off x="22110700" y="100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103111</xdr:rowOff>
    </xdr:from>
    <xdr:ext cx="534377" cy="259045"/>
    <xdr:sp macro="" textlink="">
      <xdr:nvSpPr>
        <xdr:cNvPr id="589" name="【学校施設】&#10;一人当たり面積該当値テキスト">
          <a:extLst>
            <a:ext uri="{FF2B5EF4-FFF2-40B4-BE49-F238E27FC236}">
              <a16:creationId xmlns:a16="http://schemas.microsoft.com/office/drawing/2014/main" id="{17B39338-EEEF-4055-9169-EDBAC5E1B614}"/>
            </a:ext>
          </a:extLst>
        </xdr:cNvPr>
        <xdr:cNvSpPr txBox="1"/>
      </xdr:nvSpPr>
      <xdr:spPr>
        <a:xfrm>
          <a:off x="22199600" y="98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100259</xdr:rowOff>
    </xdr:from>
    <xdr:to>
      <xdr:col>112</xdr:col>
      <xdr:colOff>38100</xdr:colOff>
      <xdr:row>59</xdr:row>
      <xdr:rowOff>30409</xdr:rowOff>
    </xdr:to>
    <xdr:sp macro="" textlink="">
      <xdr:nvSpPr>
        <xdr:cNvPr id="590" name="楕円 589">
          <a:extLst>
            <a:ext uri="{FF2B5EF4-FFF2-40B4-BE49-F238E27FC236}">
              <a16:creationId xmlns:a16="http://schemas.microsoft.com/office/drawing/2014/main" id="{7D90B9B3-9AB7-4BA0-95A4-E92FE5507731}"/>
            </a:ext>
          </a:extLst>
        </xdr:cNvPr>
        <xdr:cNvSpPr/>
      </xdr:nvSpPr>
      <xdr:spPr>
        <a:xfrm>
          <a:off x="21272500" y="100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131034</xdr:rowOff>
    </xdr:from>
    <xdr:to>
      <xdr:col>116</xdr:col>
      <xdr:colOff>63500</xdr:colOff>
      <xdr:row>58</xdr:row>
      <xdr:rowOff>151059</xdr:rowOff>
    </xdr:to>
    <xdr:cxnSp macro="">
      <xdr:nvCxnSpPr>
        <xdr:cNvPr id="591" name="直線コネクタ 590">
          <a:extLst>
            <a:ext uri="{FF2B5EF4-FFF2-40B4-BE49-F238E27FC236}">
              <a16:creationId xmlns:a16="http://schemas.microsoft.com/office/drawing/2014/main" id="{C7FCD559-CDC9-4835-9BD8-4FEDA171568E}"/>
            </a:ext>
          </a:extLst>
        </xdr:cNvPr>
        <xdr:cNvCxnSpPr/>
      </xdr:nvCxnSpPr>
      <xdr:spPr>
        <a:xfrm flipV="1">
          <a:off x="21323300" y="10075134"/>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99939</xdr:rowOff>
    </xdr:from>
    <xdr:to>
      <xdr:col>107</xdr:col>
      <xdr:colOff>101600</xdr:colOff>
      <xdr:row>59</xdr:row>
      <xdr:rowOff>30089</xdr:rowOff>
    </xdr:to>
    <xdr:sp macro="" textlink="">
      <xdr:nvSpPr>
        <xdr:cNvPr id="592" name="楕円 591">
          <a:extLst>
            <a:ext uri="{FF2B5EF4-FFF2-40B4-BE49-F238E27FC236}">
              <a16:creationId xmlns:a16="http://schemas.microsoft.com/office/drawing/2014/main" id="{44D7C787-F723-4460-8A73-CFCAE9D3C586}"/>
            </a:ext>
          </a:extLst>
        </xdr:cNvPr>
        <xdr:cNvSpPr/>
      </xdr:nvSpPr>
      <xdr:spPr>
        <a:xfrm>
          <a:off x="20383500" y="100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150739</xdr:rowOff>
    </xdr:from>
    <xdr:to>
      <xdr:col>111</xdr:col>
      <xdr:colOff>177800</xdr:colOff>
      <xdr:row>58</xdr:row>
      <xdr:rowOff>151059</xdr:rowOff>
    </xdr:to>
    <xdr:cxnSp macro="">
      <xdr:nvCxnSpPr>
        <xdr:cNvPr id="593" name="直線コネクタ 592">
          <a:extLst>
            <a:ext uri="{FF2B5EF4-FFF2-40B4-BE49-F238E27FC236}">
              <a16:creationId xmlns:a16="http://schemas.microsoft.com/office/drawing/2014/main" id="{14520F55-A2A4-471A-B5E1-9E08669B306D}"/>
            </a:ext>
          </a:extLst>
        </xdr:cNvPr>
        <xdr:cNvCxnSpPr/>
      </xdr:nvCxnSpPr>
      <xdr:spPr>
        <a:xfrm>
          <a:off x="20434300" y="1009483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120604</xdr:rowOff>
    </xdr:from>
    <xdr:to>
      <xdr:col>102</xdr:col>
      <xdr:colOff>165100</xdr:colOff>
      <xdr:row>59</xdr:row>
      <xdr:rowOff>50754</xdr:rowOff>
    </xdr:to>
    <xdr:sp macro="" textlink="">
      <xdr:nvSpPr>
        <xdr:cNvPr id="594" name="楕円 593">
          <a:extLst>
            <a:ext uri="{FF2B5EF4-FFF2-40B4-BE49-F238E27FC236}">
              <a16:creationId xmlns:a16="http://schemas.microsoft.com/office/drawing/2014/main" id="{5E2AE0AF-2AFF-4D2D-B148-8F6C5E45E73E}"/>
            </a:ext>
          </a:extLst>
        </xdr:cNvPr>
        <xdr:cNvSpPr/>
      </xdr:nvSpPr>
      <xdr:spPr>
        <a:xfrm>
          <a:off x="19494500" y="100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150739</xdr:rowOff>
    </xdr:from>
    <xdr:to>
      <xdr:col>107</xdr:col>
      <xdr:colOff>50800</xdr:colOff>
      <xdr:row>58</xdr:row>
      <xdr:rowOff>171404</xdr:rowOff>
    </xdr:to>
    <xdr:cxnSp macro="">
      <xdr:nvCxnSpPr>
        <xdr:cNvPr id="595" name="直線コネクタ 594">
          <a:extLst>
            <a:ext uri="{FF2B5EF4-FFF2-40B4-BE49-F238E27FC236}">
              <a16:creationId xmlns:a16="http://schemas.microsoft.com/office/drawing/2014/main" id="{B78A0796-02AF-4A4E-A040-9D6D75F13E8C}"/>
            </a:ext>
          </a:extLst>
        </xdr:cNvPr>
        <xdr:cNvCxnSpPr/>
      </xdr:nvCxnSpPr>
      <xdr:spPr>
        <a:xfrm flipV="1">
          <a:off x="19545300" y="10094839"/>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126868</xdr:rowOff>
    </xdr:from>
    <xdr:to>
      <xdr:col>98</xdr:col>
      <xdr:colOff>38100</xdr:colOff>
      <xdr:row>59</xdr:row>
      <xdr:rowOff>57018</xdr:rowOff>
    </xdr:to>
    <xdr:sp macro="" textlink="">
      <xdr:nvSpPr>
        <xdr:cNvPr id="596" name="楕円 595">
          <a:extLst>
            <a:ext uri="{FF2B5EF4-FFF2-40B4-BE49-F238E27FC236}">
              <a16:creationId xmlns:a16="http://schemas.microsoft.com/office/drawing/2014/main" id="{8E890434-4740-495E-B1BE-370C78505942}"/>
            </a:ext>
          </a:extLst>
        </xdr:cNvPr>
        <xdr:cNvSpPr/>
      </xdr:nvSpPr>
      <xdr:spPr>
        <a:xfrm>
          <a:off x="18605500" y="100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171404</xdr:rowOff>
    </xdr:from>
    <xdr:to>
      <xdr:col>102</xdr:col>
      <xdr:colOff>114300</xdr:colOff>
      <xdr:row>59</xdr:row>
      <xdr:rowOff>6218</xdr:rowOff>
    </xdr:to>
    <xdr:cxnSp macro="">
      <xdr:nvCxnSpPr>
        <xdr:cNvPr id="597" name="直線コネクタ 596">
          <a:extLst>
            <a:ext uri="{FF2B5EF4-FFF2-40B4-BE49-F238E27FC236}">
              <a16:creationId xmlns:a16="http://schemas.microsoft.com/office/drawing/2014/main" id="{FB03A5C9-6C32-4323-B559-EAFD5B34B04F}"/>
            </a:ext>
          </a:extLst>
        </xdr:cNvPr>
        <xdr:cNvCxnSpPr/>
      </xdr:nvCxnSpPr>
      <xdr:spPr>
        <a:xfrm flipV="1">
          <a:off x="18656300" y="1011550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98" name="n_1aveValue【学校施設】&#10;一人当たり面積">
          <a:extLst>
            <a:ext uri="{FF2B5EF4-FFF2-40B4-BE49-F238E27FC236}">
              <a16:creationId xmlns:a16="http://schemas.microsoft.com/office/drawing/2014/main" id="{3B9BC36A-B68D-4799-BDC6-D068DD131D59}"/>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99" name="n_2aveValue【学校施設】&#10;一人当たり面積">
          <a:extLst>
            <a:ext uri="{FF2B5EF4-FFF2-40B4-BE49-F238E27FC236}">
              <a16:creationId xmlns:a16="http://schemas.microsoft.com/office/drawing/2014/main" id="{C0316E15-FA92-4B81-933D-31E7088CE887}"/>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00" name="n_3aveValue【学校施設】&#10;一人当たり面積">
          <a:extLst>
            <a:ext uri="{FF2B5EF4-FFF2-40B4-BE49-F238E27FC236}">
              <a16:creationId xmlns:a16="http://schemas.microsoft.com/office/drawing/2014/main" id="{E82A85B3-99CF-4936-B74C-4DD1FDDC5639}"/>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01" name="n_4aveValue【学校施設】&#10;一人当たり面積">
          <a:extLst>
            <a:ext uri="{FF2B5EF4-FFF2-40B4-BE49-F238E27FC236}">
              <a16:creationId xmlns:a16="http://schemas.microsoft.com/office/drawing/2014/main" id="{171F32D5-BD67-4181-89D0-3D36A53F16D5}"/>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46936</xdr:rowOff>
    </xdr:from>
    <xdr:ext cx="534377" cy="259045"/>
    <xdr:sp macro="" textlink="">
      <xdr:nvSpPr>
        <xdr:cNvPr id="602" name="n_1mainValue【学校施設】&#10;一人当たり面積">
          <a:extLst>
            <a:ext uri="{FF2B5EF4-FFF2-40B4-BE49-F238E27FC236}">
              <a16:creationId xmlns:a16="http://schemas.microsoft.com/office/drawing/2014/main" id="{03FE546A-83EC-4E2E-8125-C8038A122120}"/>
            </a:ext>
          </a:extLst>
        </xdr:cNvPr>
        <xdr:cNvSpPr txBox="1"/>
      </xdr:nvSpPr>
      <xdr:spPr>
        <a:xfrm>
          <a:off x="21043411" y="981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46616</xdr:rowOff>
    </xdr:from>
    <xdr:ext cx="534377" cy="259045"/>
    <xdr:sp macro="" textlink="">
      <xdr:nvSpPr>
        <xdr:cNvPr id="603" name="n_2mainValue【学校施設】&#10;一人当たり面積">
          <a:extLst>
            <a:ext uri="{FF2B5EF4-FFF2-40B4-BE49-F238E27FC236}">
              <a16:creationId xmlns:a16="http://schemas.microsoft.com/office/drawing/2014/main" id="{B2C9A887-FFA1-4FFE-8EB4-373605E69D1A}"/>
            </a:ext>
          </a:extLst>
        </xdr:cNvPr>
        <xdr:cNvSpPr txBox="1"/>
      </xdr:nvSpPr>
      <xdr:spPr>
        <a:xfrm>
          <a:off x="20167111" y="98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67281</xdr:rowOff>
    </xdr:from>
    <xdr:ext cx="534377" cy="259045"/>
    <xdr:sp macro="" textlink="">
      <xdr:nvSpPr>
        <xdr:cNvPr id="604" name="n_3mainValue【学校施設】&#10;一人当たり面積">
          <a:extLst>
            <a:ext uri="{FF2B5EF4-FFF2-40B4-BE49-F238E27FC236}">
              <a16:creationId xmlns:a16="http://schemas.microsoft.com/office/drawing/2014/main" id="{238BC98D-AE74-4753-94BE-04663C530C0E}"/>
            </a:ext>
          </a:extLst>
        </xdr:cNvPr>
        <xdr:cNvSpPr txBox="1"/>
      </xdr:nvSpPr>
      <xdr:spPr>
        <a:xfrm>
          <a:off x="19278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73545</xdr:rowOff>
    </xdr:from>
    <xdr:ext cx="534377" cy="259045"/>
    <xdr:sp macro="" textlink="">
      <xdr:nvSpPr>
        <xdr:cNvPr id="605" name="n_4mainValue【学校施設】&#10;一人当たり面積">
          <a:extLst>
            <a:ext uri="{FF2B5EF4-FFF2-40B4-BE49-F238E27FC236}">
              <a16:creationId xmlns:a16="http://schemas.microsoft.com/office/drawing/2014/main" id="{CB399B37-7E6A-47C3-BB1E-0F3A0CE18EC6}"/>
            </a:ext>
          </a:extLst>
        </xdr:cNvPr>
        <xdr:cNvSpPr txBox="1"/>
      </xdr:nvSpPr>
      <xdr:spPr>
        <a:xfrm>
          <a:off x="18389111" y="9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F8D3F49A-CBEA-4B61-82F3-FBDEC5C72B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9356D9AD-98F9-4F75-9CCA-7A1BF1216A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52AEDD76-8A48-4C2F-A660-C6E3AAB324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F0550ECE-A5D2-42DC-A2F1-A24D89353C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E9F7C728-2839-4D1C-865B-FBEE0C74E1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75078966-4852-46DD-AABC-E6EA7E6F46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906CBC60-9BE7-4438-BB0D-8643861AD1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1670477E-B9F6-4A63-804C-E8024BF9FB9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1869FCD3-B41C-4602-82EA-6C6F8D2554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4B482632-9B1A-4CF2-A935-922CDEBEDB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529ACB41-3D03-4099-8BF5-F85204F6FE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9E600F34-913F-4512-A1D1-2E58F24314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3EDAE6B0-AC20-4986-B27C-BD197BEB53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CFE3AFB7-2B9E-41D1-86BA-CDBDE92849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B716325D-5DE5-4654-8060-10CBBBFA7E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A12AD241-C299-49B7-AE8F-81EB6790D9A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24F5C4C7-C642-48D3-99AD-71D61088D5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E6E624D8-2ADC-4E72-8A9C-8F9159EB86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D0B6C8EC-C074-4145-98CD-A57CFBF1E2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38362294-2C58-4B87-8A7E-13CE0391D6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4A6405CB-F9AE-4A9E-ADA2-10E3EF4BC1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C6706A27-78CD-425B-9FEA-A9F9109874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01F9C2A3-DD40-49F1-9C1C-B31A571CD0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78F00BB2-E1D3-4708-9A12-19C928CDC7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D6360114-CE65-4CC4-B1E8-520D2DF0C3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F5E5B658-4DAB-4D0C-93E7-B3939A3687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0C95DA75-1889-4657-B38C-F7B16480F9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a:extLst>
            <a:ext uri="{FF2B5EF4-FFF2-40B4-BE49-F238E27FC236}">
              <a16:creationId xmlns:a16="http://schemas.microsoft.com/office/drawing/2014/main" id="{0750E502-A617-44A3-B52E-F8141FAD36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9078011A-9BD5-49E1-B390-2322D91DBE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a:extLst>
            <a:ext uri="{FF2B5EF4-FFF2-40B4-BE49-F238E27FC236}">
              <a16:creationId xmlns:a16="http://schemas.microsoft.com/office/drawing/2014/main" id="{FB30C7D9-7F13-4557-9793-0F96100A09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a:extLst>
            <a:ext uri="{FF2B5EF4-FFF2-40B4-BE49-F238E27FC236}">
              <a16:creationId xmlns:a16="http://schemas.microsoft.com/office/drawing/2014/main" id="{82889D7C-320D-490C-8981-694FE216C3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a:extLst>
            <a:ext uri="{FF2B5EF4-FFF2-40B4-BE49-F238E27FC236}">
              <a16:creationId xmlns:a16="http://schemas.microsoft.com/office/drawing/2014/main" id="{750F4962-1908-4063-B53C-83FB735352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a:extLst>
            <a:ext uri="{FF2B5EF4-FFF2-40B4-BE49-F238E27FC236}">
              <a16:creationId xmlns:a16="http://schemas.microsoft.com/office/drawing/2014/main" id="{B0851036-135D-407E-A33A-6C5D8A742AD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a:extLst>
            <a:ext uri="{FF2B5EF4-FFF2-40B4-BE49-F238E27FC236}">
              <a16:creationId xmlns:a16="http://schemas.microsoft.com/office/drawing/2014/main" id="{E3D41F1C-C299-4EFB-AE6A-547C56A71D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a:extLst>
            <a:ext uri="{FF2B5EF4-FFF2-40B4-BE49-F238E27FC236}">
              <a16:creationId xmlns:a16="http://schemas.microsoft.com/office/drawing/2014/main" id="{51BE79D3-C325-4393-B977-23E5E4AC06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a:extLst>
            <a:ext uri="{FF2B5EF4-FFF2-40B4-BE49-F238E27FC236}">
              <a16:creationId xmlns:a16="http://schemas.microsoft.com/office/drawing/2014/main" id="{E7E2FC9C-09A8-4971-BDAE-A25E69B5CD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a:extLst>
            <a:ext uri="{FF2B5EF4-FFF2-40B4-BE49-F238E27FC236}">
              <a16:creationId xmlns:a16="http://schemas.microsoft.com/office/drawing/2014/main" id="{EC156F67-9D3F-4523-9687-262ED42E2F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a:extLst>
            <a:ext uri="{FF2B5EF4-FFF2-40B4-BE49-F238E27FC236}">
              <a16:creationId xmlns:a16="http://schemas.microsoft.com/office/drawing/2014/main" id="{1F1588CB-F444-4679-A085-7CC2C7D488C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a:extLst>
            <a:ext uri="{FF2B5EF4-FFF2-40B4-BE49-F238E27FC236}">
              <a16:creationId xmlns:a16="http://schemas.microsoft.com/office/drawing/2014/main" id="{1CE794A1-444C-41DD-A735-839E54C537F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a:extLst>
            <a:ext uri="{FF2B5EF4-FFF2-40B4-BE49-F238E27FC236}">
              <a16:creationId xmlns:a16="http://schemas.microsoft.com/office/drawing/2014/main" id="{ED2FE93D-6E66-49E2-9ED2-F49AFD2C58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公民館】&#10;有形固定資産減価償却率グラフ枠">
          <a:extLst>
            <a:ext uri="{FF2B5EF4-FFF2-40B4-BE49-F238E27FC236}">
              <a16:creationId xmlns:a16="http://schemas.microsoft.com/office/drawing/2014/main" id="{71D98540-3256-4EAD-8A08-663846883B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47" name="直線コネクタ 646">
          <a:extLst>
            <a:ext uri="{FF2B5EF4-FFF2-40B4-BE49-F238E27FC236}">
              <a16:creationId xmlns:a16="http://schemas.microsoft.com/office/drawing/2014/main" id="{0EF00BAB-5644-4838-8721-881FF159CF23}"/>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8" name="【公民館】&#10;有形固定資産減価償却率最小値テキスト">
          <a:extLst>
            <a:ext uri="{FF2B5EF4-FFF2-40B4-BE49-F238E27FC236}">
              <a16:creationId xmlns:a16="http://schemas.microsoft.com/office/drawing/2014/main" id="{B701C923-1B75-495B-8DD5-E5815F8F977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9" name="直線コネクタ 648">
          <a:extLst>
            <a:ext uri="{FF2B5EF4-FFF2-40B4-BE49-F238E27FC236}">
              <a16:creationId xmlns:a16="http://schemas.microsoft.com/office/drawing/2014/main" id="{C0362539-A559-4CCC-BD6D-ED5BED2D610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50" name="【公民館】&#10;有形固定資産減価償却率最大値テキスト">
          <a:extLst>
            <a:ext uri="{FF2B5EF4-FFF2-40B4-BE49-F238E27FC236}">
              <a16:creationId xmlns:a16="http://schemas.microsoft.com/office/drawing/2014/main" id="{4AE0426C-DFC6-4C03-82F0-ABB4006F83E6}"/>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51" name="直線コネクタ 650">
          <a:extLst>
            <a:ext uri="{FF2B5EF4-FFF2-40B4-BE49-F238E27FC236}">
              <a16:creationId xmlns:a16="http://schemas.microsoft.com/office/drawing/2014/main" id="{E3AA021A-8D87-40FA-9EF3-380F960835B8}"/>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52" name="【公民館】&#10;有形固定資産減価償却率平均値テキスト">
          <a:extLst>
            <a:ext uri="{FF2B5EF4-FFF2-40B4-BE49-F238E27FC236}">
              <a16:creationId xmlns:a16="http://schemas.microsoft.com/office/drawing/2014/main" id="{E2B15B4A-D72E-4699-8CA8-30C67D87912D}"/>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53" name="フローチャート: 判断 652">
          <a:extLst>
            <a:ext uri="{FF2B5EF4-FFF2-40B4-BE49-F238E27FC236}">
              <a16:creationId xmlns:a16="http://schemas.microsoft.com/office/drawing/2014/main" id="{67243EFC-4068-4342-967C-E81C020A4111}"/>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54" name="フローチャート: 判断 653">
          <a:extLst>
            <a:ext uri="{FF2B5EF4-FFF2-40B4-BE49-F238E27FC236}">
              <a16:creationId xmlns:a16="http://schemas.microsoft.com/office/drawing/2014/main" id="{7EB2DEA8-2312-49BE-AF24-DA925DFB610A}"/>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55" name="フローチャート: 判断 654">
          <a:extLst>
            <a:ext uri="{FF2B5EF4-FFF2-40B4-BE49-F238E27FC236}">
              <a16:creationId xmlns:a16="http://schemas.microsoft.com/office/drawing/2014/main" id="{1676E022-229E-44A9-8069-51D32A1FE624}"/>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56" name="フローチャート: 判断 655">
          <a:extLst>
            <a:ext uri="{FF2B5EF4-FFF2-40B4-BE49-F238E27FC236}">
              <a16:creationId xmlns:a16="http://schemas.microsoft.com/office/drawing/2014/main" id="{EF57242E-37DA-4D2B-B7DB-B44EA2EDA61F}"/>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57" name="フローチャート: 判断 656">
          <a:extLst>
            <a:ext uri="{FF2B5EF4-FFF2-40B4-BE49-F238E27FC236}">
              <a16:creationId xmlns:a16="http://schemas.microsoft.com/office/drawing/2014/main" id="{9D37D478-19C0-4676-94A3-3CEEA058BAFC}"/>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7338CC62-72E4-40BB-8768-629D1CFF17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C72D3CE-18B3-4887-B418-07EBEB9609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256EC7A8-761D-4F3B-9B71-B2C63A702A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CE496484-DF31-4BAA-B996-B3D2DA03FE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986E01DA-B1FC-46F1-8CB4-06D4E05597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663" name="楕円 662">
          <a:extLst>
            <a:ext uri="{FF2B5EF4-FFF2-40B4-BE49-F238E27FC236}">
              <a16:creationId xmlns:a16="http://schemas.microsoft.com/office/drawing/2014/main" id="{9B2C0456-42DE-48A9-A756-E7B1A468FB91}"/>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664" name="【公民館】&#10;有形固定資産減価償却率該当値テキスト">
          <a:extLst>
            <a:ext uri="{FF2B5EF4-FFF2-40B4-BE49-F238E27FC236}">
              <a16:creationId xmlns:a16="http://schemas.microsoft.com/office/drawing/2014/main" id="{D862E481-61E9-4909-BFDB-4BA9809311E0}"/>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665" name="楕円 664">
          <a:extLst>
            <a:ext uri="{FF2B5EF4-FFF2-40B4-BE49-F238E27FC236}">
              <a16:creationId xmlns:a16="http://schemas.microsoft.com/office/drawing/2014/main" id="{F18FD2EF-F2F5-4801-829E-13FF4AD2E332}"/>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107</xdr:row>
      <xdr:rowOff>1088</xdr:rowOff>
    </xdr:to>
    <xdr:cxnSp macro="">
      <xdr:nvCxnSpPr>
        <xdr:cNvPr id="666" name="直線コネクタ 665">
          <a:extLst>
            <a:ext uri="{FF2B5EF4-FFF2-40B4-BE49-F238E27FC236}">
              <a16:creationId xmlns:a16="http://schemas.microsoft.com/office/drawing/2014/main" id="{2AAA5CCF-6E7E-4302-AACB-2CA63DD63782}"/>
            </a:ext>
          </a:extLst>
        </xdr:cNvPr>
        <xdr:cNvCxnSpPr/>
      </xdr:nvCxnSpPr>
      <xdr:spPr>
        <a:xfrm>
          <a:off x="15481300" y="183037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667" name="楕円 666">
          <a:extLst>
            <a:ext uri="{FF2B5EF4-FFF2-40B4-BE49-F238E27FC236}">
              <a16:creationId xmlns:a16="http://schemas.microsoft.com/office/drawing/2014/main" id="{D9EBE74F-2B3D-4065-9631-9A3AE918AF4D}"/>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130084</xdr:rowOff>
    </xdr:to>
    <xdr:cxnSp macro="">
      <xdr:nvCxnSpPr>
        <xdr:cNvPr id="668" name="直線コネクタ 667">
          <a:extLst>
            <a:ext uri="{FF2B5EF4-FFF2-40B4-BE49-F238E27FC236}">
              <a16:creationId xmlns:a16="http://schemas.microsoft.com/office/drawing/2014/main" id="{992F3717-C57E-43B5-AF05-9FA20ADBB2EB}"/>
            </a:ext>
          </a:extLst>
        </xdr:cNvPr>
        <xdr:cNvCxnSpPr/>
      </xdr:nvCxnSpPr>
      <xdr:spPr>
        <a:xfrm>
          <a:off x="14592300" y="182956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669" name="楕円 668">
          <a:extLst>
            <a:ext uri="{FF2B5EF4-FFF2-40B4-BE49-F238E27FC236}">
              <a16:creationId xmlns:a16="http://schemas.microsoft.com/office/drawing/2014/main" id="{5E8ABA0D-BC12-4A26-8F3A-E48E86AEA11A}"/>
            </a:ext>
          </a:extLst>
        </xdr:cNvPr>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121920</xdr:rowOff>
    </xdr:to>
    <xdr:cxnSp macro="">
      <xdr:nvCxnSpPr>
        <xdr:cNvPr id="670" name="直線コネクタ 669">
          <a:extLst>
            <a:ext uri="{FF2B5EF4-FFF2-40B4-BE49-F238E27FC236}">
              <a16:creationId xmlns:a16="http://schemas.microsoft.com/office/drawing/2014/main" id="{F79475D9-3A6B-4389-8A1E-FC95F46B0BFF}"/>
            </a:ext>
          </a:extLst>
        </xdr:cNvPr>
        <xdr:cNvCxnSpPr/>
      </xdr:nvCxnSpPr>
      <xdr:spPr>
        <a:xfrm>
          <a:off x="13703300" y="182547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671" name="楕円 670">
          <a:extLst>
            <a:ext uri="{FF2B5EF4-FFF2-40B4-BE49-F238E27FC236}">
              <a16:creationId xmlns:a16="http://schemas.microsoft.com/office/drawing/2014/main" id="{1C931462-5861-4AC0-816D-BBF46CECC809}"/>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81099</xdr:rowOff>
    </xdr:to>
    <xdr:cxnSp macro="">
      <xdr:nvCxnSpPr>
        <xdr:cNvPr id="672" name="直線コネクタ 671">
          <a:extLst>
            <a:ext uri="{FF2B5EF4-FFF2-40B4-BE49-F238E27FC236}">
              <a16:creationId xmlns:a16="http://schemas.microsoft.com/office/drawing/2014/main" id="{860ED80C-7C6A-4CA8-97C9-FFE2411D8334}"/>
            </a:ext>
          </a:extLst>
        </xdr:cNvPr>
        <xdr:cNvCxnSpPr/>
      </xdr:nvCxnSpPr>
      <xdr:spPr>
        <a:xfrm>
          <a:off x="12814300" y="182156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73" name="n_1aveValue【公民館】&#10;有形固定資産減価償却率">
          <a:extLst>
            <a:ext uri="{FF2B5EF4-FFF2-40B4-BE49-F238E27FC236}">
              <a16:creationId xmlns:a16="http://schemas.microsoft.com/office/drawing/2014/main" id="{B97352B7-67C7-40E3-BE18-047F582CCF86}"/>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74" name="n_2aveValue【公民館】&#10;有形固定資産減価償却率">
          <a:extLst>
            <a:ext uri="{FF2B5EF4-FFF2-40B4-BE49-F238E27FC236}">
              <a16:creationId xmlns:a16="http://schemas.microsoft.com/office/drawing/2014/main" id="{F56DBD0B-6856-4B45-8488-5656F3C59988}"/>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75" name="n_3aveValue【公民館】&#10;有形固定資産減価償却率">
          <a:extLst>
            <a:ext uri="{FF2B5EF4-FFF2-40B4-BE49-F238E27FC236}">
              <a16:creationId xmlns:a16="http://schemas.microsoft.com/office/drawing/2014/main" id="{7DF1B519-34B5-4F1C-85D9-9FC8C84F231B}"/>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76" name="n_4aveValue【公民館】&#10;有形固定資産減価償却率">
          <a:extLst>
            <a:ext uri="{FF2B5EF4-FFF2-40B4-BE49-F238E27FC236}">
              <a16:creationId xmlns:a16="http://schemas.microsoft.com/office/drawing/2014/main" id="{75E276B2-BFAF-4E11-BEA8-D31DE13F58DC}"/>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677" name="n_1mainValue【公民館】&#10;有形固定資産減価償却率">
          <a:extLst>
            <a:ext uri="{FF2B5EF4-FFF2-40B4-BE49-F238E27FC236}">
              <a16:creationId xmlns:a16="http://schemas.microsoft.com/office/drawing/2014/main" id="{9C9CB05D-08B6-4584-A2DD-0572FADC394F}"/>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678" name="n_2mainValue【公民館】&#10;有形固定資産減価償却率">
          <a:extLst>
            <a:ext uri="{FF2B5EF4-FFF2-40B4-BE49-F238E27FC236}">
              <a16:creationId xmlns:a16="http://schemas.microsoft.com/office/drawing/2014/main" id="{30BC805A-FED4-4BDA-A1D2-CD3FB361F1A7}"/>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679" name="n_3mainValue【公民館】&#10;有形固定資産減価償却率">
          <a:extLst>
            <a:ext uri="{FF2B5EF4-FFF2-40B4-BE49-F238E27FC236}">
              <a16:creationId xmlns:a16="http://schemas.microsoft.com/office/drawing/2014/main" id="{6B696CE5-8E7E-4A3C-94D7-EF726CCFD798}"/>
            </a:ext>
          </a:extLst>
        </xdr:cNvPr>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680" name="n_4mainValue【公民館】&#10;有形固定資産減価償却率">
          <a:extLst>
            <a:ext uri="{FF2B5EF4-FFF2-40B4-BE49-F238E27FC236}">
              <a16:creationId xmlns:a16="http://schemas.microsoft.com/office/drawing/2014/main" id="{828ED4B1-B634-4D7E-BA86-A27775A4432C}"/>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id="{8F5A9DE6-0C0F-42B2-A48D-95BADE74CB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id="{005757C6-9865-488F-BEF8-CE36ADD0A2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id="{7AE10094-A9AB-485E-9C8A-88925F54F1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id="{B2AA312D-02DA-41EB-9E41-BBC5102208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id="{B47006E9-6DFF-4774-BD65-372E3A5E42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id="{8EA55ACB-25DB-4D0E-8E71-AE8ADB980B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id="{26FC3FF1-E09C-4289-914D-8F281BC6AC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75AF19BE-6EAA-4E6E-9916-62F249CF94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CCD562D1-AC91-48AF-B950-1803D90BF4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B81F6D02-A863-4921-AB1E-31ED6B50B6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a:extLst>
            <a:ext uri="{FF2B5EF4-FFF2-40B4-BE49-F238E27FC236}">
              <a16:creationId xmlns:a16="http://schemas.microsoft.com/office/drawing/2014/main" id="{29D5C37F-EC26-462F-B99F-E9DC67CF13F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a:extLst>
            <a:ext uri="{FF2B5EF4-FFF2-40B4-BE49-F238E27FC236}">
              <a16:creationId xmlns:a16="http://schemas.microsoft.com/office/drawing/2014/main" id="{F76261EE-4DEF-4002-B08B-1953C1110A3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a:extLst>
            <a:ext uri="{FF2B5EF4-FFF2-40B4-BE49-F238E27FC236}">
              <a16:creationId xmlns:a16="http://schemas.microsoft.com/office/drawing/2014/main" id="{72680A34-2239-41B0-BAA7-F134C980890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a:extLst>
            <a:ext uri="{FF2B5EF4-FFF2-40B4-BE49-F238E27FC236}">
              <a16:creationId xmlns:a16="http://schemas.microsoft.com/office/drawing/2014/main" id="{03CCB1B4-0C1A-4FB0-B3C8-B5C5F2C2BAB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a:extLst>
            <a:ext uri="{FF2B5EF4-FFF2-40B4-BE49-F238E27FC236}">
              <a16:creationId xmlns:a16="http://schemas.microsoft.com/office/drawing/2014/main" id="{BCA3AF60-C5D3-4326-8A1B-3CF0C037B1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6" name="テキスト ボックス 695">
          <a:extLst>
            <a:ext uri="{FF2B5EF4-FFF2-40B4-BE49-F238E27FC236}">
              <a16:creationId xmlns:a16="http://schemas.microsoft.com/office/drawing/2014/main" id="{090C811F-042C-40B8-BA75-B7D45D928D6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a:extLst>
            <a:ext uri="{FF2B5EF4-FFF2-40B4-BE49-F238E27FC236}">
              <a16:creationId xmlns:a16="http://schemas.microsoft.com/office/drawing/2014/main" id="{1EEF4856-32D6-4E13-98CB-9D54DCC04C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8" name="テキスト ボックス 697">
          <a:extLst>
            <a:ext uri="{FF2B5EF4-FFF2-40B4-BE49-F238E27FC236}">
              <a16:creationId xmlns:a16="http://schemas.microsoft.com/office/drawing/2014/main" id="{8DD94321-7310-4D0A-B4DF-04311912834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a:extLst>
            <a:ext uri="{FF2B5EF4-FFF2-40B4-BE49-F238E27FC236}">
              <a16:creationId xmlns:a16="http://schemas.microsoft.com/office/drawing/2014/main" id="{69587184-3B85-41F0-96ED-0F28F32175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0" name="テキスト ボックス 699">
          <a:extLst>
            <a:ext uri="{FF2B5EF4-FFF2-40B4-BE49-F238E27FC236}">
              <a16:creationId xmlns:a16="http://schemas.microsoft.com/office/drawing/2014/main" id="{C7F809DC-0DC0-427E-8253-70FA46E3E76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75E4AA5D-D2A4-4984-BEAC-7DA3B2446C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2" name="テキスト ボックス 701">
          <a:extLst>
            <a:ext uri="{FF2B5EF4-FFF2-40B4-BE49-F238E27FC236}">
              <a16:creationId xmlns:a16="http://schemas.microsoft.com/office/drawing/2014/main" id="{ACDE1B19-88E4-4E46-8ACD-E394D7CF05A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a:extLst>
            <a:ext uri="{FF2B5EF4-FFF2-40B4-BE49-F238E27FC236}">
              <a16:creationId xmlns:a16="http://schemas.microsoft.com/office/drawing/2014/main" id="{DCB7B82C-C7C7-4B90-89B9-3CAD9EFB83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04" name="直線コネクタ 703">
          <a:extLst>
            <a:ext uri="{FF2B5EF4-FFF2-40B4-BE49-F238E27FC236}">
              <a16:creationId xmlns:a16="http://schemas.microsoft.com/office/drawing/2014/main" id="{EF6F35E3-0AD0-4E3B-9A39-4043DA14276A}"/>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05" name="【公民館】&#10;一人当たり面積最小値テキスト">
          <a:extLst>
            <a:ext uri="{FF2B5EF4-FFF2-40B4-BE49-F238E27FC236}">
              <a16:creationId xmlns:a16="http://schemas.microsoft.com/office/drawing/2014/main" id="{D51E3A65-022C-4DEC-9607-48C0D58013FA}"/>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06" name="直線コネクタ 705">
          <a:extLst>
            <a:ext uri="{FF2B5EF4-FFF2-40B4-BE49-F238E27FC236}">
              <a16:creationId xmlns:a16="http://schemas.microsoft.com/office/drawing/2014/main" id="{6FEBF680-52E3-4097-B431-27DB22F5CDE9}"/>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07" name="【公民館】&#10;一人当たり面積最大値テキスト">
          <a:extLst>
            <a:ext uri="{FF2B5EF4-FFF2-40B4-BE49-F238E27FC236}">
              <a16:creationId xmlns:a16="http://schemas.microsoft.com/office/drawing/2014/main" id="{EBC20A0D-C8B3-41F0-9C25-A2EDB85444D1}"/>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08" name="直線コネクタ 707">
          <a:extLst>
            <a:ext uri="{FF2B5EF4-FFF2-40B4-BE49-F238E27FC236}">
              <a16:creationId xmlns:a16="http://schemas.microsoft.com/office/drawing/2014/main" id="{AFE995CD-3BD9-498D-A583-77148C6FDC36}"/>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09" name="【公民館】&#10;一人当たり面積平均値テキスト">
          <a:extLst>
            <a:ext uri="{FF2B5EF4-FFF2-40B4-BE49-F238E27FC236}">
              <a16:creationId xmlns:a16="http://schemas.microsoft.com/office/drawing/2014/main" id="{4F16BDFC-B354-46F1-B75E-B0682766E20A}"/>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10" name="フローチャート: 判断 709">
          <a:extLst>
            <a:ext uri="{FF2B5EF4-FFF2-40B4-BE49-F238E27FC236}">
              <a16:creationId xmlns:a16="http://schemas.microsoft.com/office/drawing/2014/main" id="{DF837D53-8458-4E11-82E0-95C6B9CF847A}"/>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11" name="フローチャート: 判断 710">
          <a:extLst>
            <a:ext uri="{FF2B5EF4-FFF2-40B4-BE49-F238E27FC236}">
              <a16:creationId xmlns:a16="http://schemas.microsoft.com/office/drawing/2014/main" id="{98F61C19-1D7F-4BC4-B658-2FAF3DCF60FE}"/>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12" name="フローチャート: 判断 711">
          <a:extLst>
            <a:ext uri="{FF2B5EF4-FFF2-40B4-BE49-F238E27FC236}">
              <a16:creationId xmlns:a16="http://schemas.microsoft.com/office/drawing/2014/main" id="{10237161-6624-428B-AEA2-36CDE60BC477}"/>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13" name="フローチャート: 判断 712">
          <a:extLst>
            <a:ext uri="{FF2B5EF4-FFF2-40B4-BE49-F238E27FC236}">
              <a16:creationId xmlns:a16="http://schemas.microsoft.com/office/drawing/2014/main" id="{18CADDA9-7028-4E11-80C5-CB0DE4C9B1AB}"/>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14" name="フローチャート: 判断 713">
          <a:extLst>
            <a:ext uri="{FF2B5EF4-FFF2-40B4-BE49-F238E27FC236}">
              <a16:creationId xmlns:a16="http://schemas.microsoft.com/office/drawing/2014/main" id="{CAEA05F5-543E-4A81-8BA2-C99425FD9130}"/>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9426D9B-8A9A-4651-A2B8-5FFCEC9BF2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B6042952-361E-457C-9EA5-479FA13E0A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2DB75479-034D-481B-8CB4-D7C5BB7B48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48591846-9D06-4B5C-9558-7C2F860945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7A0BE1FA-DC63-4E76-BD84-DA91137FFE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33629</xdr:rowOff>
    </xdr:from>
    <xdr:to>
      <xdr:col>116</xdr:col>
      <xdr:colOff>114300</xdr:colOff>
      <xdr:row>106</xdr:row>
      <xdr:rowOff>135229</xdr:rowOff>
    </xdr:to>
    <xdr:sp macro="" textlink="">
      <xdr:nvSpPr>
        <xdr:cNvPr id="720" name="楕円 719">
          <a:extLst>
            <a:ext uri="{FF2B5EF4-FFF2-40B4-BE49-F238E27FC236}">
              <a16:creationId xmlns:a16="http://schemas.microsoft.com/office/drawing/2014/main" id="{1E865BC5-A5BC-4292-9014-FAFCC1EEE57D}"/>
            </a:ext>
          </a:extLst>
        </xdr:cNvPr>
        <xdr:cNvSpPr/>
      </xdr:nvSpPr>
      <xdr:spPr>
        <a:xfrm>
          <a:off x="22110700" y="182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56506</xdr:rowOff>
    </xdr:from>
    <xdr:ext cx="469744" cy="259045"/>
    <xdr:sp macro="" textlink="">
      <xdr:nvSpPr>
        <xdr:cNvPr id="721" name="【公民館】&#10;一人当たり面積該当値テキスト">
          <a:extLst>
            <a:ext uri="{FF2B5EF4-FFF2-40B4-BE49-F238E27FC236}">
              <a16:creationId xmlns:a16="http://schemas.microsoft.com/office/drawing/2014/main" id="{B802E65E-99D4-4ACD-B1DB-B3A4BD09ECA2}"/>
            </a:ext>
          </a:extLst>
        </xdr:cNvPr>
        <xdr:cNvSpPr txBox="1"/>
      </xdr:nvSpPr>
      <xdr:spPr>
        <a:xfrm>
          <a:off x="22199600" y="180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42850</xdr:rowOff>
    </xdr:from>
    <xdr:to>
      <xdr:col>112</xdr:col>
      <xdr:colOff>38100</xdr:colOff>
      <xdr:row>106</xdr:row>
      <xdr:rowOff>144450</xdr:rowOff>
    </xdr:to>
    <xdr:sp macro="" textlink="">
      <xdr:nvSpPr>
        <xdr:cNvPr id="722" name="楕円 721">
          <a:extLst>
            <a:ext uri="{FF2B5EF4-FFF2-40B4-BE49-F238E27FC236}">
              <a16:creationId xmlns:a16="http://schemas.microsoft.com/office/drawing/2014/main" id="{F89C00C1-6950-413E-869A-8CB0B68780C5}"/>
            </a:ext>
          </a:extLst>
        </xdr:cNvPr>
        <xdr:cNvSpPr/>
      </xdr:nvSpPr>
      <xdr:spPr>
        <a:xfrm>
          <a:off x="21272500" y="182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84429</xdr:rowOff>
    </xdr:from>
    <xdr:to>
      <xdr:col>116</xdr:col>
      <xdr:colOff>63500</xdr:colOff>
      <xdr:row>106</xdr:row>
      <xdr:rowOff>93650</xdr:rowOff>
    </xdr:to>
    <xdr:cxnSp macro="">
      <xdr:nvCxnSpPr>
        <xdr:cNvPr id="723" name="直線コネクタ 722">
          <a:extLst>
            <a:ext uri="{FF2B5EF4-FFF2-40B4-BE49-F238E27FC236}">
              <a16:creationId xmlns:a16="http://schemas.microsoft.com/office/drawing/2014/main" id="{FAC1A899-1A6D-4970-B8E8-74586712CCE2}"/>
            </a:ext>
          </a:extLst>
        </xdr:cNvPr>
        <xdr:cNvCxnSpPr/>
      </xdr:nvCxnSpPr>
      <xdr:spPr>
        <a:xfrm flipV="1">
          <a:off x="21323300" y="18258129"/>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50698</xdr:rowOff>
    </xdr:from>
    <xdr:to>
      <xdr:col>107</xdr:col>
      <xdr:colOff>101600</xdr:colOff>
      <xdr:row>106</xdr:row>
      <xdr:rowOff>152298</xdr:rowOff>
    </xdr:to>
    <xdr:sp macro="" textlink="">
      <xdr:nvSpPr>
        <xdr:cNvPr id="724" name="楕円 723">
          <a:extLst>
            <a:ext uri="{FF2B5EF4-FFF2-40B4-BE49-F238E27FC236}">
              <a16:creationId xmlns:a16="http://schemas.microsoft.com/office/drawing/2014/main" id="{C494DEAE-8757-4677-AB73-6F01899A3A65}"/>
            </a:ext>
          </a:extLst>
        </xdr:cNvPr>
        <xdr:cNvSpPr/>
      </xdr:nvSpPr>
      <xdr:spPr>
        <a:xfrm>
          <a:off x="20383500" y="182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93650</xdr:rowOff>
    </xdr:from>
    <xdr:to>
      <xdr:col>111</xdr:col>
      <xdr:colOff>177800</xdr:colOff>
      <xdr:row>106</xdr:row>
      <xdr:rowOff>101498</xdr:rowOff>
    </xdr:to>
    <xdr:cxnSp macro="">
      <xdr:nvCxnSpPr>
        <xdr:cNvPr id="725" name="直線コネクタ 724">
          <a:extLst>
            <a:ext uri="{FF2B5EF4-FFF2-40B4-BE49-F238E27FC236}">
              <a16:creationId xmlns:a16="http://schemas.microsoft.com/office/drawing/2014/main" id="{022EFDDB-C90E-4E33-9E0D-5A2C82418C2D}"/>
            </a:ext>
          </a:extLst>
        </xdr:cNvPr>
        <xdr:cNvCxnSpPr/>
      </xdr:nvCxnSpPr>
      <xdr:spPr>
        <a:xfrm flipV="1">
          <a:off x="20434300" y="18267350"/>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59995</xdr:rowOff>
    </xdr:from>
    <xdr:to>
      <xdr:col>102</xdr:col>
      <xdr:colOff>165100</xdr:colOff>
      <xdr:row>106</xdr:row>
      <xdr:rowOff>161595</xdr:rowOff>
    </xdr:to>
    <xdr:sp macro="" textlink="">
      <xdr:nvSpPr>
        <xdr:cNvPr id="726" name="楕円 725">
          <a:extLst>
            <a:ext uri="{FF2B5EF4-FFF2-40B4-BE49-F238E27FC236}">
              <a16:creationId xmlns:a16="http://schemas.microsoft.com/office/drawing/2014/main" id="{67122AAB-A665-4683-AA94-CF7FC71AA6AE}"/>
            </a:ext>
          </a:extLst>
        </xdr:cNvPr>
        <xdr:cNvSpPr/>
      </xdr:nvSpPr>
      <xdr:spPr>
        <a:xfrm>
          <a:off x="194945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101498</xdr:rowOff>
    </xdr:from>
    <xdr:to>
      <xdr:col>107</xdr:col>
      <xdr:colOff>50800</xdr:colOff>
      <xdr:row>106</xdr:row>
      <xdr:rowOff>110795</xdr:rowOff>
    </xdr:to>
    <xdr:cxnSp macro="">
      <xdr:nvCxnSpPr>
        <xdr:cNvPr id="727" name="直線コネクタ 726">
          <a:extLst>
            <a:ext uri="{FF2B5EF4-FFF2-40B4-BE49-F238E27FC236}">
              <a16:creationId xmlns:a16="http://schemas.microsoft.com/office/drawing/2014/main" id="{8F86FC1F-F50F-43EA-86E7-AA4F1BD37863}"/>
            </a:ext>
          </a:extLst>
        </xdr:cNvPr>
        <xdr:cNvCxnSpPr/>
      </xdr:nvCxnSpPr>
      <xdr:spPr>
        <a:xfrm flipV="1">
          <a:off x="19545300" y="18275198"/>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62815</xdr:rowOff>
    </xdr:from>
    <xdr:to>
      <xdr:col>98</xdr:col>
      <xdr:colOff>38100</xdr:colOff>
      <xdr:row>106</xdr:row>
      <xdr:rowOff>164415</xdr:rowOff>
    </xdr:to>
    <xdr:sp macro="" textlink="">
      <xdr:nvSpPr>
        <xdr:cNvPr id="728" name="楕円 727">
          <a:extLst>
            <a:ext uri="{FF2B5EF4-FFF2-40B4-BE49-F238E27FC236}">
              <a16:creationId xmlns:a16="http://schemas.microsoft.com/office/drawing/2014/main" id="{853DC274-983A-4591-AA42-3ABDE4B210A0}"/>
            </a:ext>
          </a:extLst>
        </xdr:cNvPr>
        <xdr:cNvSpPr/>
      </xdr:nvSpPr>
      <xdr:spPr>
        <a:xfrm>
          <a:off x="186055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110795</xdr:rowOff>
    </xdr:from>
    <xdr:to>
      <xdr:col>102</xdr:col>
      <xdr:colOff>114300</xdr:colOff>
      <xdr:row>106</xdr:row>
      <xdr:rowOff>113615</xdr:rowOff>
    </xdr:to>
    <xdr:cxnSp macro="">
      <xdr:nvCxnSpPr>
        <xdr:cNvPr id="729" name="直線コネクタ 728">
          <a:extLst>
            <a:ext uri="{FF2B5EF4-FFF2-40B4-BE49-F238E27FC236}">
              <a16:creationId xmlns:a16="http://schemas.microsoft.com/office/drawing/2014/main" id="{9AE48C43-CFCD-483E-A4E2-812332CC4853}"/>
            </a:ext>
          </a:extLst>
        </xdr:cNvPr>
        <xdr:cNvCxnSpPr/>
      </xdr:nvCxnSpPr>
      <xdr:spPr>
        <a:xfrm flipV="1">
          <a:off x="18656300" y="1828449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30" name="n_1aveValue【公民館】&#10;一人当たり面積">
          <a:extLst>
            <a:ext uri="{FF2B5EF4-FFF2-40B4-BE49-F238E27FC236}">
              <a16:creationId xmlns:a16="http://schemas.microsoft.com/office/drawing/2014/main" id="{B510B7DE-1CB8-4922-87E9-9AC2177D93DC}"/>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31" name="n_2aveValue【公民館】&#10;一人当たり面積">
          <a:extLst>
            <a:ext uri="{FF2B5EF4-FFF2-40B4-BE49-F238E27FC236}">
              <a16:creationId xmlns:a16="http://schemas.microsoft.com/office/drawing/2014/main" id="{5E7AE1E5-A23E-48DC-A631-DC068E8D5C32}"/>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32" name="n_3aveValue【公民館】&#10;一人当たり面積">
          <a:extLst>
            <a:ext uri="{FF2B5EF4-FFF2-40B4-BE49-F238E27FC236}">
              <a16:creationId xmlns:a16="http://schemas.microsoft.com/office/drawing/2014/main" id="{2FFCD820-93AA-4272-AF96-9BEE995494E3}"/>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33" name="n_4aveValue【公民館】&#10;一人当たり面積">
          <a:extLst>
            <a:ext uri="{FF2B5EF4-FFF2-40B4-BE49-F238E27FC236}">
              <a16:creationId xmlns:a16="http://schemas.microsoft.com/office/drawing/2014/main" id="{E20C6CEA-4195-4834-88DC-38DBA7F55E1C}"/>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160977</xdr:rowOff>
    </xdr:from>
    <xdr:ext cx="469744" cy="259045"/>
    <xdr:sp macro="" textlink="">
      <xdr:nvSpPr>
        <xdr:cNvPr id="734" name="n_1mainValue【公民館】&#10;一人当たり面積">
          <a:extLst>
            <a:ext uri="{FF2B5EF4-FFF2-40B4-BE49-F238E27FC236}">
              <a16:creationId xmlns:a16="http://schemas.microsoft.com/office/drawing/2014/main" id="{5D9ABFB7-093F-44AA-9FDA-4505DCFA9063}"/>
            </a:ext>
          </a:extLst>
        </xdr:cNvPr>
        <xdr:cNvSpPr txBox="1"/>
      </xdr:nvSpPr>
      <xdr:spPr>
        <a:xfrm>
          <a:off x="21075727" y="179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168825</xdr:rowOff>
    </xdr:from>
    <xdr:ext cx="469744" cy="259045"/>
    <xdr:sp macro="" textlink="">
      <xdr:nvSpPr>
        <xdr:cNvPr id="735" name="n_2mainValue【公民館】&#10;一人当たり面積">
          <a:extLst>
            <a:ext uri="{FF2B5EF4-FFF2-40B4-BE49-F238E27FC236}">
              <a16:creationId xmlns:a16="http://schemas.microsoft.com/office/drawing/2014/main" id="{1BA03778-E9A4-4B05-A08A-C3BE2E95479B}"/>
            </a:ext>
          </a:extLst>
        </xdr:cNvPr>
        <xdr:cNvSpPr txBox="1"/>
      </xdr:nvSpPr>
      <xdr:spPr>
        <a:xfrm>
          <a:off x="20199427" y="1799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6672</xdr:rowOff>
    </xdr:from>
    <xdr:ext cx="469744" cy="259045"/>
    <xdr:sp macro="" textlink="">
      <xdr:nvSpPr>
        <xdr:cNvPr id="736" name="n_3mainValue【公民館】&#10;一人当たり面積">
          <a:extLst>
            <a:ext uri="{FF2B5EF4-FFF2-40B4-BE49-F238E27FC236}">
              <a16:creationId xmlns:a16="http://schemas.microsoft.com/office/drawing/2014/main" id="{C961CACB-39A5-43C1-A064-17CC849E2423}"/>
            </a:ext>
          </a:extLst>
        </xdr:cNvPr>
        <xdr:cNvSpPr txBox="1"/>
      </xdr:nvSpPr>
      <xdr:spPr>
        <a:xfrm>
          <a:off x="19310427" y="180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9492</xdr:rowOff>
    </xdr:from>
    <xdr:ext cx="469744" cy="259045"/>
    <xdr:sp macro="" textlink="">
      <xdr:nvSpPr>
        <xdr:cNvPr id="737" name="n_4mainValue【公民館】&#10;一人当たり面積">
          <a:extLst>
            <a:ext uri="{FF2B5EF4-FFF2-40B4-BE49-F238E27FC236}">
              <a16:creationId xmlns:a16="http://schemas.microsoft.com/office/drawing/2014/main" id="{1D91884E-F525-4C98-AE96-A1BEA9827F98}"/>
            </a:ext>
          </a:extLst>
        </xdr:cNvPr>
        <xdr:cNvSpPr txBox="1"/>
      </xdr:nvSpPr>
      <xdr:spPr>
        <a:xfrm>
          <a:off x="18421427" y="180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5B96D757-DE70-430F-818D-2726C0324B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AA866276-043A-4728-BA63-C859A900CA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220827FB-DCA5-4940-8E85-1CF10EF9E9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棟すべてが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年以降に建築されたものであり、比較的築年数が浅いためである。なお認定こども園・幼稚園・保育所に関して、平成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％となっているのは、村唯一の保育所を民間に無償譲渡したためである。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6AFE1A-E9C8-48AC-9913-2BA2BBD336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32F216-50AE-47AA-B1FA-5336C7ADA7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5373F3-1A11-4A5D-BFF1-BE2C419F81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B53438-E4A4-49B5-8EA9-4B6951F34F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B0E7DB-ECA8-42F1-AB1C-EA4BBB5D33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310DAF-D532-4961-9CC8-082D04C74E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AB1F38-2354-42E7-864C-2BA597D1B8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4E492B-4468-4A41-A21D-EF6F700709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F6EB06-36C6-40C3-B28E-013A2D4D52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47DD9B-0D88-4169-B2F4-2309A326D1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
1,272
246.02
2,565,877
2,477,141
75,811
1,364,491
2,153,819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B14506-2BC2-4635-92D9-03EED18652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6F99F7-55C8-4BA0-A935-2D8A88BD89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7DD3EC-43FE-4790-983A-9834C7942C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706D63-143E-4D0E-BC19-4ADB32B93C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F1C8E3-4951-4A19-A79E-6FF1B4603A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12DFB3-4A30-4F35-89B8-D066723F6B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726975-8CCD-4D2F-AD51-AB9F118320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5E467F-245F-4200-8201-7F168C7ADF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335EA9-0665-4AAA-93E0-704D2A3043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517D23-0B3C-4581-B6D2-FD691138A8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6AFEF2-6B02-476C-8053-C3BF2C363C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6B5DD6-CC1F-4CF5-8918-AFE61F0ACEA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BDF329-BD76-4ADD-A96E-564BC6F0C8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12C92D-9EDA-4ABD-A853-D427688C6E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2A5AAC-4113-4225-A05C-7DA991AB9E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858F35-289E-42B8-909C-727763AEA9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BFA183-506E-4DFE-9611-C22FF83E0E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9DB335-7191-4A08-917F-EB0ED16C44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D85F1D-FFC9-4622-92BA-56456C9A85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4F776F-6C2B-4D77-896A-15C49A6EBC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2586EE-CB29-4CB3-AAB5-AE30D34A02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203255-59B2-41CD-8A6F-1CEF4B4F4C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CD5824-D40B-4D2D-B9DD-AEFF98F87A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EDBA5B-4EA5-404A-92A3-E11063AA7F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4758E7-D911-4F2F-99AD-38DD9E920A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8B604D-E05E-4C29-AE6C-B12B2409FA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D1DEC5-AABA-4A56-BF38-A0BEEC75FE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CEC8E2-A945-4F54-861E-1ABBFDD3AD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9B163E-5DBD-4799-8172-D6377C325A6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6E6373D-62B9-4AF4-A1FF-A2D13F1511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F90EE92-971F-4A4C-836B-5AF1BF8439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333ABFE-918A-49F8-90B8-4F693EEC0B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D50518-540C-450B-B2D2-283A5869BE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FAC4E0D-70BE-4ADE-8E56-437A914EEA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E448C93-5195-47B4-90EA-E3ACA2A873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BA3AACB-7194-4EDD-83F4-D02C0F6C9C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A42391B-E2A1-4D2A-BFB9-39898D8B188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8BC46D4-4DA5-4F5C-AC4F-4A3B9B1F00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E48E118-290A-4079-8770-A823385512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473407D-DFCB-4C13-8A8E-DCA27313C3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34DC937-DCDA-4BC5-938E-9E90D90218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0350087-6AF1-41EF-8E94-6B77A6F2D0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F60B534-3BCB-4592-B6D2-064DFB900D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AF23B2E-58B5-4C85-95C1-DC37D2D245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A5AFE78-2D23-4F12-82DC-743F905FD7F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A4216378-6D80-4978-B652-4E2BA1CFCF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59B7B39F-B584-4206-9735-05F1E5386F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8A78510E-19D7-402E-AA74-AA022D7DA4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2C0D6816-8EAD-4E31-9596-19A6F3E704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7D369834-A5F6-4907-B480-49227A06BE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9E037DAE-FB23-45AE-BA35-BB172B498E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2A8E69BF-F70B-4240-999E-50CE4A7C22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F809034-65F4-4767-A8E0-CC4C8490D0F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61C852F6-8B3D-418D-8FCE-3A3A67DC6B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632AB4E6-61F5-4EB8-B450-3F0AD02D30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56C39BAD-0908-4A4F-83F5-FF8FF6FA6D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9666168-6BB8-492E-9C38-6416AA2444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F8D27B24-FDB3-4812-8029-9E4D7B6D16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7A0DBC8-2DC1-4EB7-8EC9-974CE3F934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112A4E70-B8EA-4F1C-889C-619B73C777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29A1DC6-1D54-40A3-9E35-E09B7084E3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F3D82B6D-8B5A-41BE-B1F2-161B8FD2A8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F780091B-9234-4D50-BFD4-AE166AECCB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D350D6AA-AB1B-49B0-8E95-32F90364AA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2B738747-4FD6-4E9B-996A-ED6B5704B1A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F6CA04D-157C-491B-9D01-7EBC68FCF87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457018B5-046C-4E51-9342-4B9C3CE28DF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20A85DE1-EDD4-43BC-AA3D-B3E986FED2A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30ECD3A5-80F3-45BD-9239-624CBFD1A22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CDEBAE9C-E631-49A9-8505-E18341CE4DA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483A48F6-C8F6-464D-A8A5-802051F8481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271793AA-79DB-4DCE-B5F8-68E880BC583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EEE65035-22CD-4CC0-BF79-A699BAAD3F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4FAE8C01-CE69-4120-A576-E8D74864D1F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BADA1589-C66E-4479-A73F-2586655255A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CF005255-5939-4BB7-91ED-C5A26C78529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8AE14299-B1CE-4294-943C-E70588E581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E66D86FA-B857-4F17-9E37-B99F435715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C07200BC-B06C-4E77-9E8C-14347CCB1985}"/>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7D73DC5E-D4DC-4A13-ABF2-B6F31997E74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B6636C6-E36D-4743-B4F9-D3CD7610DCC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1B7FC-0A3B-427A-8B79-8C0F359835B8}"/>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94" name="直線コネクタ 93">
          <a:extLst>
            <a:ext uri="{FF2B5EF4-FFF2-40B4-BE49-F238E27FC236}">
              <a16:creationId xmlns:a16="http://schemas.microsoft.com/office/drawing/2014/main" id="{8287E462-2A9A-48B3-BCFE-9763B875A51F}"/>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2CF829F-5859-41FF-B09B-CDBA363A4E5D}"/>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D8B7984B-FF8E-4997-AF43-86E61AC7D6AE}"/>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97" name="フローチャート: 判断 96">
          <a:extLst>
            <a:ext uri="{FF2B5EF4-FFF2-40B4-BE49-F238E27FC236}">
              <a16:creationId xmlns:a16="http://schemas.microsoft.com/office/drawing/2014/main" id="{4ED6B253-BCEF-4ADB-A97A-501C4FFA7023}"/>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98" name="フローチャート: 判断 97">
          <a:extLst>
            <a:ext uri="{FF2B5EF4-FFF2-40B4-BE49-F238E27FC236}">
              <a16:creationId xmlns:a16="http://schemas.microsoft.com/office/drawing/2014/main" id="{7D78CCA9-0367-4245-948D-95D4319B63E5}"/>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99" name="フローチャート: 判断 98">
          <a:extLst>
            <a:ext uri="{FF2B5EF4-FFF2-40B4-BE49-F238E27FC236}">
              <a16:creationId xmlns:a16="http://schemas.microsoft.com/office/drawing/2014/main" id="{285852D5-5D01-41CA-92F6-22748B37D234}"/>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00" name="フローチャート: 判断 99">
          <a:extLst>
            <a:ext uri="{FF2B5EF4-FFF2-40B4-BE49-F238E27FC236}">
              <a16:creationId xmlns:a16="http://schemas.microsoft.com/office/drawing/2014/main" id="{9EEAE653-4CED-4975-B5B1-1FC3D19B3192}"/>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E99E92FA-30EF-4E39-A3F2-CCE52E922B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2340BE7B-587F-4DF7-B204-55E2DBF2AD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E9C1837E-A65E-4446-9305-BEC67D12CB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7A2BC2E6-FC97-4EC6-B02C-99472F8487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22493771-C6A1-4637-BA7E-A905B91B7E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95069</xdr:rowOff>
    </xdr:from>
    <xdr:to>
      <xdr:col>24</xdr:col>
      <xdr:colOff>114300</xdr:colOff>
      <xdr:row>87</xdr:row>
      <xdr:rowOff>25219</xdr:rowOff>
    </xdr:to>
    <xdr:sp macro="" textlink="">
      <xdr:nvSpPr>
        <xdr:cNvPr id="106" name="楕円 105">
          <a:extLst>
            <a:ext uri="{FF2B5EF4-FFF2-40B4-BE49-F238E27FC236}">
              <a16:creationId xmlns:a16="http://schemas.microsoft.com/office/drawing/2014/main" id="{FDF1062B-C808-49A8-B96F-F867B0B05E15}"/>
            </a:ext>
          </a:extLst>
        </xdr:cNvPr>
        <xdr:cNvSpPr/>
      </xdr:nvSpPr>
      <xdr:spPr>
        <a:xfrm>
          <a:off x="4584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9996</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8A6017CC-8D64-4CAC-88E5-B50DF33FFC55}"/>
            </a:ext>
          </a:extLst>
        </xdr:cNvPr>
        <xdr:cNvSpPr txBox="1"/>
      </xdr:nvSpPr>
      <xdr:spPr>
        <a:xfrm>
          <a:off x="4673600" y="1475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93436</xdr:rowOff>
    </xdr:from>
    <xdr:to>
      <xdr:col>20</xdr:col>
      <xdr:colOff>38100</xdr:colOff>
      <xdr:row>87</xdr:row>
      <xdr:rowOff>23586</xdr:rowOff>
    </xdr:to>
    <xdr:sp macro="" textlink="">
      <xdr:nvSpPr>
        <xdr:cNvPr id="108" name="楕円 107">
          <a:extLst>
            <a:ext uri="{FF2B5EF4-FFF2-40B4-BE49-F238E27FC236}">
              <a16:creationId xmlns:a16="http://schemas.microsoft.com/office/drawing/2014/main" id="{FD20F919-B38D-49AC-80DA-AD6BEEB88F5B}"/>
            </a:ext>
          </a:extLst>
        </xdr:cNvPr>
        <xdr:cNvSpPr/>
      </xdr:nvSpPr>
      <xdr:spPr>
        <a:xfrm>
          <a:off x="3746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144236</xdr:rowOff>
    </xdr:from>
    <xdr:to>
      <xdr:col>24</xdr:col>
      <xdr:colOff>63500</xdr:colOff>
      <xdr:row>86</xdr:row>
      <xdr:rowOff>145869</xdr:rowOff>
    </xdr:to>
    <xdr:cxnSp macro="">
      <xdr:nvCxnSpPr>
        <xdr:cNvPr id="109" name="直線コネクタ 108">
          <a:extLst>
            <a:ext uri="{FF2B5EF4-FFF2-40B4-BE49-F238E27FC236}">
              <a16:creationId xmlns:a16="http://schemas.microsoft.com/office/drawing/2014/main" id="{B039C031-286A-4F23-9A26-5A1BE58A1C94}"/>
            </a:ext>
          </a:extLst>
        </xdr:cNvPr>
        <xdr:cNvCxnSpPr/>
      </xdr:nvCxnSpPr>
      <xdr:spPr>
        <a:xfrm>
          <a:off x="3797300" y="148889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91802</xdr:rowOff>
    </xdr:from>
    <xdr:to>
      <xdr:col>15</xdr:col>
      <xdr:colOff>101600</xdr:colOff>
      <xdr:row>87</xdr:row>
      <xdr:rowOff>21952</xdr:rowOff>
    </xdr:to>
    <xdr:sp macro="" textlink="">
      <xdr:nvSpPr>
        <xdr:cNvPr id="110" name="楕円 109">
          <a:extLst>
            <a:ext uri="{FF2B5EF4-FFF2-40B4-BE49-F238E27FC236}">
              <a16:creationId xmlns:a16="http://schemas.microsoft.com/office/drawing/2014/main" id="{71D08AFC-266D-43C5-9CAF-45EAEDEA77A3}"/>
            </a:ext>
          </a:extLst>
        </xdr:cNvPr>
        <xdr:cNvSpPr/>
      </xdr:nvSpPr>
      <xdr:spPr>
        <a:xfrm>
          <a:off x="2857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142602</xdr:rowOff>
    </xdr:from>
    <xdr:to>
      <xdr:col>19</xdr:col>
      <xdr:colOff>177800</xdr:colOff>
      <xdr:row>86</xdr:row>
      <xdr:rowOff>144236</xdr:rowOff>
    </xdr:to>
    <xdr:cxnSp macro="">
      <xdr:nvCxnSpPr>
        <xdr:cNvPr id="111" name="直線コネクタ 110">
          <a:extLst>
            <a:ext uri="{FF2B5EF4-FFF2-40B4-BE49-F238E27FC236}">
              <a16:creationId xmlns:a16="http://schemas.microsoft.com/office/drawing/2014/main" id="{145247AF-DC27-4C04-962C-25A84CA07E6D}"/>
            </a:ext>
          </a:extLst>
        </xdr:cNvPr>
        <xdr:cNvCxnSpPr/>
      </xdr:nvCxnSpPr>
      <xdr:spPr>
        <a:xfrm>
          <a:off x="2908300" y="148873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90170</xdr:rowOff>
    </xdr:from>
    <xdr:to>
      <xdr:col>10</xdr:col>
      <xdr:colOff>165100</xdr:colOff>
      <xdr:row>87</xdr:row>
      <xdr:rowOff>20320</xdr:rowOff>
    </xdr:to>
    <xdr:sp macro="" textlink="">
      <xdr:nvSpPr>
        <xdr:cNvPr id="112" name="楕円 111">
          <a:extLst>
            <a:ext uri="{FF2B5EF4-FFF2-40B4-BE49-F238E27FC236}">
              <a16:creationId xmlns:a16="http://schemas.microsoft.com/office/drawing/2014/main" id="{BD717E7D-ACB7-4214-8ADE-9B9CD0A704D8}"/>
            </a:ext>
          </a:extLst>
        </xdr:cNvPr>
        <xdr:cNvSpPr/>
      </xdr:nvSpPr>
      <xdr:spPr>
        <a:xfrm>
          <a:off x="1968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140970</xdr:rowOff>
    </xdr:from>
    <xdr:to>
      <xdr:col>15</xdr:col>
      <xdr:colOff>50800</xdr:colOff>
      <xdr:row>86</xdr:row>
      <xdr:rowOff>142602</xdr:rowOff>
    </xdr:to>
    <xdr:cxnSp macro="">
      <xdr:nvCxnSpPr>
        <xdr:cNvPr id="113" name="直線コネクタ 112">
          <a:extLst>
            <a:ext uri="{FF2B5EF4-FFF2-40B4-BE49-F238E27FC236}">
              <a16:creationId xmlns:a16="http://schemas.microsoft.com/office/drawing/2014/main" id="{ACC5655F-6C80-48B4-AB27-9B2DB952E289}"/>
            </a:ext>
          </a:extLst>
        </xdr:cNvPr>
        <xdr:cNvCxnSpPr/>
      </xdr:nvCxnSpPr>
      <xdr:spPr>
        <a:xfrm>
          <a:off x="2019300" y="148856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88537</xdr:rowOff>
    </xdr:from>
    <xdr:to>
      <xdr:col>6</xdr:col>
      <xdr:colOff>38100</xdr:colOff>
      <xdr:row>87</xdr:row>
      <xdr:rowOff>18687</xdr:rowOff>
    </xdr:to>
    <xdr:sp macro="" textlink="">
      <xdr:nvSpPr>
        <xdr:cNvPr id="114" name="楕円 113">
          <a:extLst>
            <a:ext uri="{FF2B5EF4-FFF2-40B4-BE49-F238E27FC236}">
              <a16:creationId xmlns:a16="http://schemas.microsoft.com/office/drawing/2014/main" id="{AE08C8A8-9C04-422C-8CF3-6499AB0D69B7}"/>
            </a:ext>
          </a:extLst>
        </xdr:cNvPr>
        <xdr:cNvSpPr/>
      </xdr:nvSpPr>
      <xdr:spPr>
        <a:xfrm>
          <a:off x="107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139337</xdr:rowOff>
    </xdr:from>
    <xdr:to>
      <xdr:col>10</xdr:col>
      <xdr:colOff>114300</xdr:colOff>
      <xdr:row>86</xdr:row>
      <xdr:rowOff>140970</xdr:rowOff>
    </xdr:to>
    <xdr:cxnSp macro="">
      <xdr:nvCxnSpPr>
        <xdr:cNvPr id="115" name="直線コネクタ 114">
          <a:extLst>
            <a:ext uri="{FF2B5EF4-FFF2-40B4-BE49-F238E27FC236}">
              <a16:creationId xmlns:a16="http://schemas.microsoft.com/office/drawing/2014/main" id="{3347FF23-A59B-4D09-BFBB-3392C519BFA3}"/>
            </a:ext>
          </a:extLst>
        </xdr:cNvPr>
        <xdr:cNvCxnSpPr/>
      </xdr:nvCxnSpPr>
      <xdr:spPr>
        <a:xfrm>
          <a:off x="1130300" y="1488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116" name="n_1aveValue【福祉施設】&#10;有形固定資産減価償却率">
          <a:extLst>
            <a:ext uri="{FF2B5EF4-FFF2-40B4-BE49-F238E27FC236}">
              <a16:creationId xmlns:a16="http://schemas.microsoft.com/office/drawing/2014/main" id="{417B9541-ABF5-45F0-BB89-2913E702AD0B}"/>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117" name="n_2aveValue【福祉施設】&#10;有形固定資産減価償却率">
          <a:extLst>
            <a:ext uri="{FF2B5EF4-FFF2-40B4-BE49-F238E27FC236}">
              <a16:creationId xmlns:a16="http://schemas.microsoft.com/office/drawing/2014/main" id="{20824898-9FD9-4804-BC4B-2537ADAE9E02}"/>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118" name="n_3aveValue【福祉施設】&#10;有形固定資産減価償却率">
          <a:extLst>
            <a:ext uri="{FF2B5EF4-FFF2-40B4-BE49-F238E27FC236}">
              <a16:creationId xmlns:a16="http://schemas.microsoft.com/office/drawing/2014/main" id="{81E24FA5-8D3E-479A-A8D8-E366D10BC421}"/>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119" name="n_4aveValue【福祉施設】&#10;有形固定資産減価償却率">
          <a:extLst>
            <a:ext uri="{FF2B5EF4-FFF2-40B4-BE49-F238E27FC236}">
              <a16:creationId xmlns:a16="http://schemas.microsoft.com/office/drawing/2014/main" id="{6C4DFC68-31F1-4CF9-99C8-924A1D0BCDEE}"/>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14713</xdr:rowOff>
    </xdr:from>
    <xdr:ext cx="405111" cy="259045"/>
    <xdr:sp macro="" textlink="">
      <xdr:nvSpPr>
        <xdr:cNvPr id="120" name="n_1mainValue【福祉施設】&#10;有形固定資産減価償却率">
          <a:extLst>
            <a:ext uri="{FF2B5EF4-FFF2-40B4-BE49-F238E27FC236}">
              <a16:creationId xmlns:a16="http://schemas.microsoft.com/office/drawing/2014/main" id="{816E2A9A-5285-4848-B401-50BAC8889D00}"/>
            </a:ext>
          </a:extLst>
        </xdr:cNvPr>
        <xdr:cNvSpPr txBox="1"/>
      </xdr:nvSpPr>
      <xdr:spPr>
        <a:xfrm>
          <a:off x="35820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13079</xdr:rowOff>
    </xdr:from>
    <xdr:ext cx="405111" cy="259045"/>
    <xdr:sp macro="" textlink="">
      <xdr:nvSpPr>
        <xdr:cNvPr id="121" name="n_2mainValue【福祉施設】&#10;有形固定資産減価償却率">
          <a:extLst>
            <a:ext uri="{FF2B5EF4-FFF2-40B4-BE49-F238E27FC236}">
              <a16:creationId xmlns:a16="http://schemas.microsoft.com/office/drawing/2014/main" id="{B570E167-ED1D-46A8-BBA6-8FEC7529F3CA}"/>
            </a:ext>
          </a:extLst>
        </xdr:cNvPr>
        <xdr:cNvSpPr txBox="1"/>
      </xdr:nvSpPr>
      <xdr:spPr>
        <a:xfrm>
          <a:off x="2705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11447</xdr:rowOff>
    </xdr:from>
    <xdr:ext cx="405111" cy="259045"/>
    <xdr:sp macro="" textlink="">
      <xdr:nvSpPr>
        <xdr:cNvPr id="122" name="n_3mainValue【福祉施設】&#10;有形固定資産減価償却率">
          <a:extLst>
            <a:ext uri="{FF2B5EF4-FFF2-40B4-BE49-F238E27FC236}">
              <a16:creationId xmlns:a16="http://schemas.microsoft.com/office/drawing/2014/main" id="{C1411586-C352-4857-881F-46B8AB73C7DB}"/>
            </a:ext>
          </a:extLst>
        </xdr:cNvPr>
        <xdr:cNvSpPr txBox="1"/>
      </xdr:nvSpPr>
      <xdr:spPr>
        <a:xfrm>
          <a:off x="1816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9814</xdr:rowOff>
    </xdr:from>
    <xdr:ext cx="405111" cy="259045"/>
    <xdr:sp macro="" textlink="">
      <xdr:nvSpPr>
        <xdr:cNvPr id="123" name="n_4mainValue【福祉施設】&#10;有形固定資産減価償却率">
          <a:extLst>
            <a:ext uri="{FF2B5EF4-FFF2-40B4-BE49-F238E27FC236}">
              <a16:creationId xmlns:a16="http://schemas.microsoft.com/office/drawing/2014/main" id="{A3F7BD6D-46E6-4420-9704-A9F9FD2E44AE}"/>
            </a:ext>
          </a:extLst>
        </xdr:cNvPr>
        <xdr:cNvSpPr txBox="1"/>
      </xdr:nvSpPr>
      <xdr:spPr>
        <a:xfrm>
          <a:off x="927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7736C67F-2CEF-4A04-9ABE-AC66E5D640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16D9EFFA-B968-4621-91E8-F13174F8EA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308000E9-8EDE-4F64-A4B9-D2C4211A7B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1B2BF32E-A447-44B5-818A-7D38B50FD2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23E3205E-6328-4CF9-8C7F-2E39947BE0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A7C66175-7805-43D6-A721-258D8EE6A0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499FE844-794B-4A83-A1A8-1ED14CFCF4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5999FA43-94E3-4E37-8EA7-306EAE534F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A285DF9F-1624-49AD-B45C-D841887DF0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EA014BC6-77D8-409E-819A-54C5A50726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F4CD75A5-6968-4447-AD0C-67DD18AB340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7CC49EF7-D78D-4C2D-A2F5-6262185774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81A1AF99-A9F0-4B0A-8088-18E76811C82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AEE0EE50-842E-40CD-AD5B-4F892B440B8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C48DAD2C-96B3-427A-A86D-37DA958746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E25363A4-B3E2-490C-B640-EC4F389A07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960F3DD3-09BD-49E3-BFB2-70BED5D0E5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45450D72-71E7-45AD-86EF-CC460D123ED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47988D64-EF97-4D33-9285-C90BD1EB2FD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B73494A7-95FD-4A56-95F2-60E1BE88032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EF246578-0FD3-4E77-BFC7-60257716B4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5AD117AD-6EFA-4461-90D2-521026924D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09E6B30C-7996-41A8-AA5A-78FDECBC84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147" name="直線コネクタ 146">
          <a:extLst>
            <a:ext uri="{FF2B5EF4-FFF2-40B4-BE49-F238E27FC236}">
              <a16:creationId xmlns:a16="http://schemas.microsoft.com/office/drawing/2014/main" id="{13771A8E-F9BF-49A7-A889-19B29276643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148" name="【福祉施設】&#10;一人当たり面積最小値テキスト">
          <a:extLst>
            <a:ext uri="{FF2B5EF4-FFF2-40B4-BE49-F238E27FC236}">
              <a16:creationId xmlns:a16="http://schemas.microsoft.com/office/drawing/2014/main" id="{33863F6C-B954-44B5-BB82-6EFA60B27BFB}"/>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149" name="直線コネクタ 148">
          <a:extLst>
            <a:ext uri="{FF2B5EF4-FFF2-40B4-BE49-F238E27FC236}">
              <a16:creationId xmlns:a16="http://schemas.microsoft.com/office/drawing/2014/main" id="{C1C3044C-1B27-465B-BB9E-C172ABA8D0BA}"/>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150" name="【福祉施設】&#10;一人当たり面積最大値テキスト">
          <a:extLst>
            <a:ext uri="{FF2B5EF4-FFF2-40B4-BE49-F238E27FC236}">
              <a16:creationId xmlns:a16="http://schemas.microsoft.com/office/drawing/2014/main" id="{ED505D53-72CA-4D06-B2DC-2A218787DF61}"/>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151" name="直線コネクタ 150">
          <a:extLst>
            <a:ext uri="{FF2B5EF4-FFF2-40B4-BE49-F238E27FC236}">
              <a16:creationId xmlns:a16="http://schemas.microsoft.com/office/drawing/2014/main" id="{A38C3D4A-B420-4D26-B87A-A0C33E15A4A5}"/>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152" name="【福祉施設】&#10;一人当たり面積平均値テキスト">
          <a:extLst>
            <a:ext uri="{FF2B5EF4-FFF2-40B4-BE49-F238E27FC236}">
              <a16:creationId xmlns:a16="http://schemas.microsoft.com/office/drawing/2014/main" id="{47EE822C-DF34-412B-947D-5BC21F2C5315}"/>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153" name="フローチャート: 判断 152">
          <a:extLst>
            <a:ext uri="{FF2B5EF4-FFF2-40B4-BE49-F238E27FC236}">
              <a16:creationId xmlns:a16="http://schemas.microsoft.com/office/drawing/2014/main" id="{5BBDD49C-0C39-4DCB-A1EB-EDD0C4479998}"/>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154" name="フローチャート: 判断 153">
          <a:extLst>
            <a:ext uri="{FF2B5EF4-FFF2-40B4-BE49-F238E27FC236}">
              <a16:creationId xmlns:a16="http://schemas.microsoft.com/office/drawing/2014/main" id="{25D76A4A-3738-4E7C-95FD-DA560FA7FD47}"/>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155" name="フローチャート: 判断 154">
          <a:extLst>
            <a:ext uri="{FF2B5EF4-FFF2-40B4-BE49-F238E27FC236}">
              <a16:creationId xmlns:a16="http://schemas.microsoft.com/office/drawing/2014/main" id="{5E423693-183E-49FB-8240-BDFD1A0AE8D2}"/>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156" name="フローチャート: 判断 155">
          <a:extLst>
            <a:ext uri="{FF2B5EF4-FFF2-40B4-BE49-F238E27FC236}">
              <a16:creationId xmlns:a16="http://schemas.microsoft.com/office/drawing/2014/main" id="{02CDA043-BEB2-40ED-A283-987B92680D90}"/>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157" name="フローチャート: 判断 156">
          <a:extLst>
            <a:ext uri="{FF2B5EF4-FFF2-40B4-BE49-F238E27FC236}">
              <a16:creationId xmlns:a16="http://schemas.microsoft.com/office/drawing/2014/main" id="{719F2531-D17C-4249-A169-EF669D41872D}"/>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1BE938AE-DDA8-47FC-A217-C3A7147FA19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72FDB6B5-8A27-45CB-BCF3-2609E177AC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3BBE297E-C283-40F6-A586-0FB3E56CEC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3CA1E4E-0116-4EF8-B95B-CAC4B550C7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94959DA4-BBCA-4C26-B534-716B110425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163" name="楕円 162">
          <a:extLst>
            <a:ext uri="{FF2B5EF4-FFF2-40B4-BE49-F238E27FC236}">
              <a16:creationId xmlns:a16="http://schemas.microsoft.com/office/drawing/2014/main" id="{7A64BE06-199F-4ED0-96DF-9166E85DFEB1}"/>
            </a:ext>
          </a:extLst>
        </xdr:cNvPr>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9162</xdr:rowOff>
    </xdr:from>
    <xdr:ext cx="469744" cy="259045"/>
    <xdr:sp macro="" textlink="">
      <xdr:nvSpPr>
        <xdr:cNvPr id="164" name="【福祉施設】&#10;一人当たり面積該当値テキスト">
          <a:extLst>
            <a:ext uri="{FF2B5EF4-FFF2-40B4-BE49-F238E27FC236}">
              <a16:creationId xmlns:a16="http://schemas.microsoft.com/office/drawing/2014/main" id="{63E60A30-8DEA-4240-BBC1-499F26BD99AD}"/>
            </a:ext>
          </a:extLst>
        </xdr:cNvPr>
        <xdr:cNvSpPr txBox="1"/>
      </xdr:nvSpPr>
      <xdr:spPr>
        <a:xfrm>
          <a:off x="10515600"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165" name="楕円 164">
          <a:extLst>
            <a:ext uri="{FF2B5EF4-FFF2-40B4-BE49-F238E27FC236}">
              <a16:creationId xmlns:a16="http://schemas.microsoft.com/office/drawing/2014/main" id="{DB219CF8-5D1B-487E-B39A-2CBF0943D5C1}"/>
            </a:ext>
          </a:extLst>
        </xdr:cNvPr>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86106</xdr:rowOff>
    </xdr:to>
    <xdr:cxnSp macro="">
      <xdr:nvCxnSpPr>
        <xdr:cNvPr id="166" name="直線コネクタ 165">
          <a:extLst>
            <a:ext uri="{FF2B5EF4-FFF2-40B4-BE49-F238E27FC236}">
              <a16:creationId xmlns:a16="http://schemas.microsoft.com/office/drawing/2014/main" id="{D3C1D958-006A-4999-9CF0-B8B03D8D401A}"/>
            </a:ext>
          </a:extLst>
        </xdr:cNvPr>
        <xdr:cNvCxnSpPr/>
      </xdr:nvCxnSpPr>
      <xdr:spPr>
        <a:xfrm flipV="1">
          <a:off x="9639300" y="14654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39115</xdr:rowOff>
    </xdr:from>
    <xdr:to>
      <xdr:col>46</xdr:col>
      <xdr:colOff>38100</xdr:colOff>
      <xdr:row>85</xdr:row>
      <xdr:rowOff>140715</xdr:rowOff>
    </xdr:to>
    <xdr:sp macro="" textlink="">
      <xdr:nvSpPr>
        <xdr:cNvPr id="167" name="楕円 166">
          <a:extLst>
            <a:ext uri="{FF2B5EF4-FFF2-40B4-BE49-F238E27FC236}">
              <a16:creationId xmlns:a16="http://schemas.microsoft.com/office/drawing/2014/main" id="{462E0279-DFD2-4216-B0E9-F93550E53879}"/>
            </a:ext>
          </a:extLst>
        </xdr:cNvPr>
        <xdr:cNvSpPr/>
      </xdr:nvSpPr>
      <xdr:spPr>
        <a:xfrm>
          <a:off x="8699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89915</xdr:rowOff>
    </xdr:to>
    <xdr:cxnSp macro="">
      <xdr:nvCxnSpPr>
        <xdr:cNvPr id="168" name="直線コネクタ 167">
          <a:extLst>
            <a:ext uri="{FF2B5EF4-FFF2-40B4-BE49-F238E27FC236}">
              <a16:creationId xmlns:a16="http://schemas.microsoft.com/office/drawing/2014/main" id="{42B4269E-F2B8-43DC-9E8B-AD9C29610627}"/>
            </a:ext>
          </a:extLst>
        </xdr:cNvPr>
        <xdr:cNvCxnSpPr/>
      </xdr:nvCxnSpPr>
      <xdr:spPr>
        <a:xfrm flipV="1">
          <a:off x="8750300" y="146593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43687</xdr:rowOff>
    </xdr:from>
    <xdr:to>
      <xdr:col>41</xdr:col>
      <xdr:colOff>101600</xdr:colOff>
      <xdr:row>85</xdr:row>
      <xdr:rowOff>145287</xdr:rowOff>
    </xdr:to>
    <xdr:sp macro="" textlink="">
      <xdr:nvSpPr>
        <xdr:cNvPr id="169" name="楕円 168">
          <a:extLst>
            <a:ext uri="{FF2B5EF4-FFF2-40B4-BE49-F238E27FC236}">
              <a16:creationId xmlns:a16="http://schemas.microsoft.com/office/drawing/2014/main" id="{B0664E76-A29C-445E-A13D-113AF01B1245}"/>
            </a:ext>
          </a:extLst>
        </xdr:cNvPr>
        <xdr:cNvSpPr/>
      </xdr:nvSpPr>
      <xdr:spPr>
        <a:xfrm>
          <a:off x="7810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89915</xdr:rowOff>
    </xdr:from>
    <xdr:to>
      <xdr:col>45</xdr:col>
      <xdr:colOff>177800</xdr:colOff>
      <xdr:row>85</xdr:row>
      <xdr:rowOff>94487</xdr:rowOff>
    </xdr:to>
    <xdr:cxnSp macro="">
      <xdr:nvCxnSpPr>
        <xdr:cNvPr id="170" name="直線コネクタ 169">
          <a:extLst>
            <a:ext uri="{FF2B5EF4-FFF2-40B4-BE49-F238E27FC236}">
              <a16:creationId xmlns:a16="http://schemas.microsoft.com/office/drawing/2014/main" id="{1E7AFDCB-26BB-4F6B-84DC-8FC473A1A477}"/>
            </a:ext>
          </a:extLst>
        </xdr:cNvPr>
        <xdr:cNvCxnSpPr/>
      </xdr:nvCxnSpPr>
      <xdr:spPr>
        <a:xfrm flipV="1">
          <a:off x="7861300" y="146631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45213</xdr:rowOff>
    </xdr:from>
    <xdr:to>
      <xdr:col>36</xdr:col>
      <xdr:colOff>165100</xdr:colOff>
      <xdr:row>85</xdr:row>
      <xdr:rowOff>146813</xdr:rowOff>
    </xdr:to>
    <xdr:sp macro="" textlink="">
      <xdr:nvSpPr>
        <xdr:cNvPr id="171" name="楕円 170">
          <a:extLst>
            <a:ext uri="{FF2B5EF4-FFF2-40B4-BE49-F238E27FC236}">
              <a16:creationId xmlns:a16="http://schemas.microsoft.com/office/drawing/2014/main" id="{9B220436-E9AE-4153-B915-FB2A4B729893}"/>
            </a:ext>
          </a:extLst>
        </xdr:cNvPr>
        <xdr:cNvSpPr/>
      </xdr:nvSpPr>
      <xdr:spPr>
        <a:xfrm>
          <a:off x="6921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94487</xdr:rowOff>
    </xdr:from>
    <xdr:to>
      <xdr:col>41</xdr:col>
      <xdr:colOff>50800</xdr:colOff>
      <xdr:row>85</xdr:row>
      <xdr:rowOff>96013</xdr:rowOff>
    </xdr:to>
    <xdr:cxnSp macro="">
      <xdr:nvCxnSpPr>
        <xdr:cNvPr id="172" name="直線コネクタ 171">
          <a:extLst>
            <a:ext uri="{FF2B5EF4-FFF2-40B4-BE49-F238E27FC236}">
              <a16:creationId xmlns:a16="http://schemas.microsoft.com/office/drawing/2014/main" id="{B4695791-0E30-4EFD-A8D8-2B55D50F6EEE}"/>
            </a:ext>
          </a:extLst>
        </xdr:cNvPr>
        <xdr:cNvCxnSpPr/>
      </xdr:nvCxnSpPr>
      <xdr:spPr>
        <a:xfrm flipV="1">
          <a:off x="6972300" y="146677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173" name="n_1aveValue【福祉施設】&#10;一人当たり面積">
          <a:extLst>
            <a:ext uri="{FF2B5EF4-FFF2-40B4-BE49-F238E27FC236}">
              <a16:creationId xmlns:a16="http://schemas.microsoft.com/office/drawing/2014/main" id="{AC5C853D-04E1-4918-87FD-D9872A967CF6}"/>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174" name="n_2aveValue【福祉施設】&#10;一人当たり面積">
          <a:extLst>
            <a:ext uri="{FF2B5EF4-FFF2-40B4-BE49-F238E27FC236}">
              <a16:creationId xmlns:a16="http://schemas.microsoft.com/office/drawing/2014/main" id="{D06908EA-9FAD-4092-B82D-A3BFCA2BBA95}"/>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175" name="n_3aveValue【福祉施設】&#10;一人当たり面積">
          <a:extLst>
            <a:ext uri="{FF2B5EF4-FFF2-40B4-BE49-F238E27FC236}">
              <a16:creationId xmlns:a16="http://schemas.microsoft.com/office/drawing/2014/main" id="{E5DB573E-75C4-4101-94E8-6FD28508FF61}"/>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176" name="n_4aveValue【福祉施設】&#10;一人当たり面積">
          <a:extLst>
            <a:ext uri="{FF2B5EF4-FFF2-40B4-BE49-F238E27FC236}">
              <a16:creationId xmlns:a16="http://schemas.microsoft.com/office/drawing/2014/main" id="{D4ABD7A1-8606-488E-9FF4-6430F926236A}"/>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177" name="n_1mainValue【福祉施設】&#10;一人当たり面積">
          <a:extLst>
            <a:ext uri="{FF2B5EF4-FFF2-40B4-BE49-F238E27FC236}">
              <a16:creationId xmlns:a16="http://schemas.microsoft.com/office/drawing/2014/main" id="{5B8897AE-AE8F-42F3-A835-9D892E1359AB}"/>
            </a:ext>
          </a:extLst>
        </xdr:cNvPr>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131842</xdr:rowOff>
    </xdr:from>
    <xdr:ext cx="469744" cy="259045"/>
    <xdr:sp macro="" textlink="">
      <xdr:nvSpPr>
        <xdr:cNvPr id="178" name="n_2mainValue【福祉施設】&#10;一人当たり面積">
          <a:extLst>
            <a:ext uri="{FF2B5EF4-FFF2-40B4-BE49-F238E27FC236}">
              <a16:creationId xmlns:a16="http://schemas.microsoft.com/office/drawing/2014/main" id="{232BFE22-F175-4387-A043-3F085FF09093}"/>
            </a:ext>
          </a:extLst>
        </xdr:cNvPr>
        <xdr:cNvSpPr txBox="1"/>
      </xdr:nvSpPr>
      <xdr:spPr>
        <a:xfrm>
          <a:off x="85154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136414</xdr:rowOff>
    </xdr:from>
    <xdr:ext cx="469744" cy="259045"/>
    <xdr:sp macro="" textlink="">
      <xdr:nvSpPr>
        <xdr:cNvPr id="179" name="n_3mainValue【福祉施設】&#10;一人当たり面積">
          <a:extLst>
            <a:ext uri="{FF2B5EF4-FFF2-40B4-BE49-F238E27FC236}">
              <a16:creationId xmlns:a16="http://schemas.microsoft.com/office/drawing/2014/main" id="{06405EB2-5003-4390-BF48-99621009410C}"/>
            </a:ext>
          </a:extLst>
        </xdr:cNvPr>
        <xdr:cNvSpPr txBox="1"/>
      </xdr:nvSpPr>
      <xdr:spPr>
        <a:xfrm>
          <a:off x="7626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137940</xdr:rowOff>
    </xdr:from>
    <xdr:ext cx="469744" cy="259045"/>
    <xdr:sp macro="" textlink="">
      <xdr:nvSpPr>
        <xdr:cNvPr id="180" name="n_4mainValue【福祉施設】&#10;一人当たり面積">
          <a:extLst>
            <a:ext uri="{FF2B5EF4-FFF2-40B4-BE49-F238E27FC236}">
              <a16:creationId xmlns:a16="http://schemas.microsoft.com/office/drawing/2014/main" id="{4B8D1438-55AA-40CA-9982-90ADAA282DB7}"/>
            </a:ext>
          </a:extLst>
        </xdr:cNvPr>
        <xdr:cNvSpPr txBox="1"/>
      </xdr:nvSpPr>
      <xdr:spPr>
        <a:xfrm>
          <a:off x="6737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3F9942C6-3822-4337-9A9D-6B716A311A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D7B5CBB-65AC-4828-A636-B9356AE858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67E3CBBD-CD9F-4D0E-9A97-EB49C066B0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F6D05106-805B-42F6-A75B-AD0E5A4C4E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7492EE9A-C572-4487-B9EA-31FA4C0A85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1FB7E924-2400-4F1F-9F68-91C7783680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E3EE829B-B694-4AA3-AE1E-DFBF46A352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7B5120B4-EBC5-4C49-A9E0-EE0D598C7B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53CD7D17-5C12-4B99-BB8E-154BDCD7D2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A9717CEF-6282-4165-B5CA-A655CA97ED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6381D092-10C4-4F5C-A931-9998B35448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ED94414E-B640-4407-9DDB-911BD0CEBC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108F0D6F-3C69-4704-BF59-218401CE8D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ED53DD36-066A-438A-B08B-ACBBD2412C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1AC55C28-BEC7-4B3E-AD5C-B01AED13BC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156FA0C9-1F47-4A45-A672-B8BF0EDBF68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E8280B6-76A3-434F-9136-C5823E2F7A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79FC273D-C186-4E3D-A258-687B7994DE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B14A3478-E358-43DB-99B6-E990A1B0E9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83C4A6D5-E7CE-4DA0-8E8A-45111BC03E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2CB18DF-B749-48C3-8872-A173B02308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1B87FFBC-1506-49BE-BB6F-3E6AF455F9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F44FDE17-5854-4947-9CC9-CC7D92383E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DFE9EF36-8AC9-4709-9C1C-7F445D67A00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0062D03E-ED2E-49AE-AB36-CAA90004BF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B4FE4814-6788-40B9-B745-CCBDE9E7E2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5900BED5-7A7A-47B6-ACD4-2CB8BEB2AE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B0A1C9B7-4176-4138-86CF-754E7CDE17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4D3F1B05-6B98-494D-931B-19F8876306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10CF8336-D07B-42DA-B9E3-0DE08DD3E7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E03EC035-EA4C-4D23-ADF2-C71085C9AA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13F2CA2C-2671-4350-AF9F-BE76C8CB62B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3CB72BD9-F662-4D72-8228-5632A3E853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FC8D3DA2-79A2-4B35-8BDC-43DD5B02C3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9467279E-5784-42C5-81AD-A9E3B8BA67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E3BD4E55-FF6F-4099-8C07-BB30FD491F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10812ABE-AAA8-420A-8813-4AA22F8A6F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4D521A14-8F21-49B4-A6EF-4388B48D9A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78D48BB4-0A6C-43F5-ADAA-34195C1B0D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9D38A879-E9C7-4430-9866-4EE0872932C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a:extLst>
            <a:ext uri="{FF2B5EF4-FFF2-40B4-BE49-F238E27FC236}">
              <a16:creationId xmlns:a16="http://schemas.microsoft.com/office/drawing/2014/main" id="{2D5CBC54-86DC-4A34-9D6F-838235D120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a:extLst>
            <a:ext uri="{FF2B5EF4-FFF2-40B4-BE49-F238E27FC236}">
              <a16:creationId xmlns:a16="http://schemas.microsoft.com/office/drawing/2014/main" id="{253B060E-4278-48E0-B0F5-BA93D683D4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a:extLst>
            <a:ext uri="{FF2B5EF4-FFF2-40B4-BE49-F238E27FC236}">
              <a16:creationId xmlns:a16="http://schemas.microsoft.com/office/drawing/2014/main" id="{F5D54D22-D62D-40DE-98CF-F6483695BA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a:extLst>
            <a:ext uri="{FF2B5EF4-FFF2-40B4-BE49-F238E27FC236}">
              <a16:creationId xmlns:a16="http://schemas.microsoft.com/office/drawing/2014/main" id="{79B78011-2590-4BCE-A082-EFF95D1705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a:extLst>
            <a:ext uri="{FF2B5EF4-FFF2-40B4-BE49-F238E27FC236}">
              <a16:creationId xmlns:a16="http://schemas.microsoft.com/office/drawing/2014/main" id="{AB72C41C-9F2F-4D9B-A815-42274F8671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a:extLst>
            <a:ext uri="{FF2B5EF4-FFF2-40B4-BE49-F238E27FC236}">
              <a16:creationId xmlns:a16="http://schemas.microsoft.com/office/drawing/2014/main" id="{5012123C-84FF-445E-A99B-7CFCB2B9A6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a:extLst>
            <a:ext uri="{FF2B5EF4-FFF2-40B4-BE49-F238E27FC236}">
              <a16:creationId xmlns:a16="http://schemas.microsoft.com/office/drawing/2014/main" id="{332ED30C-5F7A-46C2-95D9-2B809A7983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a:extLst>
            <a:ext uri="{FF2B5EF4-FFF2-40B4-BE49-F238E27FC236}">
              <a16:creationId xmlns:a16="http://schemas.microsoft.com/office/drawing/2014/main" id="{F827FFD6-F508-42E4-AC10-8F90C7AC4A4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a:extLst>
            <a:ext uri="{FF2B5EF4-FFF2-40B4-BE49-F238E27FC236}">
              <a16:creationId xmlns:a16="http://schemas.microsoft.com/office/drawing/2014/main" id="{BBDC5AF8-F026-4DF7-B3CD-1CE8B4C88F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a:extLst>
            <a:ext uri="{FF2B5EF4-FFF2-40B4-BE49-F238E27FC236}">
              <a16:creationId xmlns:a16="http://schemas.microsoft.com/office/drawing/2014/main" id="{CBEF6FB3-8A30-431B-BFEB-9D5E0A9647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a:extLst>
            <a:ext uri="{FF2B5EF4-FFF2-40B4-BE49-F238E27FC236}">
              <a16:creationId xmlns:a16="http://schemas.microsoft.com/office/drawing/2014/main" id="{9BE008C2-D744-4B38-B116-693B5A2BC2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a:extLst>
            <a:ext uri="{FF2B5EF4-FFF2-40B4-BE49-F238E27FC236}">
              <a16:creationId xmlns:a16="http://schemas.microsoft.com/office/drawing/2014/main" id="{B360826E-1117-4256-A12A-CAF09C09CF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a:extLst>
            <a:ext uri="{FF2B5EF4-FFF2-40B4-BE49-F238E27FC236}">
              <a16:creationId xmlns:a16="http://schemas.microsoft.com/office/drawing/2014/main" id="{78CB5001-9B0D-400D-8FD1-BC7854C54C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a:extLst>
            <a:ext uri="{FF2B5EF4-FFF2-40B4-BE49-F238E27FC236}">
              <a16:creationId xmlns:a16="http://schemas.microsoft.com/office/drawing/2014/main" id="{897B8B60-7E32-40B3-947C-2821B6A394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a:extLst>
            <a:ext uri="{FF2B5EF4-FFF2-40B4-BE49-F238E27FC236}">
              <a16:creationId xmlns:a16="http://schemas.microsoft.com/office/drawing/2014/main" id="{18A31130-2DD5-4F7B-A5C3-40EAA2DB54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a:extLst>
            <a:ext uri="{FF2B5EF4-FFF2-40B4-BE49-F238E27FC236}">
              <a16:creationId xmlns:a16="http://schemas.microsoft.com/office/drawing/2014/main" id="{5927ADD7-DAA0-4EDF-B351-6F05F30D80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FA27AFBF-63FD-44FA-9C2D-CD5B55D10F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a:extLst>
            <a:ext uri="{FF2B5EF4-FFF2-40B4-BE49-F238E27FC236}">
              <a16:creationId xmlns:a16="http://schemas.microsoft.com/office/drawing/2014/main" id="{5BE95E1C-F298-4A42-A928-65EA1ED0AC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53739DA-D489-4E20-AA79-8DF08DF71B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40" name="直線コネクタ 239">
          <a:extLst>
            <a:ext uri="{FF2B5EF4-FFF2-40B4-BE49-F238E27FC236}">
              <a16:creationId xmlns:a16="http://schemas.microsoft.com/office/drawing/2014/main" id="{5984C8F1-B2E1-4A22-BD1E-CF01890AD0F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61577CED-28BD-49A3-8DD2-9C46CCB56EB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2" name="直線コネクタ 241">
          <a:extLst>
            <a:ext uri="{FF2B5EF4-FFF2-40B4-BE49-F238E27FC236}">
              <a16:creationId xmlns:a16="http://schemas.microsoft.com/office/drawing/2014/main" id="{F7CD1B72-9FF5-4F7C-94A2-8B70153554E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904ECC84-BE0C-4975-ABBB-F6AA0CF3C1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4" name="直線コネクタ 243">
          <a:extLst>
            <a:ext uri="{FF2B5EF4-FFF2-40B4-BE49-F238E27FC236}">
              <a16:creationId xmlns:a16="http://schemas.microsoft.com/office/drawing/2014/main" id="{125095C4-EEE2-4107-B0A5-9CE40DB7AFC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D5F29220-6681-46B5-B68F-946C7CA036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6" name="直線コネクタ 245">
          <a:extLst>
            <a:ext uri="{FF2B5EF4-FFF2-40B4-BE49-F238E27FC236}">
              <a16:creationId xmlns:a16="http://schemas.microsoft.com/office/drawing/2014/main" id="{198A6B21-869F-45C5-BFBC-5EAC98677BF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CB131B49-A6A1-4A73-A64F-B81112F14A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8" name="直線コネクタ 247">
          <a:extLst>
            <a:ext uri="{FF2B5EF4-FFF2-40B4-BE49-F238E27FC236}">
              <a16:creationId xmlns:a16="http://schemas.microsoft.com/office/drawing/2014/main" id="{52B55108-8F48-4DF8-8370-9950E4B20F7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BD11EDFD-0F72-48D4-B9D1-1C81796CD8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50" name="直線コネクタ 249">
          <a:extLst>
            <a:ext uri="{FF2B5EF4-FFF2-40B4-BE49-F238E27FC236}">
              <a16:creationId xmlns:a16="http://schemas.microsoft.com/office/drawing/2014/main" id="{9E013B2C-22D2-41E6-A5E7-33D01EF538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F5C88849-4F76-469A-93B2-A2D33151284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2" name="直線コネクタ 251">
          <a:extLst>
            <a:ext uri="{FF2B5EF4-FFF2-40B4-BE49-F238E27FC236}">
              <a16:creationId xmlns:a16="http://schemas.microsoft.com/office/drawing/2014/main" id="{DAF19244-555B-4031-8728-420E1D1BB8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3" name="【消防施設】&#10;有形固定資産減価償却率グラフ枠">
          <a:extLst>
            <a:ext uri="{FF2B5EF4-FFF2-40B4-BE49-F238E27FC236}">
              <a16:creationId xmlns:a16="http://schemas.microsoft.com/office/drawing/2014/main" id="{EC1BA3A1-D3A6-497B-9BE0-70D42D84FA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254" name="直線コネクタ 253">
          <a:extLst>
            <a:ext uri="{FF2B5EF4-FFF2-40B4-BE49-F238E27FC236}">
              <a16:creationId xmlns:a16="http://schemas.microsoft.com/office/drawing/2014/main" id="{F471C49A-1986-4502-A980-AC1ADD05BA58}"/>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5" name="【消防施設】&#10;有形固定資産減価償却率最小値テキスト">
          <a:extLst>
            <a:ext uri="{FF2B5EF4-FFF2-40B4-BE49-F238E27FC236}">
              <a16:creationId xmlns:a16="http://schemas.microsoft.com/office/drawing/2014/main" id="{EB68B08A-D729-4B97-807F-FB7377DD35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6" name="直線コネクタ 255">
          <a:extLst>
            <a:ext uri="{FF2B5EF4-FFF2-40B4-BE49-F238E27FC236}">
              <a16:creationId xmlns:a16="http://schemas.microsoft.com/office/drawing/2014/main" id="{00FBA562-E4B2-40A2-96DC-5699EFF8099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257" name="【消防施設】&#10;有形固定資産減価償却率最大値テキスト">
          <a:extLst>
            <a:ext uri="{FF2B5EF4-FFF2-40B4-BE49-F238E27FC236}">
              <a16:creationId xmlns:a16="http://schemas.microsoft.com/office/drawing/2014/main" id="{38E335AB-BFA9-436A-B13A-7F4EC9771E74}"/>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258" name="直線コネクタ 257">
          <a:extLst>
            <a:ext uri="{FF2B5EF4-FFF2-40B4-BE49-F238E27FC236}">
              <a16:creationId xmlns:a16="http://schemas.microsoft.com/office/drawing/2014/main" id="{2B089885-8B72-4C31-A773-2D1D389EF2B8}"/>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259" name="【消防施設】&#10;有形固定資産減価償却率平均値テキスト">
          <a:extLst>
            <a:ext uri="{FF2B5EF4-FFF2-40B4-BE49-F238E27FC236}">
              <a16:creationId xmlns:a16="http://schemas.microsoft.com/office/drawing/2014/main" id="{C080CDB4-B19F-4B24-B4CB-C522F80C7EEE}"/>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260" name="フローチャート: 判断 259">
          <a:extLst>
            <a:ext uri="{FF2B5EF4-FFF2-40B4-BE49-F238E27FC236}">
              <a16:creationId xmlns:a16="http://schemas.microsoft.com/office/drawing/2014/main" id="{6812B561-5F21-43EB-8007-FDA6ECF24528}"/>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261" name="フローチャート: 判断 260">
          <a:extLst>
            <a:ext uri="{FF2B5EF4-FFF2-40B4-BE49-F238E27FC236}">
              <a16:creationId xmlns:a16="http://schemas.microsoft.com/office/drawing/2014/main" id="{B4747CF4-B34A-4449-84FA-EEC4134B7577}"/>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262" name="フローチャート: 判断 261">
          <a:extLst>
            <a:ext uri="{FF2B5EF4-FFF2-40B4-BE49-F238E27FC236}">
              <a16:creationId xmlns:a16="http://schemas.microsoft.com/office/drawing/2014/main" id="{B43CAEFF-3EAE-4E29-B280-A490ADD4DA26}"/>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263" name="フローチャート: 判断 262">
          <a:extLst>
            <a:ext uri="{FF2B5EF4-FFF2-40B4-BE49-F238E27FC236}">
              <a16:creationId xmlns:a16="http://schemas.microsoft.com/office/drawing/2014/main" id="{AE9A9860-5EF5-4C3C-B94A-94BBA6576F02}"/>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264" name="フローチャート: 判断 263">
          <a:extLst>
            <a:ext uri="{FF2B5EF4-FFF2-40B4-BE49-F238E27FC236}">
              <a16:creationId xmlns:a16="http://schemas.microsoft.com/office/drawing/2014/main" id="{4E274B56-3BCD-48C6-AB93-F84A2F9E6495}"/>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7AE6B1A-5920-4BF8-8967-66C2522C8C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B0BCEDE-32FA-4941-8E05-B3364BC08E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1E4B4A-6F01-4BBF-8C76-6F2BA1ED3B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7691AB0-7654-4C38-9881-844CF5516A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59CA82B1-F569-4CCE-AB7A-B5B2CDF012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144055</xdr:rowOff>
    </xdr:from>
    <xdr:to>
      <xdr:col>85</xdr:col>
      <xdr:colOff>177800</xdr:colOff>
      <xdr:row>86</xdr:row>
      <xdr:rowOff>74205</xdr:rowOff>
    </xdr:to>
    <xdr:sp macro="" textlink="">
      <xdr:nvSpPr>
        <xdr:cNvPr id="270" name="楕円 269">
          <a:extLst>
            <a:ext uri="{FF2B5EF4-FFF2-40B4-BE49-F238E27FC236}">
              <a16:creationId xmlns:a16="http://schemas.microsoft.com/office/drawing/2014/main" id="{B7D84E23-8DC1-4E1E-89B5-F2F0C34B12CD}"/>
            </a:ext>
          </a:extLst>
        </xdr:cNvPr>
        <xdr:cNvSpPr/>
      </xdr:nvSpPr>
      <xdr:spPr>
        <a:xfrm>
          <a:off x="16268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122482</xdr:rowOff>
    </xdr:from>
    <xdr:ext cx="405111" cy="259045"/>
    <xdr:sp macro="" textlink="">
      <xdr:nvSpPr>
        <xdr:cNvPr id="271" name="【消防施設】&#10;有形固定資産減価償却率該当値テキスト">
          <a:extLst>
            <a:ext uri="{FF2B5EF4-FFF2-40B4-BE49-F238E27FC236}">
              <a16:creationId xmlns:a16="http://schemas.microsoft.com/office/drawing/2014/main" id="{5A2DD5D7-9764-4EAF-9F9B-AB94444359F7}"/>
            </a:ext>
          </a:extLst>
        </xdr:cNvPr>
        <xdr:cNvSpPr txBox="1"/>
      </xdr:nvSpPr>
      <xdr:spPr>
        <a:xfrm>
          <a:off x="16357600"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272" name="楕円 271">
          <a:extLst>
            <a:ext uri="{FF2B5EF4-FFF2-40B4-BE49-F238E27FC236}">
              <a16:creationId xmlns:a16="http://schemas.microsoft.com/office/drawing/2014/main" id="{D7F80ECA-F2F4-4A15-BE93-B07D03A74E95}"/>
            </a:ext>
          </a:extLst>
        </xdr:cNvPr>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23405</xdr:rowOff>
    </xdr:to>
    <xdr:cxnSp macro="">
      <xdr:nvCxnSpPr>
        <xdr:cNvPr id="273" name="直線コネクタ 272">
          <a:extLst>
            <a:ext uri="{FF2B5EF4-FFF2-40B4-BE49-F238E27FC236}">
              <a16:creationId xmlns:a16="http://schemas.microsoft.com/office/drawing/2014/main" id="{7859FA42-6144-4563-BE5C-8F6DB12D17DC}"/>
            </a:ext>
          </a:extLst>
        </xdr:cNvPr>
        <xdr:cNvCxnSpPr/>
      </xdr:nvCxnSpPr>
      <xdr:spPr>
        <a:xfrm>
          <a:off x="15481300" y="1474361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95069</xdr:rowOff>
    </xdr:from>
    <xdr:to>
      <xdr:col>76</xdr:col>
      <xdr:colOff>165100</xdr:colOff>
      <xdr:row>86</xdr:row>
      <xdr:rowOff>25219</xdr:rowOff>
    </xdr:to>
    <xdr:sp macro="" textlink="">
      <xdr:nvSpPr>
        <xdr:cNvPr id="274" name="楕円 273">
          <a:extLst>
            <a:ext uri="{FF2B5EF4-FFF2-40B4-BE49-F238E27FC236}">
              <a16:creationId xmlns:a16="http://schemas.microsoft.com/office/drawing/2014/main" id="{CDF2E932-CAEC-41B8-9B07-EB76D60A7BF3}"/>
            </a:ext>
          </a:extLst>
        </xdr:cNvPr>
        <xdr:cNvSpPr/>
      </xdr:nvSpPr>
      <xdr:spPr>
        <a:xfrm>
          <a:off x="14541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145869</xdr:rowOff>
    </xdr:from>
    <xdr:to>
      <xdr:col>81</xdr:col>
      <xdr:colOff>50800</xdr:colOff>
      <xdr:row>85</xdr:row>
      <xdr:rowOff>170362</xdr:rowOff>
    </xdr:to>
    <xdr:cxnSp macro="">
      <xdr:nvCxnSpPr>
        <xdr:cNvPr id="275" name="直線コネクタ 274">
          <a:extLst>
            <a:ext uri="{FF2B5EF4-FFF2-40B4-BE49-F238E27FC236}">
              <a16:creationId xmlns:a16="http://schemas.microsoft.com/office/drawing/2014/main" id="{A00CFE78-BB7B-4374-B199-573E0177D002}"/>
            </a:ext>
          </a:extLst>
        </xdr:cNvPr>
        <xdr:cNvCxnSpPr/>
      </xdr:nvCxnSpPr>
      <xdr:spPr>
        <a:xfrm>
          <a:off x="14592300" y="147191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68943</xdr:rowOff>
    </xdr:from>
    <xdr:to>
      <xdr:col>72</xdr:col>
      <xdr:colOff>38100</xdr:colOff>
      <xdr:row>85</xdr:row>
      <xdr:rowOff>170543</xdr:rowOff>
    </xdr:to>
    <xdr:sp macro="" textlink="">
      <xdr:nvSpPr>
        <xdr:cNvPr id="276" name="楕円 275">
          <a:extLst>
            <a:ext uri="{FF2B5EF4-FFF2-40B4-BE49-F238E27FC236}">
              <a16:creationId xmlns:a16="http://schemas.microsoft.com/office/drawing/2014/main" id="{CE689B03-9141-4F41-9F35-E236026D7DDF}"/>
            </a:ext>
          </a:extLst>
        </xdr:cNvPr>
        <xdr:cNvSpPr/>
      </xdr:nvSpPr>
      <xdr:spPr>
        <a:xfrm>
          <a:off x="13652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119743</xdr:rowOff>
    </xdr:from>
    <xdr:to>
      <xdr:col>76</xdr:col>
      <xdr:colOff>114300</xdr:colOff>
      <xdr:row>85</xdr:row>
      <xdr:rowOff>145869</xdr:rowOff>
    </xdr:to>
    <xdr:cxnSp macro="">
      <xdr:nvCxnSpPr>
        <xdr:cNvPr id="277" name="直線コネクタ 276">
          <a:extLst>
            <a:ext uri="{FF2B5EF4-FFF2-40B4-BE49-F238E27FC236}">
              <a16:creationId xmlns:a16="http://schemas.microsoft.com/office/drawing/2014/main" id="{100DB79F-270E-4AC8-A996-BD4682FF567B}"/>
            </a:ext>
          </a:extLst>
        </xdr:cNvPr>
        <xdr:cNvCxnSpPr/>
      </xdr:nvCxnSpPr>
      <xdr:spPr>
        <a:xfrm>
          <a:off x="13703300" y="146929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41184</xdr:rowOff>
    </xdr:from>
    <xdr:to>
      <xdr:col>67</xdr:col>
      <xdr:colOff>101600</xdr:colOff>
      <xdr:row>85</xdr:row>
      <xdr:rowOff>142784</xdr:rowOff>
    </xdr:to>
    <xdr:sp macro="" textlink="">
      <xdr:nvSpPr>
        <xdr:cNvPr id="278" name="楕円 277">
          <a:extLst>
            <a:ext uri="{FF2B5EF4-FFF2-40B4-BE49-F238E27FC236}">
              <a16:creationId xmlns:a16="http://schemas.microsoft.com/office/drawing/2014/main" id="{A2CE4E47-25B5-4A99-9CCB-AE90110A7EB8}"/>
            </a:ext>
          </a:extLst>
        </xdr:cNvPr>
        <xdr:cNvSpPr/>
      </xdr:nvSpPr>
      <xdr:spPr>
        <a:xfrm>
          <a:off x="12763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91984</xdr:rowOff>
    </xdr:from>
    <xdr:to>
      <xdr:col>71</xdr:col>
      <xdr:colOff>177800</xdr:colOff>
      <xdr:row>85</xdr:row>
      <xdr:rowOff>119743</xdr:rowOff>
    </xdr:to>
    <xdr:cxnSp macro="">
      <xdr:nvCxnSpPr>
        <xdr:cNvPr id="279" name="直線コネクタ 278">
          <a:extLst>
            <a:ext uri="{FF2B5EF4-FFF2-40B4-BE49-F238E27FC236}">
              <a16:creationId xmlns:a16="http://schemas.microsoft.com/office/drawing/2014/main" id="{3066E9C3-2E2F-41A8-8595-F77C7AF2A155}"/>
            </a:ext>
          </a:extLst>
        </xdr:cNvPr>
        <xdr:cNvCxnSpPr/>
      </xdr:nvCxnSpPr>
      <xdr:spPr>
        <a:xfrm>
          <a:off x="12814300" y="146652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280" name="n_1aveValue【消防施設】&#10;有形固定資産減価償却率">
          <a:extLst>
            <a:ext uri="{FF2B5EF4-FFF2-40B4-BE49-F238E27FC236}">
              <a16:creationId xmlns:a16="http://schemas.microsoft.com/office/drawing/2014/main" id="{D7637BDE-DD1B-4AA3-BC1D-288B07F85E75}"/>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281" name="n_2aveValue【消防施設】&#10;有形固定資産減価償却率">
          <a:extLst>
            <a:ext uri="{FF2B5EF4-FFF2-40B4-BE49-F238E27FC236}">
              <a16:creationId xmlns:a16="http://schemas.microsoft.com/office/drawing/2014/main" id="{3D5D3028-4D50-496B-9140-BD14E5BE2A20}"/>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282" name="n_3aveValue【消防施設】&#10;有形固定資産減価償却率">
          <a:extLst>
            <a:ext uri="{FF2B5EF4-FFF2-40B4-BE49-F238E27FC236}">
              <a16:creationId xmlns:a16="http://schemas.microsoft.com/office/drawing/2014/main" id="{C3A50679-0BD9-4971-AB28-F67290893EF9}"/>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283" name="n_4aveValue【消防施設】&#10;有形固定資産減価償却率">
          <a:extLst>
            <a:ext uri="{FF2B5EF4-FFF2-40B4-BE49-F238E27FC236}">
              <a16:creationId xmlns:a16="http://schemas.microsoft.com/office/drawing/2014/main" id="{139DD3BE-8E9A-4BEA-A83A-796337987FC4}"/>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284" name="n_1mainValue【消防施設】&#10;有形固定資産減価償却率">
          <a:extLst>
            <a:ext uri="{FF2B5EF4-FFF2-40B4-BE49-F238E27FC236}">
              <a16:creationId xmlns:a16="http://schemas.microsoft.com/office/drawing/2014/main" id="{30E4D987-877C-42C8-8162-A98C6ABF2617}"/>
            </a:ext>
          </a:extLst>
        </xdr:cNvPr>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16346</xdr:rowOff>
    </xdr:from>
    <xdr:ext cx="405111" cy="259045"/>
    <xdr:sp macro="" textlink="">
      <xdr:nvSpPr>
        <xdr:cNvPr id="285" name="n_2mainValue【消防施設】&#10;有形固定資産減価償却率">
          <a:extLst>
            <a:ext uri="{FF2B5EF4-FFF2-40B4-BE49-F238E27FC236}">
              <a16:creationId xmlns:a16="http://schemas.microsoft.com/office/drawing/2014/main" id="{E6C3B3D6-E503-4EB3-B789-BAFC74A7661A}"/>
            </a:ext>
          </a:extLst>
        </xdr:cNvPr>
        <xdr:cNvSpPr txBox="1"/>
      </xdr:nvSpPr>
      <xdr:spPr>
        <a:xfrm>
          <a:off x="14389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161670</xdr:rowOff>
    </xdr:from>
    <xdr:ext cx="405111" cy="259045"/>
    <xdr:sp macro="" textlink="">
      <xdr:nvSpPr>
        <xdr:cNvPr id="286" name="n_3mainValue【消防施設】&#10;有形固定資産減価償却率">
          <a:extLst>
            <a:ext uri="{FF2B5EF4-FFF2-40B4-BE49-F238E27FC236}">
              <a16:creationId xmlns:a16="http://schemas.microsoft.com/office/drawing/2014/main" id="{6073B673-73FE-4D80-973A-1F76E1E99E25}"/>
            </a:ext>
          </a:extLst>
        </xdr:cNvPr>
        <xdr:cNvSpPr txBox="1"/>
      </xdr:nvSpPr>
      <xdr:spPr>
        <a:xfrm>
          <a:off x="13500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133911</xdr:rowOff>
    </xdr:from>
    <xdr:ext cx="405111" cy="259045"/>
    <xdr:sp macro="" textlink="">
      <xdr:nvSpPr>
        <xdr:cNvPr id="287" name="n_4mainValue【消防施設】&#10;有形固定資産減価償却率">
          <a:extLst>
            <a:ext uri="{FF2B5EF4-FFF2-40B4-BE49-F238E27FC236}">
              <a16:creationId xmlns:a16="http://schemas.microsoft.com/office/drawing/2014/main" id="{F996ACE7-D0D5-448C-8B62-4AF7C009CC19}"/>
            </a:ext>
          </a:extLst>
        </xdr:cNvPr>
        <xdr:cNvSpPr txBox="1"/>
      </xdr:nvSpPr>
      <xdr:spPr>
        <a:xfrm>
          <a:off x="12611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8" name="正方形/長方形 287">
          <a:extLst>
            <a:ext uri="{FF2B5EF4-FFF2-40B4-BE49-F238E27FC236}">
              <a16:creationId xmlns:a16="http://schemas.microsoft.com/office/drawing/2014/main" id="{92E79118-F898-4462-BF50-A9C18FCB08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9" name="正方形/長方形 288">
          <a:extLst>
            <a:ext uri="{FF2B5EF4-FFF2-40B4-BE49-F238E27FC236}">
              <a16:creationId xmlns:a16="http://schemas.microsoft.com/office/drawing/2014/main" id="{D79B45D2-4647-4A0A-B40F-7631050BA4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0" name="正方形/長方形 289">
          <a:extLst>
            <a:ext uri="{FF2B5EF4-FFF2-40B4-BE49-F238E27FC236}">
              <a16:creationId xmlns:a16="http://schemas.microsoft.com/office/drawing/2014/main" id="{EC41AD7F-B108-4EBD-AEF7-E4B24DD604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1" name="正方形/長方形 290">
          <a:extLst>
            <a:ext uri="{FF2B5EF4-FFF2-40B4-BE49-F238E27FC236}">
              <a16:creationId xmlns:a16="http://schemas.microsoft.com/office/drawing/2014/main" id="{51055E18-6BCE-4C36-99A6-FF0F16E558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2" name="正方形/長方形 291">
          <a:extLst>
            <a:ext uri="{FF2B5EF4-FFF2-40B4-BE49-F238E27FC236}">
              <a16:creationId xmlns:a16="http://schemas.microsoft.com/office/drawing/2014/main" id="{11C581F3-A5A5-4B29-9977-1934BAB2A3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3" name="正方形/長方形 292">
          <a:extLst>
            <a:ext uri="{FF2B5EF4-FFF2-40B4-BE49-F238E27FC236}">
              <a16:creationId xmlns:a16="http://schemas.microsoft.com/office/drawing/2014/main" id="{E6A16EA2-56C4-446B-A5AF-BE1D390C77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4" name="正方形/長方形 293">
          <a:extLst>
            <a:ext uri="{FF2B5EF4-FFF2-40B4-BE49-F238E27FC236}">
              <a16:creationId xmlns:a16="http://schemas.microsoft.com/office/drawing/2014/main" id="{C29FC35D-5D3D-42FF-877D-D382FF94D1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5" name="正方形/長方形 294">
          <a:extLst>
            <a:ext uri="{FF2B5EF4-FFF2-40B4-BE49-F238E27FC236}">
              <a16:creationId xmlns:a16="http://schemas.microsoft.com/office/drawing/2014/main" id="{8581900F-68C9-483F-BC5C-C8CD61E55A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9600763-5ED8-48D8-89C9-84F74803E9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7" name="直線コネクタ 296">
          <a:extLst>
            <a:ext uri="{FF2B5EF4-FFF2-40B4-BE49-F238E27FC236}">
              <a16:creationId xmlns:a16="http://schemas.microsoft.com/office/drawing/2014/main" id="{CE43C863-9E3B-484A-BAAD-4921BE8D74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8" name="直線コネクタ 297">
          <a:extLst>
            <a:ext uri="{FF2B5EF4-FFF2-40B4-BE49-F238E27FC236}">
              <a16:creationId xmlns:a16="http://schemas.microsoft.com/office/drawing/2014/main" id="{7E44A6A5-17E8-4EDE-99FC-BF960B4730C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FA16B554-8C15-492C-B28C-64177E2A55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00" name="直線コネクタ 299">
          <a:extLst>
            <a:ext uri="{FF2B5EF4-FFF2-40B4-BE49-F238E27FC236}">
              <a16:creationId xmlns:a16="http://schemas.microsoft.com/office/drawing/2014/main" id="{2459BED7-3412-431B-AFC1-4032692A54B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59224DD1-394A-4EAF-9EF3-70D2201FA22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2" name="直線コネクタ 301">
          <a:extLst>
            <a:ext uri="{FF2B5EF4-FFF2-40B4-BE49-F238E27FC236}">
              <a16:creationId xmlns:a16="http://schemas.microsoft.com/office/drawing/2014/main" id="{D6546E78-73DE-4F75-9801-7239D2E5A53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3288B2C8-021C-4F67-9DC2-9CF1126E27B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4" name="直線コネクタ 303">
          <a:extLst>
            <a:ext uri="{FF2B5EF4-FFF2-40B4-BE49-F238E27FC236}">
              <a16:creationId xmlns:a16="http://schemas.microsoft.com/office/drawing/2014/main" id="{4652589E-C340-47D3-BBE3-D959A0EA313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929C0334-B18F-484A-9587-018DA6557D9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6" name="直線コネクタ 305">
          <a:extLst>
            <a:ext uri="{FF2B5EF4-FFF2-40B4-BE49-F238E27FC236}">
              <a16:creationId xmlns:a16="http://schemas.microsoft.com/office/drawing/2014/main" id="{6A569D25-B985-4825-AE52-F2187BCFA8D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A5903E5E-380D-46E9-A2D0-74069DB3142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8" name="直線コネクタ 307">
          <a:extLst>
            <a:ext uri="{FF2B5EF4-FFF2-40B4-BE49-F238E27FC236}">
              <a16:creationId xmlns:a16="http://schemas.microsoft.com/office/drawing/2014/main" id="{9D7BA18C-18EC-4BA5-804B-8D4161EE2D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67848061-C305-42D2-AB4E-3016A32A25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0" name="【消防施設】&#10;一人当たり面積グラフ枠">
          <a:extLst>
            <a:ext uri="{FF2B5EF4-FFF2-40B4-BE49-F238E27FC236}">
              <a16:creationId xmlns:a16="http://schemas.microsoft.com/office/drawing/2014/main" id="{A358FB8A-9E13-4C06-ADB5-D53DD8EDAF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311" name="直線コネクタ 310">
          <a:extLst>
            <a:ext uri="{FF2B5EF4-FFF2-40B4-BE49-F238E27FC236}">
              <a16:creationId xmlns:a16="http://schemas.microsoft.com/office/drawing/2014/main" id="{5B0156BA-4599-4B84-88DC-1BB00BA33A7A}"/>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2" name="【消防施設】&#10;一人当たり面積最小値テキスト">
          <a:extLst>
            <a:ext uri="{FF2B5EF4-FFF2-40B4-BE49-F238E27FC236}">
              <a16:creationId xmlns:a16="http://schemas.microsoft.com/office/drawing/2014/main" id="{8CD9A1BF-27CC-40B2-ADFE-CF62DFFE03B2}"/>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3" name="直線コネクタ 312">
          <a:extLst>
            <a:ext uri="{FF2B5EF4-FFF2-40B4-BE49-F238E27FC236}">
              <a16:creationId xmlns:a16="http://schemas.microsoft.com/office/drawing/2014/main" id="{DD9B2775-66D0-4D17-8396-3F4068849477}"/>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314" name="【消防施設】&#10;一人当たり面積最大値テキスト">
          <a:extLst>
            <a:ext uri="{FF2B5EF4-FFF2-40B4-BE49-F238E27FC236}">
              <a16:creationId xmlns:a16="http://schemas.microsoft.com/office/drawing/2014/main" id="{EB677ACC-83BD-4F94-8ED9-479F8320DFBB}"/>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315" name="直線コネクタ 314">
          <a:extLst>
            <a:ext uri="{FF2B5EF4-FFF2-40B4-BE49-F238E27FC236}">
              <a16:creationId xmlns:a16="http://schemas.microsoft.com/office/drawing/2014/main" id="{1123144A-A426-4335-95BD-F3AC2CAA69B5}"/>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316" name="【消防施設】&#10;一人当たり面積平均値テキスト">
          <a:extLst>
            <a:ext uri="{FF2B5EF4-FFF2-40B4-BE49-F238E27FC236}">
              <a16:creationId xmlns:a16="http://schemas.microsoft.com/office/drawing/2014/main" id="{084682ED-2AF8-49FA-B41E-167E26B0C5DF}"/>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317" name="フローチャート: 判断 316">
          <a:extLst>
            <a:ext uri="{FF2B5EF4-FFF2-40B4-BE49-F238E27FC236}">
              <a16:creationId xmlns:a16="http://schemas.microsoft.com/office/drawing/2014/main" id="{E503BDCB-5FA9-477A-87EF-6FAEE19C2039}"/>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318" name="フローチャート: 判断 317">
          <a:extLst>
            <a:ext uri="{FF2B5EF4-FFF2-40B4-BE49-F238E27FC236}">
              <a16:creationId xmlns:a16="http://schemas.microsoft.com/office/drawing/2014/main" id="{C2B5F989-F0ED-441F-BE74-FE233B3FEF7D}"/>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319" name="フローチャート: 判断 318">
          <a:extLst>
            <a:ext uri="{FF2B5EF4-FFF2-40B4-BE49-F238E27FC236}">
              <a16:creationId xmlns:a16="http://schemas.microsoft.com/office/drawing/2014/main" id="{0C4AD28D-5B7C-4A5C-8FA6-95F96118EC5B}"/>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320" name="フローチャート: 判断 319">
          <a:extLst>
            <a:ext uri="{FF2B5EF4-FFF2-40B4-BE49-F238E27FC236}">
              <a16:creationId xmlns:a16="http://schemas.microsoft.com/office/drawing/2014/main" id="{42E8528B-F4CD-4D15-B90F-68A1687B06E7}"/>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321" name="フローチャート: 判断 320">
          <a:extLst>
            <a:ext uri="{FF2B5EF4-FFF2-40B4-BE49-F238E27FC236}">
              <a16:creationId xmlns:a16="http://schemas.microsoft.com/office/drawing/2014/main" id="{1BA788D1-E00B-48E1-AC37-331D982C6D9F}"/>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A691113-C1DC-4E30-B90F-954E2FBB0C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A26450E9-7928-466D-BC7F-E7F4CE4F31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ECB5DDD-7022-4D42-AF58-B2A5F4C589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F35FA63-5950-4190-BEED-E3130A0A1F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6995546-BFF9-487F-A43D-905014C558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100076</xdr:rowOff>
    </xdr:from>
    <xdr:to>
      <xdr:col>116</xdr:col>
      <xdr:colOff>114300</xdr:colOff>
      <xdr:row>85</xdr:row>
      <xdr:rowOff>30226</xdr:rowOff>
    </xdr:to>
    <xdr:sp macro="" textlink="">
      <xdr:nvSpPr>
        <xdr:cNvPr id="327" name="楕円 326">
          <a:extLst>
            <a:ext uri="{FF2B5EF4-FFF2-40B4-BE49-F238E27FC236}">
              <a16:creationId xmlns:a16="http://schemas.microsoft.com/office/drawing/2014/main" id="{4F020B74-E634-4A8A-A170-38F0B1A4E33F}"/>
            </a:ext>
          </a:extLst>
        </xdr:cNvPr>
        <xdr:cNvSpPr/>
      </xdr:nvSpPr>
      <xdr:spPr>
        <a:xfrm>
          <a:off x="221107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122953</xdr:rowOff>
    </xdr:from>
    <xdr:ext cx="469744" cy="259045"/>
    <xdr:sp macro="" textlink="">
      <xdr:nvSpPr>
        <xdr:cNvPr id="328" name="【消防施設】&#10;一人当たり面積該当値テキスト">
          <a:extLst>
            <a:ext uri="{FF2B5EF4-FFF2-40B4-BE49-F238E27FC236}">
              <a16:creationId xmlns:a16="http://schemas.microsoft.com/office/drawing/2014/main" id="{D1F6BE66-1849-4997-8FA0-4DCC02519246}"/>
            </a:ext>
          </a:extLst>
        </xdr:cNvPr>
        <xdr:cNvSpPr txBox="1"/>
      </xdr:nvSpPr>
      <xdr:spPr>
        <a:xfrm>
          <a:off x="22199600"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106935</xdr:rowOff>
    </xdr:from>
    <xdr:to>
      <xdr:col>112</xdr:col>
      <xdr:colOff>38100</xdr:colOff>
      <xdr:row>85</xdr:row>
      <xdr:rowOff>37085</xdr:rowOff>
    </xdr:to>
    <xdr:sp macro="" textlink="">
      <xdr:nvSpPr>
        <xdr:cNvPr id="329" name="楕円 328">
          <a:extLst>
            <a:ext uri="{FF2B5EF4-FFF2-40B4-BE49-F238E27FC236}">
              <a16:creationId xmlns:a16="http://schemas.microsoft.com/office/drawing/2014/main" id="{D60C0798-3A7F-4BC0-956E-CBE75592508F}"/>
            </a:ext>
          </a:extLst>
        </xdr:cNvPr>
        <xdr:cNvSpPr/>
      </xdr:nvSpPr>
      <xdr:spPr>
        <a:xfrm>
          <a:off x="212725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150876</xdr:rowOff>
    </xdr:from>
    <xdr:to>
      <xdr:col>116</xdr:col>
      <xdr:colOff>63500</xdr:colOff>
      <xdr:row>84</xdr:row>
      <xdr:rowOff>157735</xdr:rowOff>
    </xdr:to>
    <xdr:cxnSp macro="">
      <xdr:nvCxnSpPr>
        <xdr:cNvPr id="330" name="直線コネクタ 329">
          <a:extLst>
            <a:ext uri="{FF2B5EF4-FFF2-40B4-BE49-F238E27FC236}">
              <a16:creationId xmlns:a16="http://schemas.microsoft.com/office/drawing/2014/main" id="{5ED71A86-6536-41E3-B590-783CB29D947C}"/>
            </a:ext>
          </a:extLst>
        </xdr:cNvPr>
        <xdr:cNvCxnSpPr/>
      </xdr:nvCxnSpPr>
      <xdr:spPr>
        <a:xfrm flipV="1">
          <a:off x="21323300" y="145526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331" name="楕円 330">
          <a:extLst>
            <a:ext uri="{FF2B5EF4-FFF2-40B4-BE49-F238E27FC236}">
              <a16:creationId xmlns:a16="http://schemas.microsoft.com/office/drawing/2014/main" id="{B0E50601-F006-443D-AAEF-4402D60C3F9A}"/>
            </a:ext>
          </a:extLst>
        </xdr:cNvPr>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157735</xdr:rowOff>
    </xdr:from>
    <xdr:to>
      <xdr:col>111</xdr:col>
      <xdr:colOff>177800</xdr:colOff>
      <xdr:row>84</xdr:row>
      <xdr:rowOff>163830</xdr:rowOff>
    </xdr:to>
    <xdr:cxnSp macro="">
      <xdr:nvCxnSpPr>
        <xdr:cNvPr id="332" name="直線コネクタ 331">
          <a:extLst>
            <a:ext uri="{FF2B5EF4-FFF2-40B4-BE49-F238E27FC236}">
              <a16:creationId xmlns:a16="http://schemas.microsoft.com/office/drawing/2014/main" id="{58046C89-E157-4710-9148-E444D14D12E4}"/>
            </a:ext>
          </a:extLst>
        </xdr:cNvPr>
        <xdr:cNvCxnSpPr/>
      </xdr:nvCxnSpPr>
      <xdr:spPr>
        <a:xfrm flipV="1">
          <a:off x="20434300" y="1455953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333" name="楕円 332">
          <a:extLst>
            <a:ext uri="{FF2B5EF4-FFF2-40B4-BE49-F238E27FC236}">
              <a16:creationId xmlns:a16="http://schemas.microsoft.com/office/drawing/2014/main" id="{23DF0991-F0B4-46E9-B57E-4C273E666255}"/>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84</xdr:row>
      <xdr:rowOff>170687</xdr:rowOff>
    </xdr:to>
    <xdr:cxnSp macro="">
      <xdr:nvCxnSpPr>
        <xdr:cNvPr id="334" name="直線コネクタ 333">
          <a:extLst>
            <a:ext uri="{FF2B5EF4-FFF2-40B4-BE49-F238E27FC236}">
              <a16:creationId xmlns:a16="http://schemas.microsoft.com/office/drawing/2014/main" id="{4F64D7AE-8135-42FB-8055-8808DEE7BC45}"/>
            </a:ext>
          </a:extLst>
        </xdr:cNvPr>
        <xdr:cNvCxnSpPr/>
      </xdr:nvCxnSpPr>
      <xdr:spPr>
        <a:xfrm flipV="1">
          <a:off x="19545300" y="145656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122174</xdr:rowOff>
    </xdr:from>
    <xdr:to>
      <xdr:col>98</xdr:col>
      <xdr:colOff>38100</xdr:colOff>
      <xdr:row>85</xdr:row>
      <xdr:rowOff>52324</xdr:rowOff>
    </xdr:to>
    <xdr:sp macro="" textlink="">
      <xdr:nvSpPr>
        <xdr:cNvPr id="335" name="楕円 334">
          <a:extLst>
            <a:ext uri="{FF2B5EF4-FFF2-40B4-BE49-F238E27FC236}">
              <a16:creationId xmlns:a16="http://schemas.microsoft.com/office/drawing/2014/main" id="{AFA95A9F-7BBB-47B2-B673-0236F7CA1821}"/>
            </a:ext>
          </a:extLst>
        </xdr:cNvPr>
        <xdr:cNvSpPr/>
      </xdr:nvSpPr>
      <xdr:spPr>
        <a:xfrm>
          <a:off x="18605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1524</xdr:rowOff>
    </xdr:to>
    <xdr:cxnSp macro="">
      <xdr:nvCxnSpPr>
        <xdr:cNvPr id="336" name="直線コネクタ 335">
          <a:extLst>
            <a:ext uri="{FF2B5EF4-FFF2-40B4-BE49-F238E27FC236}">
              <a16:creationId xmlns:a16="http://schemas.microsoft.com/office/drawing/2014/main" id="{BB14410F-9A2D-44C9-A226-F2FE389C2EFE}"/>
            </a:ext>
          </a:extLst>
        </xdr:cNvPr>
        <xdr:cNvCxnSpPr/>
      </xdr:nvCxnSpPr>
      <xdr:spPr>
        <a:xfrm flipV="1">
          <a:off x="18656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337" name="n_1aveValue【消防施設】&#10;一人当たり面積">
          <a:extLst>
            <a:ext uri="{FF2B5EF4-FFF2-40B4-BE49-F238E27FC236}">
              <a16:creationId xmlns:a16="http://schemas.microsoft.com/office/drawing/2014/main" id="{10907372-1ADC-47C6-9F4D-A43AB8E77E3A}"/>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338" name="n_2aveValue【消防施設】&#10;一人当たり面積">
          <a:extLst>
            <a:ext uri="{FF2B5EF4-FFF2-40B4-BE49-F238E27FC236}">
              <a16:creationId xmlns:a16="http://schemas.microsoft.com/office/drawing/2014/main" id="{249E8386-6F35-448B-94B9-ADC2F521EF81}"/>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339" name="n_3aveValue【消防施設】&#10;一人当たり面積">
          <a:extLst>
            <a:ext uri="{FF2B5EF4-FFF2-40B4-BE49-F238E27FC236}">
              <a16:creationId xmlns:a16="http://schemas.microsoft.com/office/drawing/2014/main" id="{DBC7C712-F5E6-42BA-AACA-3946A0CAC6B1}"/>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340" name="n_4aveValue【消防施設】&#10;一人当たり面積">
          <a:extLst>
            <a:ext uri="{FF2B5EF4-FFF2-40B4-BE49-F238E27FC236}">
              <a16:creationId xmlns:a16="http://schemas.microsoft.com/office/drawing/2014/main" id="{9607CFC8-0B40-4D8D-88AA-1345EF47B083}"/>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53612</xdr:rowOff>
    </xdr:from>
    <xdr:ext cx="469744" cy="259045"/>
    <xdr:sp macro="" textlink="">
      <xdr:nvSpPr>
        <xdr:cNvPr id="341" name="n_1mainValue【消防施設】&#10;一人当たり面積">
          <a:extLst>
            <a:ext uri="{FF2B5EF4-FFF2-40B4-BE49-F238E27FC236}">
              <a16:creationId xmlns:a16="http://schemas.microsoft.com/office/drawing/2014/main" id="{9C07864E-9666-41B3-B5A7-D6AEA18F6017}"/>
            </a:ext>
          </a:extLst>
        </xdr:cNvPr>
        <xdr:cNvSpPr txBox="1"/>
      </xdr:nvSpPr>
      <xdr:spPr>
        <a:xfrm>
          <a:off x="210757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59707</xdr:rowOff>
    </xdr:from>
    <xdr:ext cx="469744" cy="259045"/>
    <xdr:sp macro="" textlink="">
      <xdr:nvSpPr>
        <xdr:cNvPr id="342" name="n_2mainValue【消防施設】&#10;一人当たり面積">
          <a:extLst>
            <a:ext uri="{FF2B5EF4-FFF2-40B4-BE49-F238E27FC236}">
              <a16:creationId xmlns:a16="http://schemas.microsoft.com/office/drawing/2014/main" id="{7826546A-E6F4-4A56-A70C-C00E6E10C809}"/>
            </a:ext>
          </a:extLst>
        </xdr:cNvPr>
        <xdr:cNvSpPr txBox="1"/>
      </xdr:nvSpPr>
      <xdr:spPr>
        <a:xfrm>
          <a:off x="20199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343" name="n_3mainValue【消防施設】&#10;一人当たり面積">
          <a:extLst>
            <a:ext uri="{FF2B5EF4-FFF2-40B4-BE49-F238E27FC236}">
              <a16:creationId xmlns:a16="http://schemas.microsoft.com/office/drawing/2014/main" id="{6B1BA023-8058-470E-A1D9-62D019C5C8F7}"/>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68851</xdr:rowOff>
    </xdr:from>
    <xdr:ext cx="469744" cy="259045"/>
    <xdr:sp macro="" textlink="">
      <xdr:nvSpPr>
        <xdr:cNvPr id="344" name="n_4mainValue【消防施設】&#10;一人当たり面積">
          <a:extLst>
            <a:ext uri="{FF2B5EF4-FFF2-40B4-BE49-F238E27FC236}">
              <a16:creationId xmlns:a16="http://schemas.microsoft.com/office/drawing/2014/main" id="{78CC947A-F2A9-4E8B-B674-0F49187B7E87}"/>
            </a:ext>
          </a:extLst>
        </xdr:cNvPr>
        <xdr:cNvSpPr txBox="1"/>
      </xdr:nvSpPr>
      <xdr:spPr>
        <a:xfrm>
          <a:off x="18421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348EE1B5-5090-4489-93A1-9D8AEED0A9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ADBE4096-68A2-4867-AD11-BE678D1960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CE42DD39-2C7D-4998-BD41-99B7DF13A2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72BBD545-4EDC-400E-BA53-18A07E7EDA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F1EAC94A-2BC4-49B5-9601-6DB0C3B628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B7C4BC05-9649-4E4F-8B76-1AD25AF511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8EB50300-09C0-4763-B5E6-3ECFCA80BC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81CA6CAF-C9DF-4574-A386-EE40D0E17F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C7ACAFEB-8B20-40F7-B3D9-4C7ED82918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F8879ED3-C329-4B5D-9917-5485B8F948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06C7CEBA-0FCD-444D-9BAE-E2DB9F3A8A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6" name="直線コネクタ 355">
          <a:extLst>
            <a:ext uri="{FF2B5EF4-FFF2-40B4-BE49-F238E27FC236}">
              <a16:creationId xmlns:a16="http://schemas.microsoft.com/office/drawing/2014/main" id="{A6CCDCDC-1AB8-400C-A453-6FEE21B44B7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7" name="テキスト ボックス 356">
          <a:extLst>
            <a:ext uri="{FF2B5EF4-FFF2-40B4-BE49-F238E27FC236}">
              <a16:creationId xmlns:a16="http://schemas.microsoft.com/office/drawing/2014/main" id="{201FE3A4-16F0-4FE0-B7DD-693E63A0FC2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8" name="直線コネクタ 357">
          <a:extLst>
            <a:ext uri="{FF2B5EF4-FFF2-40B4-BE49-F238E27FC236}">
              <a16:creationId xmlns:a16="http://schemas.microsoft.com/office/drawing/2014/main" id="{E51D8921-2020-450F-880D-7DB4FC2D491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C1624FD1-960C-4ACB-9E81-C67FB171CCE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60" name="直線コネクタ 359">
          <a:extLst>
            <a:ext uri="{FF2B5EF4-FFF2-40B4-BE49-F238E27FC236}">
              <a16:creationId xmlns:a16="http://schemas.microsoft.com/office/drawing/2014/main" id="{AE6A5D96-E593-48BA-B1E8-918781FF3B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B6AB5B2D-E373-4127-894B-330DC6090DB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2" name="直線コネクタ 361">
          <a:extLst>
            <a:ext uri="{FF2B5EF4-FFF2-40B4-BE49-F238E27FC236}">
              <a16:creationId xmlns:a16="http://schemas.microsoft.com/office/drawing/2014/main" id="{784A8100-9C47-4BCE-87B1-E8D3CE03A5D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CDEC42C1-AA2F-4863-8DBB-757CAC459F7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4" name="直線コネクタ 363">
          <a:extLst>
            <a:ext uri="{FF2B5EF4-FFF2-40B4-BE49-F238E27FC236}">
              <a16:creationId xmlns:a16="http://schemas.microsoft.com/office/drawing/2014/main" id="{32C2D310-DB21-4A4A-B9AE-C537F40CD5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5" name="テキスト ボックス 364">
          <a:extLst>
            <a:ext uri="{FF2B5EF4-FFF2-40B4-BE49-F238E27FC236}">
              <a16:creationId xmlns:a16="http://schemas.microsoft.com/office/drawing/2014/main" id="{38DF2BBD-06F4-4958-ADAB-4646B2DE2D1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a:extLst>
            <a:ext uri="{FF2B5EF4-FFF2-40B4-BE49-F238E27FC236}">
              <a16:creationId xmlns:a16="http://schemas.microsoft.com/office/drawing/2014/main" id="{EA459497-1C5B-459F-82A6-C32BD1E146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庁舎】&#10;有形固定資産減価償却率グラフ枠">
          <a:extLst>
            <a:ext uri="{FF2B5EF4-FFF2-40B4-BE49-F238E27FC236}">
              <a16:creationId xmlns:a16="http://schemas.microsoft.com/office/drawing/2014/main" id="{940C8100-5A68-4D22-8278-1AD0643E68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8" name="直線コネクタ 367">
          <a:extLst>
            <a:ext uri="{FF2B5EF4-FFF2-40B4-BE49-F238E27FC236}">
              <a16:creationId xmlns:a16="http://schemas.microsoft.com/office/drawing/2014/main" id="{5F173588-C9FD-4348-B0F0-9087B102A32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9" name="【庁舎】&#10;有形固定資産減価償却率最小値テキスト">
          <a:extLst>
            <a:ext uri="{FF2B5EF4-FFF2-40B4-BE49-F238E27FC236}">
              <a16:creationId xmlns:a16="http://schemas.microsoft.com/office/drawing/2014/main" id="{AB03AA8E-52B4-4E76-8847-4E29C94D3E3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70" name="直線コネクタ 369">
          <a:extLst>
            <a:ext uri="{FF2B5EF4-FFF2-40B4-BE49-F238E27FC236}">
              <a16:creationId xmlns:a16="http://schemas.microsoft.com/office/drawing/2014/main" id="{670E6289-C54C-48FA-AF23-4DCBC056711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1" name="【庁舎】&#10;有形固定資産減価償却率最大値テキスト">
          <a:extLst>
            <a:ext uri="{FF2B5EF4-FFF2-40B4-BE49-F238E27FC236}">
              <a16:creationId xmlns:a16="http://schemas.microsoft.com/office/drawing/2014/main" id="{87B74835-9F49-4BFD-A090-EC7E4467553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2" name="直線コネクタ 371">
          <a:extLst>
            <a:ext uri="{FF2B5EF4-FFF2-40B4-BE49-F238E27FC236}">
              <a16:creationId xmlns:a16="http://schemas.microsoft.com/office/drawing/2014/main" id="{3FFBF2BA-1167-4DC0-907F-9ABD5B26FF1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373" name="【庁舎】&#10;有形固定資産減価償却率平均値テキスト">
          <a:extLst>
            <a:ext uri="{FF2B5EF4-FFF2-40B4-BE49-F238E27FC236}">
              <a16:creationId xmlns:a16="http://schemas.microsoft.com/office/drawing/2014/main" id="{CB304C2C-1890-48D1-B3F0-DA2BBC5B0B62}"/>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74" name="フローチャート: 判断 373">
          <a:extLst>
            <a:ext uri="{FF2B5EF4-FFF2-40B4-BE49-F238E27FC236}">
              <a16:creationId xmlns:a16="http://schemas.microsoft.com/office/drawing/2014/main" id="{2547CD65-AE5D-4E76-97A2-C3B67B04354D}"/>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75" name="フローチャート: 判断 374">
          <a:extLst>
            <a:ext uri="{FF2B5EF4-FFF2-40B4-BE49-F238E27FC236}">
              <a16:creationId xmlns:a16="http://schemas.microsoft.com/office/drawing/2014/main" id="{49CFBF97-22FF-4DB7-8754-21E0945BF4F1}"/>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76" name="フローチャート: 判断 375">
          <a:extLst>
            <a:ext uri="{FF2B5EF4-FFF2-40B4-BE49-F238E27FC236}">
              <a16:creationId xmlns:a16="http://schemas.microsoft.com/office/drawing/2014/main" id="{83DB061B-4F0A-492F-94AC-BC410F26DEBC}"/>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377" name="フローチャート: 判断 376">
          <a:extLst>
            <a:ext uri="{FF2B5EF4-FFF2-40B4-BE49-F238E27FC236}">
              <a16:creationId xmlns:a16="http://schemas.microsoft.com/office/drawing/2014/main" id="{87158AA8-0832-49E3-80AF-51ACBB01C4D9}"/>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378" name="フローチャート: 判断 377">
          <a:extLst>
            <a:ext uri="{FF2B5EF4-FFF2-40B4-BE49-F238E27FC236}">
              <a16:creationId xmlns:a16="http://schemas.microsoft.com/office/drawing/2014/main" id="{9243FC37-96BB-4EC1-8301-3FCAFA54A2EC}"/>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041EDE2-F757-435A-948B-AC0AD00BE1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2293B8C-1188-415B-9121-57A3F056A5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79898D49-DF2C-4F6F-9471-CBBE1590E6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80F7188-F1D9-4AC2-A3B1-51BE2956F8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4D0E388-5CCC-4EAD-A9EA-6174B93FD7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104139</xdr:rowOff>
    </xdr:from>
    <xdr:to>
      <xdr:col>85</xdr:col>
      <xdr:colOff>177800</xdr:colOff>
      <xdr:row>107</xdr:row>
      <xdr:rowOff>34289</xdr:rowOff>
    </xdr:to>
    <xdr:sp macro="" textlink="">
      <xdr:nvSpPr>
        <xdr:cNvPr id="384" name="楕円 383">
          <a:extLst>
            <a:ext uri="{FF2B5EF4-FFF2-40B4-BE49-F238E27FC236}">
              <a16:creationId xmlns:a16="http://schemas.microsoft.com/office/drawing/2014/main" id="{DC4287EB-9CEF-4901-B7A7-F8336B652FC3}"/>
            </a:ext>
          </a:extLst>
        </xdr:cNvPr>
        <xdr:cNvSpPr/>
      </xdr:nvSpPr>
      <xdr:spPr>
        <a:xfrm>
          <a:off x="162687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385" name="【庁舎】&#10;有形固定資産減価償却率該当値テキスト">
          <a:extLst>
            <a:ext uri="{FF2B5EF4-FFF2-40B4-BE49-F238E27FC236}">
              <a16:creationId xmlns:a16="http://schemas.microsoft.com/office/drawing/2014/main" id="{FBA61B2F-D1DE-482E-BA8F-D0F2B8214343}"/>
            </a:ext>
          </a:extLst>
        </xdr:cNvPr>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100330</xdr:rowOff>
    </xdr:from>
    <xdr:to>
      <xdr:col>81</xdr:col>
      <xdr:colOff>101600</xdr:colOff>
      <xdr:row>107</xdr:row>
      <xdr:rowOff>30480</xdr:rowOff>
    </xdr:to>
    <xdr:sp macro="" textlink="">
      <xdr:nvSpPr>
        <xdr:cNvPr id="386" name="楕円 385">
          <a:extLst>
            <a:ext uri="{FF2B5EF4-FFF2-40B4-BE49-F238E27FC236}">
              <a16:creationId xmlns:a16="http://schemas.microsoft.com/office/drawing/2014/main" id="{E670FB15-0413-4CB3-9BFD-06E08CC177B5}"/>
            </a:ext>
          </a:extLst>
        </xdr:cNvPr>
        <xdr:cNvSpPr/>
      </xdr:nvSpPr>
      <xdr:spPr>
        <a:xfrm>
          <a:off x="15430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151130</xdr:rowOff>
    </xdr:from>
    <xdr:to>
      <xdr:col>85</xdr:col>
      <xdr:colOff>127000</xdr:colOff>
      <xdr:row>106</xdr:row>
      <xdr:rowOff>154939</xdr:rowOff>
    </xdr:to>
    <xdr:cxnSp macro="">
      <xdr:nvCxnSpPr>
        <xdr:cNvPr id="387" name="直線コネクタ 386">
          <a:extLst>
            <a:ext uri="{FF2B5EF4-FFF2-40B4-BE49-F238E27FC236}">
              <a16:creationId xmlns:a16="http://schemas.microsoft.com/office/drawing/2014/main" id="{EF6438AC-6EE4-4139-8CB0-141A67257E0A}"/>
            </a:ext>
          </a:extLst>
        </xdr:cNvPr>
        <xdr:cNvCxnSpPr/>
      </xdr:nvCxnSpPr>
      <xdr:spPr>
        <a:xfrm>
          <a:off x="15481300" y="18324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138430</xdr:rowOff>
    </xdr:from>
    <xdr:to>
      <xdr:col>76</xdr:col>
      <xdr:colOff>165100</xdr:colOff>
      <xdr:row>107</xdr:row>
      <xdr:rowOff>68580</xdr:rowOff>
    </xdr:to>
    <xdr:sp macro="" textlink="">
      <xdr:nvSpPr>
        <xdr:cNvPr id="388" name="楕円 387">
          <a:extLst>
            <a:ext uri="{FF2B5EF4-FFF2-40B4-BE49-F238E27FC236}">
              <a16:creationId xmlns:a16="http://schemas.microsoft.com/office/drawing/2014/main" id="{C6A386C9-9967-4782-9978-F822A99294B3}"/>
            </a:ext>
          </a:extLst>
        </xdr:cNvPr>
        <xdr:cNvSpPr/>
      </xdr:nvSpPr>
      <xdr:spPr>
        <a:xfrm>
          <a:off x="14541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151130</xdr:rowOff>
    </xdr:from>
    <xdr:to>
      <xdr:col>81</xdr:col>
      <xdr:colOff>50800</xdr:colOff>
      <xdr:row>107</xdr:row>
      <xdr:rowOff>17780</xdr:rowOff>
    </xdr:to>
    <xdr:cxnSp macro="">
      <xdr:nvCxnSpPr>
        <xdr:cNvPr id="389" name="直線コネクタ 388">
          <a:extLst>
            <a:ext uri="{FF2B5EF4-FFF2-40B4-BE49-F238E27FC236}">
              <a16:creationId xmlns:a16="http://schemas.microsoft.com/office/drawing/2014/main" id="{F9C2414E-B79E-4EF0-9803-78D40EE51E2E}"/>
            </a:ext>
          </a:extLst>
        </xdr:cNvPr>
        <xdr:cNvCxnSpPr/>
      </xdr:nvCxnSpPr>
      <xdr:spPr>
        <a:xfrm flipV="1">
          <a:off x="14592300" y="18324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390" name="楕円 389">
          <a:extLst>
            <a:ext uri="{FF2B5EF4-FFF2-40B4-BE49-F238E27FC236}">
              <a16:creationId xmlns:a16="http://schemas.microsoft.com/office/drawing/2014/main" id="{69610D05-BF08-40B4-83DA-0EF9E3408939}"/>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17780</xdr:rowOff>
    </xdr:to>
    <xdr:cxnSp macro="">
      <xdr:nvCxnSpPr>
        <xdr:cNvPr id="391" name="直線コネクタ 390">
          <a:extLst>
            <a:ext uri="{FF2B5EF4-FFF2-40B4-BE49-F238E27FC236}">
              <a16:creationId xmlns:a16="http://schemas.microsoft.com/office/drawing/2014/main" id="{6C09D81E-C767-4BFC-951E-2D7162A33C4F}"/>
            </a:ext>
          </a:extLst>
        </xdr:cNvPr>
        <xdr:cNvCxnSpPr/>
      </xdr:nvCxnSpPr>
      <xdr:spPr>
        <a:xfrm>
          <a:off x="13703300" y="183184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50800</xdr:rowOff>
    </xdr:from>
    <xdr:to>
      <xdr:col>67</xdr:col>
      <xdr:colOff>101600</xdr:colOff>
      <xdr:row>106</xdr:row>
      <xdr:rowOff>152400</xdr:rowOff>
    </xdr:to>
    <xdr:sp macro="" textlink="">
      <xdr:nvSpPr>
        <xdr:cNvPr id="392" name="楕円 391">
          <a:extLst>
            <a:ext uri="{FF2B5EF4-FFF2-40B4-BE49-F238E27FC236}">
              <a16:creationId xmlns:a16="http://schemas.microsoft.com/office/drawing/2014/main" id="{2F5F1638-900F-4DA9-93E3-39EC46467EB4}"/>
            </a:ext>
          </a:extLst>
        </xdr:cNvPr>
        <xdr:cNvSpPr/>
      </xdr:nvSpPr>
      <xdr:spPr>
        <a:xfrm>
          <a:off x="12763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101600</xdr:rowOff>
    </xdr:from>
    <xdr:to>
      <xdr:col>71</xdr:col>
      <xdr:colOff>177800</xdr:colOff>
      <xdr:row>106</xdr:row>
      <xdr:rowOff>144780</xdr:rowOff>
    </xdr:to>
    <xdr:cxnSp macro="">
      <xdr:nvCxnSpPr>
        <xdr:cNvPr id="393" name="直線コネクタ 392">
          <a:extLst>
            <a:ext uri="{FF2B5EF4-FFF2-40B4-BE49-F238E27FC236}">
              <a16:creationId xmlns:a16="http://schemas.microsoft.com/office/drawing/2014/main" id="{EFAD3934-29E5-45D6-BCBE-5898D1D81B9F}"/>
            </a:ext>
          </a:extLst>
        </xdr:cNvPr>
        <xdr:cNvCxnSpPr/>
      </xdr:nvCxnSpPr>
      <xdr:spPr>
        <a:xfrm>
          <a:off x="12814300" y="182753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394" name="n_1aveValue【庁舎】&#10;有形固定資産減価償却率">
          <a:extLst>
            <a:ext uri="{FF2B5EF4-FFF2-40B4-BE49-F238E27FC236}">
              <a16:creationId xmlns:a16="http://schemas.microsoft.com/office/drawing/2014/main" id="{193CECD5-2CED-42AC-B001-973889A23E22}"/>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395" name="n_2aveValue【庁舎】&#10;有形固定資産減価償却率">
          <a:extLst>
            <a:ext uri="{FF2B5EF4-FFF2-40B4-BE49-F238E27FC236}">
              <a16:creationId xmlns:a16="http://schemas.microsoft.com/office/drawing/2014/main" id="{A3966192-074C-4993-A63B-9128F593AC6A}"/>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396" name="n_3aveValue【庁舎】&#10;有形固定資産減価償却率">
          <a:extLst>
            <a:ext uri="{FF2B5EF4-FFF2-40B4-BE49-F238E27FC236}">
              <a16:creationId xmlns:a16="http://schemas.microsoft.com/office/drawing/2014/main" id="{70D1558F-AB6F-453A-9D7A-BBED91869ED2}"/>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397" name="n_4aveValue【庁舎】&#10;有形固定資産減価償却率">
          <a:extLst>
            <a:ext uri="{FF2B5EF4-FFF2-40B4-BE49-F238E27FC236}">
              <a16:creationId xmlns:a16="http://schemas.microsoft.com/office/drawing/2014/main" id="{85B3E125-C7BD-4F7A-A825-A30CDC470638}"/>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21607</xdr:rowOff>
    </xdr:from>
    <xdr:ext cx="405111" cy="259045"/>
    <xdr:sp macro="" textlink="">
      <xdr:nvSpPr>
        <xdr:cNvPr id="398" name="n_1mainValue【庁舎】&#10;有形固定資産減価償却率">
          <a:extLst>
            <a:ext uri="{FF2B5EF4-FFF2-40B4-BE49-F238E27FC236}">
              <a16:creationId xmlns:a16="http://schemas.microsoft.com/office/drawing/2014/main" id="{806EE12C-596E-4830-8E35-8DC72CBCEF2D}"/>
            </a:ext>
          </a:extLst>
        </xdr:cNvPr>
        <xdr:cNvSpPr txBox="1"/>
      </xdr:nvSpPr>
      <xdr:spPr>
        <a:xfrm>
          <a:off x="15266044" y="183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59707</xdr:rowOff>
    </xdr:from>
    <xdr:ext cx="405111" cy="259045"/>
    <xdr:sp macro="" textlink="">
      <xdr:nvSpPr>
        <xdr:cNvPr id="399" name="n_2mainValue【庁舎】&#10;有形固定資産減価償却率">
          <a:extLst>
            <a:ext uri="{FF2B5EF4-FFF2-40B4-BE49-F238E27FC236}">
              <a16:creationId xmlns:a16="http://schemas.microsoft.com/office/drawing/2014/main" id="{7F2C2D1D-11B3-4B70-83AE-48BF60178B6E}"/>
            </a:ext>
          </a:extLst>
        </xdr:cNvPr>
        <xdr:cNvSpPr txBox="1"/>
      </xdr:nvSpPr>
      <xdr:spPr>
        <a:xfrm>
          <a:off x="14389744" y="184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400" name="n_3mainValue【庁舎】&#10;有形固定資産減価償却率">
          <a:extLst>
            <a:ext uri="{FF2B5EF4-FFF2-40B4-BE49-F238E27FC236}">
              <a16:creationId xmlns:a16="http://schemas.microsoft.com/office/drawing/2014/main" id="{CD8C1DDD-9BE7-47D6-8002-390B8FFE8E08}"/>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143527</xdr:rowOff>
    </xdr:from>
    <xdr:ext cx="405111" cy="259045"/>
    <xdr:sp macro="" textlink="">
      <xdr:nvSpPr>
        <xdr:cNvPr id="401" name="n_4mainValue【庁舎】&#10;有形固定資産減価償却率">
          <a:extLst>
            <a:ext uri="{FF2B5EF4-FFF2-40B4-BE49-F238E27FC236}">
              <a16:creationId xmlns:a16="http://schemas.microsoft.com/office/drawing/2014/main" id="{B6FDB9D1-0846-4D4F-AF7F-A55223A660D6}"/>
            </a:ext>
          </a:extLst>
        </xdr:cNvPr>
        <xdr:cNvSpPr txBox="1"/>
      </xdr:nvSpPr>
      <xdr:spPr>
        <a:xfrm>
          <a:off x="126117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0CA5EA7B-9FE0-48D4-8979-10F70EF582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1B783219-F420-4FD2-8514-7D1C7F893A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F2F0F40D-E912-4A27-8611-E02483CDDF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4E82AC2B-F0F4-4E69-A024-A3A251845A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1E33499A-ED53-45B8-AD30-C2DCD1E835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21E55951-0FAB-4159-B499-61F089AF42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B3CA31F3-18C7-4AC6-85D5-6120E65392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41190CE3-0848-4BB0-B33F-3D41DFBCAA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6CDA362B-D3F4-45C0-A136-3CB47E8615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512A69DA-2D9C-467E-9BD7-8068291547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id="{B26FF888-D9EA-4732-B058-EEB85E324C5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92EA3203-F83F-44C6-9B17-7BC4B76D61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id="{AA0DAE7E-6203-44D9-B6EE-3D25F6CD6EF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6A0EF21C-6446-4B37-A5B9-26B0B1B847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id="{82B80320-E418-4406-A2C7-A5A983391A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294F83F1-D100-443D-849D-793EC6D155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id="{5880DD00-3D74-4221-AFF9-81581E42CB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21D4ECFE-EFE5-4E62-A8BA-4AA87279DB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id="{2E11679B-22D0-42BB-8058-9FC0034A772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E2BED0D9-2B4E-40BA-958D-75062EDAB82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AA7CD051-CA6A-425B-8C89-275C928E37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4C35C666-4F96-43E2-ACA1-5CEB69A919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FEF6B9C1-A9F3-464B-8481-06CC39992A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25" name="直線コネクタ 424">
          <a:extLst>
            <a:ext uri="{FF2B5EF4-FFF2-40B4-BE49-F238E27FC236}">
              <a16:creationId xmlns:a16="http://schemas.microsoft.com/office/drawing/2014/main" id="{D3020128-888B-4D02-8420-4F0BBB25EBC2}"/>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26" name="【庁舎】&#10;一人当たり面積最小値テキスト">
          <a:extLst>
            <a:ext uri="{FF2B5EF4-FFF2-40B4-BE49-F238E27FC236}">
              <a16:creationId xmlns:a16="http://schemas.microsoft.com/office/drawing/2014/main" id="{ED9AEAC6-7833-4101-A1EA-75A486733D3B}"/>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27" name="直線コネクタ 426">
          <a:extLst>
            <a:ext uri="{FF2B5EF4-FFF2-40B4-BE49-F238E27FC236}">
              <a16:creationId xmlns:a16="http://schemas.microsoft.com/office/drawing/2014/main" id="{F1C10CC1-9EA3-4328-AD24-4E810AF96992}"/>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28" name="【庁舎】&#10;一人当たり面積最大値テキスト">
          <a:extLst>
            <a:ext uri="{FF2B5EF4-FFF2-40B4-BE49-F238E27FC236}">
              <a16:creationId xmlns:a16="http://schemas.microsoft.com/office/drawing/2014/main" id="{F6E95CB7-F2FF-4AD1-BFAB-C979C848F338}"/>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29" name="直線コネクタ 428">
          <a:extLst>
            <a:ext uri="{FF2B5EF4-FFF2-40B4-BE49-F238E27FC236}">
              <a16:creationId xmlns:a16="http://schemas.microsoft.com/office/drawing/2014/main" id="{797FA61C-0F03-4CF0-BCFE-43B3B7270EC6}"/>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430" name="【庁舎】&#10;一人当たり面積平均値テキスト">
          <a:extLst>
            <a:ext uri="{FF2B5EF4-FFF2-40B4-BE49-F238E27FC236}">
              <a16:creationId xmlns:a16="http://schemas.microsoft.com/office/drawing/2014/main" id="{488BB380-E841-486A-9DA5-87509667064B}"/>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31" name="フローチャート: 判断 430">
          <a:extLst>
            <a:ext uri="{FF2B5EF4-FFF2-40B4-BE49-F238E27FC236}">
              <a16:creationId xmlns:a16="http://schemas.microsoft.com/office/drawing/2014/main" id="{63AEA416-2100-408A-BFED-D17364C6F89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32" name="フローチャート: 判断 431">
          <a:extLst>
            <a:ext uri="{FF2B5EF4-FFF2-40B4-BE49-F238E27FC236}">
              <a16:creationId xmlns:a16="http://schemas.microsoft.com/office/drawing/2014/main" id="{FE0D8C1D-DEC5-4B63-B3E3-B35B99E4F6E4}"/>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33" name="フローチャート: 判断 432">
          <a:extLst>
            <a:ext uri="{FF2B5EF4-FFF2-40B4-BE49-F238E27FC236}">
              <a16:creationId xmlns:a16="http://schemas.microsoft.com/office/drawing/2014/main" id="{91CFF4E4-2DE3-4D10-8B4D-3A00BDA32A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434" name="フローチャート: 判断 433">
          <a:extLst>
            <a:ext uri="{FF2B5EF4-FFF2-40B4-BE49-F238E27FC236}">
              <a16:creationId xmlns:a16="http://schemas.microsoft.com/office/drawing/2014/main" id="{D6E5E37F-A13F-4AD5-9E1E-799584C8EBC1}"/>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435" name="フローチャート: 判断 434">
          <a:extLst>
            <a:ext uri="{FF2B5EF4-FFF2-40B4-BE49-F238E27FC236}">
              <a16:creationId xmlns:a16="http://schemas.microsoft.com/office/drawing/2014/main" id="{E5413859-E9D0-4444-911D-162114AD2B0C}"/>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DFF5B90-BB0F-4B1C-B67E-0685F13B23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00AD8D2-5FEB-414D-A4DC-B672DF3A80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33036863-B7C5-4EB5-A948-CC871BB5D1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5B172454-D53F-49D3-8E68-CCB1954EA2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B0C0DDAB-57A0-4F24-A298-29B31D3BE6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33782</xdr:rowOff>
    </xdr:from>
    <xdr:to>
      <xdr:col>116</xdr:col>
      <xdr:colOff>114300</xdr:colOff>
      <xdr:row>102</xdr:row>
      <xdr:rowOff>135382</xdr:rowOff>
    </xdr:to>
    <xdr:sp macro="" textlink="">
      <xdr:nvSpPr>
        <xdr:cNvPr id="441" name="楕円 440">
          <a:extLst>
            <a:ext uri="{FF2B5EF4-FFF2-40B4-BE49-F238E27FC236}">
              <a16:creationId xmlns:a16="http://schemas.microsoft.com/office/drawing/2014/main" id="{2EA71F5C-CBE9-4491-908A-8DAC85DA2793}"/>
            </a:ext>
          </a:extLst>
        </xdr:cNvPr>
        <xdr:cNvSpPr/>
      </xdr:nvSpPr>
      <xdr:spPr>
        <a:xfrm>
          <a:off x="22110700" y="175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56659</xdr:rowOff>
    </xdr:from>
    <xdr:ext cx="469744" cy="259045"/>
    <xdr:sp macro="" textlink="">
      <xdr:nvSpPr>
        <xdr:cNvPr id="442" name="【庁舎】&#10;一人当たり面積該当値テキスト">
          <a:extLst>
            <a:ext uri="{FF2B5EF4-FFF2-40B4-BE49-F238E27FC236}">
              <a16:creationId xmlns:a16="http://schemas.microsoft.com/office/drawing/2014/main" id="{7D36290C-2CD7-49B0-9D40-B305A38AF0A7}"/>
            </a:ext>
          </a:extLst>
        </xdr:cNvPr>
        <xdr:cNvSpPr txBox="1"/>
      </xdr:nvSpPr>
      <xdr:spPr>
        <a:xfrm>
          <a:off x="22199600" y="1737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58165</xdr:rowOff>
    </xdr:from>
    <xdr:to>
      <xdr:col>112</xdr:col>
      <xdr:colOff>38100</xdr:colOff>
      <xdr:row>102</xdr:row>
      <xdr:rowOff>159765</xdr:rowOff>
    </xdr:to>
    <xdr:sp macro="" textlink="">
      <xdr:nvSpPr>
        <xdr:cNvPr id="443" name="楕円 442">
          <a:extLst>
            <a:ext uri="{FF2B5EF4-FFF2-40B4-BE49-F238E27FC236}">
              <a16:creationId xmlns:a16="http://schemas.microsoft.com/office/drawing/2014/main" id="{A8FAD600-DE23-4467-9214-DD7E6FF0F139}"/>
            </a:ext>
          </a:extLst>
        </xdr:cNvPr>
        <xdr:cNvSpPr/>
      </xdr:nvSpPr>
      <xdr:spPr>
        <a:xfrm>
          <a:off x="21272500" y="175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84582</xdr:rowOff>
    </xdr:from>
    <xdr:to>
      <xdr:col>116</xdr:col>
      <xdr:colOff>63500</xdr:colOff>
      <xdr:row>102</xdr:row>
      <xdr:rowOff>108965</xdr:rowOff>
    </xdr:to>
    <xdr:cxnSp macro="">
      <xdr:nvCxnSpPr>
        <xdr:cNvPr id="444" name="直線コネクタ 443">
          <a:extLst>
            <a:ext uri="{FF2B5EF4-FFF2-40B4-BE49-F238E27FC236}">
              <a16:creationId xmlns:a16="http://schemas.microsoft.com/office/drawing/2014/main" id="{96BB3294-E741-4136-BF3C-92C9D745AD67}"/>
            </a:ext>
          </a:extLst>
        </xdr:cNvPr>
        <xdr:cNvCxnSpPr/>
      </xdr:nvCxnSpPr>
      <xdr:spPr>
        <a:xfrm flipV="1">
          <a:off x="21323300" y="17572482"/>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139319</xdr:rowOff>
    </xdr:from>
    <xdr:to>
      <xdr:col>107</xdr:col>
      <xdr:colOff>101600</xdr:colOff>
      <xdr:row>103</xdr:row>
      <xdr:rowOff>69469</xdr:rowOff>
    </xdr:to>
    <xdr:sp macro="" textlink="">
      <xdr:nvSpPr>
        <xdr:cNvPr id="445" name="楕円 444">
          <a:extLst>
            <a:ext uri="{FF2B5EF4-FFF2-40B4-BE49-F238E27FC236}">
              <a16:creationId xmlns:a16="http://schemas.microsoft.com/office/drawing/2014/main" id="{1BD492D3-B645-40FD-A983-F098619B04C1}"/>
            </a:ext>
          </a:extLst>
        </xdr:cNvPr>
        <xdr:cNvSpPr/>
      </xdr:nvSpPr>
      <xdr:spPr>
        <a:xfrm>
          <a:off x="20383500" y="17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108965</xdr:rowOff>
    </xdr:from>
    <xdr:to>
      <xdr:col>111</xdr:col>
      <xdr:colOff>177800</xdr:colOff>
      <xdr:row>103</xdr:row>
      <xdr:rowOff>18669</xdr:rowOff>
    </xdr:to>
    <xdr:cxnSp macro="">
      <xdr:nvCxnSpPr>
        <xdr:cNvPr id="446" name="直線コネクタ 445">
          <a:extLst>
            <a:ext uri="{FF2B5EF4-FFF2-40B4-BE49-F238E27FC236}">
              <a16:creationId xmlns:a16="http://schemas.microsoft.com/office/drawing/2014/main" id="{321F68C1-70D9-43CA-B320-1ED60F4EFE35}"/>
            </a:ext>
          </a:extLst>
        </xdr:cNvPr>
        <xdr:cNvCxnSpPr/>
      </xdr:nvCxnSpPr>
      <xdr:spPr>
        <a:xfrm flipV="1">
          <a:off x="20434300" y="17596865"/>
          <a:ext cx="8890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162940</xdr:rowOff>
    </xdr:from>
    <xdr:to>
      <xdr:col>102</xdr:col>
      <xdr:colOff>165100</xdr:colOff>
      <xdr:row>103</xdr:row>
      <xdr:rowOff>93090</xdr:rowOff>
    </xdr:to>
    <xdr:sp macro="" textlink="">
      <xdr:nvSpPr>
        <xdr:cNvPr id="447" name="楕円 446">
          <a:extLst>
            <a:ext uri="{FF2B5EF4-FFF2-40B4-BE49-F238E27FC236}">
              <a16:creationId xmlns:a16="http://schemas.microsoft.com/office/drawing/2014/main" id="{A802EC2A-69D3-4B6F-9829-181282353125}"/>
            </a:ext>
          </a:extLst>
        </xdr:cNvPr>
        <xdr:cNvSpPr/>
      </xdr:nvSpPr>
      <xdr:spPr>
        <a:xfrm>
          <a:off x="194945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18669</xdr:rowOff>
    </xdr:from>
    <xdr:to>
      <xdr:col>107</xdr:col>
      <xdr:colOff>50800</xdr:colOff>
      <xdr:row>103</xdr:row>
      <xdr:rowOff>42290</xdr:rowOff>
    </xdr:to>
    <xdr:cxnSp macro="">
      <xdr:nvCxnSpPr>
        <xdr:cNvPr id="448" name="直線コネクタ 447">
          <a:extLst>
            <a:ext uri="{FF2B5EF4-FFF2-40B4-BE49-F238E27FC236}">
              <a16:creationId xmlns:a16="http://schemas.microsoft.com/office/drawing/2014/main" id="{47966FCE-7ADD-4603-A3B6-FFF221C7F33E}"/>
            </a:ext>
          </a:extLst>
        </xdr:cNvPr>
        <xdr:cNvCxnSpPr/>
      </xdr:nvCxnSpPr>
      <xdr:spPr>
        <a:xfrm flipV="1">
          <a:off x="19545300" y="17678019"/>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169799</xdr:rowOff>
    </xdr:from>
    <xdr:to>
      <xdr:col>98</xdr:col>
      <xdr:colOff>38100</xdr:colOff>
      <xdr:row>103</xdr:row>
      <xdr:rowOff>99949</xdr:rowOff>
    </xdr:to>
    <xdr:sp macro="" textlink="">
      <xdr:nvSpPr>
        <xdr:cNvPr id="449" name="楕円 448">
          <a:extLst>
            <a:ext uri="{FF2B5EF4-FFF2-40B4-BE49-F238E27FC236}">
              <a16:creationId xmlns:a16="http://schemas.microsoft.com/office/drawing/2014/main" id="{7B1BBB10-AD8A-41CF-8390-7554183FFD64}"/>
            </a:ext>
          </a:extLst>
        </xdr:cNvPr>
        <xdr:cNvSpPr/>
      </xdr:nvSpPr>
      <xdr:spPr>
        <a:xfrm>
          <a:off x="18605500" y="17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42290</xdr:rowOff>
    </xdr:from>
    <xdr:to>
      <xdr:col>102</xdr:col>
      <xdr:colOff>114300</xdr:colOff>
      <xdr:row>103</xdr:row>
      <xdr:rowOff>49149</xdr:rowOff>
    </xdr:to>
    <xdr:cxnSp macro="">
      <xdr:nvCxnSpPr>
        <xdr:cNvPr id="450" name="直線コネクタ 449">
          <a:extLst>
            <a:ext uri="{FF2B5EF4-FFF2-40B4-BE49-F238E27FC236}">
              <a16:creationId xmlns:a16="http://schemas.microsoft.com/office/drawing/2014/main" id="{6F6CF3C2-3795-4D7C-ABC6-F9E0BB5A89A4}"/>
            </a:ext>
          </a:extLst>
        </xdr:cNvPr>
        <xdr:cNvCxnSpPr/>
      </xdr:nvCxnSpPr>
      <xdr:spPr>
        <a:xfrm flipV="1">
          <a:off x="18656300" y="1770164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451" name="n_1aveValue【庁舎】&#10;一人当たり面積">
          <a:extLst>
            <a:ext uri="{FF2B5EF4-FFF2-40B4-BE49-F238E27FC236}">
              <a16:creationId xmlns:a16="http://schemas.microsoft.com/office/drawing/2014/main" id="{4D457B84-ACE8-450B-B48F-4D0BCB8712EA}"/>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452" name="n_2aveValue【庁舎】&#10;一人当たり面積">
          <a:extLst>
            <a:ext uri="{FF2B5EF4-FFF2-40B4-BE49-F238E27FC236}">
              <a16:creationId xmlns:a16="http://schemas.microsoft.com/office/drawing/2014/main" id="{576B4086-ABBD-422B-8DCF-3B95DDA40572}"/>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453" name="n_3aveValue【庁舎】&#10;一人当たり面積">
          <a:extLst>
            <a:ext uri="{FF2B5EF4-FFF2-40B4-BE49-F238E27FC236}">
              <a16:creationId xmlns:a16="http://schemas.microsoft.com/office/drawing/2014/main" id="{0BA43F3D-B960-482F-8D9E-8D838E351F99}"/>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454" name="n_4aveValue【庁舎】&#10;一人当たり面積">
          <a:extLst>
            <a:ext uri="{FF2B5EF4-FFF2-40B4-BE49-F238E27FC236}">
              <a16:creationId xmlns:a16="http://schemas.microsoft.com/office/drawing/2014/main" id="{7DB81644-83AC-4A79-82E2-73DB63888BFD}"/>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4842</xdr:rowOff>
    </xdr:from>
    <xdr:ext cx="469744" cy="259045"/>
    <xdr:sp macro="" textlink="">
      <xdr:nvSpPr>
        <xdr:cNvPr id="455" name="n_1mainValue【庁舎】&#10;一人当たり面積">
          <a:extLst>
            <a:ext uri="{FF2B5EF4-FFF2-40B4-BE49-F238E27FC236}">
              <a16:creationId xmlns:a16="http://schemas.microsoft.com/office/drawing/2014/main" id="{3E5F1688-1D51-4591-9C29-A3A72AABBA11}"/>
            </a:ext>
          </a:extLst>
        </xdr:cNvPr>
        <xdr:cNvSpPr txBox="1"/>
      </xdr:nvSpPr>
      <xdr:spPr>
        <a:xfrm>
          <a:off x="21075727" y="173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85996</xdr:rowOff>
    </xdr:from>
    <xdr:ext cx="469744" cy="259045"/>
    <xdr:sp macro="" textlink="">
      <xdr:nvSpPr>
        <xdr:cNvPr id="456" name="n_2mainValue【庁舎】&#10;一人当たり面積">
          <a:extLst>
            <a:ext uri="{FF2B5EF4-FFF2-40B4-BE49-F238E27FC236}">
              <a16:creationId xmlns:a16="http://schemas.microsoft.com/office/drawing/2014/main" id="{AB1B5388-9986-464B-AAB2-21BC7A8980B3}"/>
            </a:ext>
          </a:extLst>
        </xdr:cNvPr>
        <xdr:cNvSpPr txBox="1"/>
      </xdr:nvSpPr>
      <xdr:spPr>
        <a:xfrm>
          <a:off x="20199427" y="1740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109617</xdr:rowOff>
    </xdr:from>
    <xdr:ext cx="469744" cy="259045"/>
    <xdr:sp macro="" textlink="">
      <xdr:nvSpPr>
        <xdr:cNvPr id="457" name="n_3mainValue【庁舎】&#10;一人当たり面積">
          <a:extLst>
            <a:ext uri="{FF2B5EF4-FFF2-40B4-BE49-F238E27FC236}">
              <a16:creationId xmlns:a16="http://schemas.microsoft.com/office/drawing/2014/main" id="{B29795AD-EB4D-425D-96DA-B0CA99C901AD}"/>
            </a:ext>
          </a:extLst>
        </xdr:cNvPr>
        <xdr:cNvSpPr txBox="1"/>
      </xdr:nvSpPr>
      <xdr:spPr>
        <a:xfrm>
          <a:off x="19310427" y="174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116476</xdr:rowOff>
    </xdr:from>
    <xdr:ext cx="469744" cy="259045"/>
    <xdr:sp macro="" textlink="">
      <xdr:nvSpPr>
        <xdr:cNvPr id="458" name="n_4mainValue【庁舎】&#10;一人当たり面積">
          <a:extLst>
            <a:ext uri="{FF2B5EF4-FFF2-40B4-BE49-F238E27FC236}">
              <a16:creationId xmlns:a16="http://schemas.microsoft.com/office/drawing/2014/main" id="{4F57F725-C550-4CDA-BD23-87A35E945238}"/>
            </a:ext>
          </a:extLst>
        </xdr:cNvPr>
        <xdr:cNvSpPr txBox="1"/>
      </xdr:nvSpPr>
      <xdr:spPr>
        <a:xfrm>
          <a:off x="184214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E0A53511-93F4-496A-A10D-61F79BA273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EE61155C-B463-4C2F-B76F-A96C5A9552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95E6CFB7-3AEB-43CA-8AFF-4A48AAC068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類似団体と比較していずれの施設も有形固定資産減価償却率が高くなっている。福祉施設と庁舎は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年代の建築、消防施設も築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年以上の建物が過半を占めるためである。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2565877</v>
      </c>
      <c r="BO4" s="485"/>
      <c r="BP4" s="485"/>
      <c r="BQ4" s="485"/>
      <c r="BR4" s="485"/>
      <c r="BS4" s="485"/>
      <c r="BT4" s="485"/>
      <c r="BU4" s="486"/>
      <c r="BV4" s="484">
        <v>2616167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5.6</v>
      </c>
      <c r="CU4" s="625"/>
      <c r="CV4" s="625"/>
      <c r="CW4" s="625"/>
      <c r="CX4" s="625"/>
      <c r="CY4" s="625"/>
      <c r="CZ4" s="625"/>
      <c r="DA4" s="626"/>
      <c r="DB4" s="624">
        <v>5.6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2477141</v>
      </c>
      <c r="BO5" s="456"/>
      <c r="BP5" s="456"/>
      <c r="BQ5" s="456"/>
      <c r="BR5" s="456"/>
      <c r="BS5" s="456"/>
      <c r="BT5" s="456"/>
      <c r="BU5" s="457"/>
      <c r="BV5" s="455">
        <v>2530316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83.7</v>
      </c>
      <c r="CU5" s="453"/>
      <c r="CV5" s="453"/>
      <c r="CW5" s="453"/>
      <c r="CX5" s="453"/>
      <c r="CY5" s="453"/>
      <c r="CZ5" s="453"/>
      <c r="DA5" s="454"/>
      <c r="DB5" s="452">
        <v>84.2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88736</v>
      </c>
      <c r="BO6" s="456"/>
      <c r="BP6" s="456"/>
      <c r="BQ6" s="456"/>
      <c r="BR6" s="456"/>
      <c r="BS6" s="456"/>
      <c r="BT6" s="456"/>
      <c r="BU6" s="457"/>
      <c r="BV6" s="455">
        <v>85851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84.4</v>
      </c>
      <c r="CU6" s="599"/>
      <c r="CV6" s="599"/>
      <c r="CW6" s="599"/>
      <c r="CX6" s="599"/>
      <c r="CY6" s="599"/>
      <c r="CZ6" s="599"/>
      <c r="DA6" s="600"/>
      <c r="DB6" s="598">
        <v>86.8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12925</v>
      </c>
      <c r="BO7" s="456"/>
      <c r="BP7" s="456"/>
      <c r="BQ7" s="456"/>
      <c r="BR7" s="456"/>
      <c r="BS7" s="456"/>
      <c r="BT7" s="456"/>
      <c r="BU7" s="457"/>
      <c r="BV7" s="455">
        <v>9664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1364491</v>
      </c>
      <c r="CU7" s="456"/>
      <c r="CV7" s="456"/>
      <c r="CW7" s="456"/>
      <c r="CX7" s="456"/>
      <c r="CY7" s="456"/>
      <c r="CZ7" s="456"/>
      <c r="DA7" s="457"/>
      <c r="DB7" s="455">
        <v>1354941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75811</v>
      </c>
      <c r="BO8" s="456"/>
      <c r="BP8" s="456"/>
      <c r="BQ8" s="456"/>
      <c r="BR8" s="456"/>
      <c r="BS8" s="456"/>
      <c r="BT8" s="456"/>
      <c r="BU8" s="457"/>
      <c r="BV8" s="455">
        <v>76187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0.13</v>
      </c>
      <c r="CU8" s="559"/>
      <c r="CV8" s="559"/>
      <c r="CW8" s="559"/>
      <c r="CX8" s="559"/>
      <c r="CY8" s="559"/>
      <c r="CZ8" s="559"/>
      <c r="DA8" s="560"/>
      <c r="DB8" s="558">
        <v>0.14000000000000001</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1265</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-376</v>
      </c>
      <c r="BO9" s="456"/>
      <c r="BP9" s="456"/>
      <c r="BQ9" s="456"/>
      <c r="BR9" s="456"/>
      <c r="BS9" s="456"/>
      <c r="BT9" s="456"/>
      <c r="BU9" s="457"/>
      <c r="BV9" s="455">
        <v>-34142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11.6</v>
      </c>
      <c r="CU9" s="453"/>
      <c r="CV9" s="453"/>
      <c r="CW9" s="453"/>
      <c r="CX9" s="453"/>
      <c r="CY9" s="453"/>
      <c r="CZ9" s="453"/>
      <c r="DA9" s="454"/>
      <c r="DB9" s="452">
        <v>24.2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1415</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220037</v>
      </c>
      <c r="BO10" s="456"/>
      <c r="BP10" s="456"/>
      <c r="BQ10" s="456"/>
      <c r="BR10" s="456"/>
      <c r="BS10" s="456"/>
      <c r="BT10" s="456"/>
      <c r="BU10" s="457"/>
      <c r="BV10" s="455">
        <v>130049</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268400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1272</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191554</v>
      </c>
      <c r="BO12" s="456"/>
      <c r="BP12" s="456"/>
      <c r="BQ12" s="456"/>
      <c r="BR12" s="456"/>
      <c r="BS12" s="456"/>
      <c r="BT12" s="456"/>
      <c r="BU12" s="457"/>
      <c r="BV12" s="455">
        <v>50000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1272</v>
      </c>
      <c r="S13" s="543"/>
      <c r="T13" s="543"/>
      <c r="U13" s="543"/>
      <c r="V13" s="544"/>
      <c r="W13" s="545" t="s">
        <v>141</v>
      </c>
      <c r="X13" s="441"/>
      <c r="Y13" s="441"/>
      <c r="Z13" s="441"/>
      <c r="AA13" s="441"/>
      <c r="AB13" s="442"/>
      <c r="AC13" s="408">
        <v>167</v>
      </c>
      <c r="AD13" s="409"/>
      <c r="AE13" s="409"/>
      <c r="AF13" s="409"/>
      <c r="AG13" s="410"/>
      <c r="AH13" s="408">
        <v>222</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28107</v>
      </c>
      <c r="BO13" s="456"/>
      <c r="BP13" s="456"/>
      <c r="BQ13" s="456"/>
      <c r="BR13" s="456"/>
      <c r="BS13" s="456"/>
      <c r="BT13" s="456"/>
      <c r="BU13" s="457"/>
      <c r="BV13" s="455">
        <v>314307</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11</v>
      </c>
      <c r="CU13" s="453"/>
      <c r="CV13" s="453"/>
      <c r="CW13" s="453"/>
      <c r="CX13" s="453"/>
      <c r="CY13" s="453"/>
      <c r="CZ13" s="453"/>
      <c r="DA13" s="454"/>
      <c r="DB13" s="452">
        <v>11.5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1301</v>
      </c>
      <c r="S14" s="543"/>
      <c r="T14" s="543"/>
      <c r="U14" s="543"/>
      <c r="V14" s="544"/>
      <c r="W14" s="546"/>
      <c r="X14" s="444"/>
      <c r="Y14" s="444"/>
      <c r="Z14" s="444"/>
      <c r="AA14" s="444"/>
      <c r="AB14" s="445"/>
      <c r="AC14" s="535">
        <v>25</v>
      </c>
      <c r="AD14" s="536"/>
      <c r="AE14" s="536"/>
      <c r="AF14" s="536"/>
      <c r="AG14" s="537"/>
      <c r="AH14" s="535">
        <v>27.7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2.8</v>
      </c>
      <c r="CU14" s="553"/>
      <c r="CV14" s="553"/>
      <c r="CW14" s="553"/>
      <c r="CX14" s="553"/>
      <c r="CY14" s="553"/>
      <c r="CZ14" s="553"/>
      <c r="DA14" s="554"/>
      <c r="DB14" s="552">
        <v>20.399999999999999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1301</v>
      </c>
      <c r="S15" s="543"/>
      <c r="T15" s="543"/>
      <c r="U15" s="543"/>
      <c r="V15" s="544"/>
      <c r="W15" s="545" t="s">
        <v>149</v>
      </c>
      <c r="X15" s="441"/>
      <c r="Y15" s="441"/>
      <c r="Z15" s="441"/>
      <c r="AA15" s="441"/>
      <c r="AB15" s="442"/>
      <c r="AC15" s="408">
        <v>156</v>
      </c>
      <c r="AD15" s="409"/>
      <c r="AE15" s="409"/>
      <c r="AF15" s="409"/>
      <c r="AG15" s="410"/>
      <c r="AH15" s="408">
        <v>222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159665</v>
      </c>
      <c r="BO15" s="485"/>
      <c r="BP15" s="485"/>
      <c r="BQ15" s="485"/>
      <c r="BR15" s="485"/>
      <c r="BS15" s="485"/>
      <c r="BT15" s="485"/>
      <c r="BU15" s="486"/>
      <c r="BV15" s="484">
        <v>157899</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23.3</v>
      </c>
      <c r="AD16" s="536"/>
      <c r="AE16" s="536"/>
      <c r="AF16" s="536"/>
      <c r="AG16" s="537"/>
      <c r="AH16" s="535">
        <v>27.7</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1302248</v>
      </c>
      <c r="BO16" s="456"/>
      <c r="BP16" s="456"/>
      <c r="BQ16" s="456"/>
      <c r="BR16" s="456"/>
      <c r="BS16" s="456"/>
      <c r="BT16" s="456"/>
      <c r="BU16" s="457"/>
      <c r="BV16" s="455">
        <v>1276425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346</v>
      </c>
      <c r="AD17" s="409"/>
      <c r="AE17" s="409"/>
      <c r="AF17" s="409"/>
      <c r="AG17" s="410"/>
      <c r="AH17" s="408">
        <v>357</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198297</v>
      </c>
      <c r="BO17" s="456"/>
      <c r="BP17" s="456"/>
      <c r="BQ17" s="456"/>
      <c r="BR17" s="456"/>
      <c r="BS17" s="456"/>
      <c r="BT17" s="456"/>
      <c r="BU17" s="457"/>
      <c r="BV17" s="455">
        <v>196284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246.02</v>
      </c>
      <c r="M18" s="508"/>
      <c r="N18" s="508"/>
      <c r="O18" s="508"/>
      <c r="P18" s="508"/>
      <c r="Q18" s="508"/>
      <c r="R18" s="509"/>
      <c r="S18" s="509"/>
      <c r="T18" s="509"/>
      <c r="U18" s="509"/>
      <c r="V18" s="510"/>
      <c r="W18" s="526"/>
      <c r="X18" s="527"/>
      <c r="Y18" s="527"/>
      <c r="Z18" s="527"/>
      <c r="AA18" s="527"/>
      <c r="AB18" s="551"/>
      <c r="AC18" s="425">
        <v>51.7</v>
      </c>
      <c r="AD18" s="426"/>
      <c r="AE18" s="426"/>
      <c r="AF18" s="426"/>
      <c r="AG18" s="511"/>
      <c r="AH18" s="425">
        <v>44.6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1147720</v>
      </c>
      <c r="BO18" s="456"/>
      <c r="BP18" s="456"/>
      <c r="BQ18" s="456"/>
      <c r="BR18" s="456"/>
      <c r="BS18" s="456"/>
      <c r="BT18" s="456"/>
      <c r="BU18" s="457"/>
      <c r="BV18" s="455">
        <v>1150975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1869321</v>
      </c>
      <c r="BO19" s="456"/>
      <c r="BP19" s="456"/>
      <c r="BQ19" s="456"/>
      <c r="BR19" s="456"/>
      <c r="BS19" s="456"/>
      <c r="BT19" s="456"/>
      <c r="BU19" s="457"/>
      <c r="BV19" s="455">
        <v>1999360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437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2153819</v>
      </c>
      <c r="BO22" s="485"/>
      <c r="BP22" s="485"/>
      <c r="BQ22" s="485"/>
      <c r="BR22" s="485"/>
      <c r="BS22" s="485"/>
      <c r="BT22" s="485"/>
      <c r="BU22" s="486"/>
      <c r="BV22" s="484">
        <v>2087714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2083819</v>
      </c>
      <c r="BO23" s="456"/>
      <c r="BP23" s="456"/>
      <c r="BQ23" s="456"/>
      <c r="BR23" s="456"/>
      <c r="BS23" s="456"/>
      <c r="BT23" s="456"/>
      <c r="BU23" s="457"/>
      <c r="BV23" s="455">
        <v>2052714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6780</v>
      </c>
      <c r="R24" s="409"/>
      <c r="S24" s="409"/>
      <c r="T24" s="409"/>
      <c r="U24" s="409"/>
      <c r="V24" s="410"/>
      <c r="W24" s="498"/>
      <c r="X24" s="435"/>
      <c r="Y24" s="436"/>
      <c r="Z24" s="411" t="s">
        <v>174</v>
      </c>
      <c r="AA24" s="412"/>
      <c r="AB24" s="412"/>
      <c r="AC24" s="412"/>
      <c r="AD24" s="412"/>
      <c r="AE24" s="412"/>
      <c r="AF24" s="412"/>
      <c r="AG24" s="413"/>
      <c r="AH24" s="408">
        <v>36</v>
      </c>
      <c r="AI24" s="409"/>
      <c r="AJ24" s="409"/>
      <c r="AK24" s="409"/>
      <c r="AL24" s="410"/>
      <c r="AM24" s="408">
        <v>108180</v>
      </c>
      <c r="AN24" s="409"/>
      <c r="AO24" s="409"/>
      <c r="AP24" s="409"/>
      <c r="AQ24" s="409"/>
      <c r="AR24" s="410"/>
      <c r="AS24" s="408">
        <v>3005</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1524093</v>
      </c>
      <c r="BO24" s="456"/>
      <c r="BP24" s="456"/>
      <c r="BQ24" s="456"/>
      <c r="BR24" s="456"/>
      <c r="BS24" s="456"/>
      <c r="BT24" s="456"/>
      <c r="BU24" s="457"/>
      <c r="BV24" s="455">
        <v>1383803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5150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178</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83484</v>
      </c>
      <c r="BO25" s="485"/>
      <c r="BP25" s="485"/>
      <c r="BQ25" s="485"/>
      <c r="BR25" s="485"/>
      <c r="BS25" s="485"/>
      <c r="BT25" s="485"/>
      <c r="BU25" s="486"/>
      <c r="BV25" s="484">
        <v>104355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4750</v>
      </c>
      <c r="R26" s="409"/>
      <c r="S26" s="409"/>
      <c r="T26" s="409"/>
      <c r="U26" s="409"/>
      <c r="V26" s="410"/>
      <c r="W26" s="498"/>
      <c r="X26" s="435"/>
      <c r="Y26" s="436"/>
      <c r="Z26" s="411" t="s">
        <v>181</v>
      </c>
      <c r="AA26" s="466"/>
      <c r="AB26" s="466"/>
      <c r="AC26" s="466"/>
      <c r="AD26" s="466"/>
      <c r="AE26" s="466"/>
      <c r="AF26" s="466"/>
      <c r="AG26" s="467"/>
      <c r="AH26" s="408">
        <v>2</v>
      </c>
      <c r="AI26" s="409"/>
      <c r="AJ26" s="409"/>
      <c r="AK26" s="409"/>
      <c r="AL26" s="410"/>
      <c r="AM26" s="408" t="s">
        <v>182</v>
      </c>
      <c r="AN26" s="409"/>
      <c r="AO26" s="409"/>
      <c r="AP26" s="409"/>
      <c r="AQ26" s="409"/>
      <c r="AR26" s="410"/>
      <c r="AS26" s="408" t="s">
        <v>182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2450</v>
      </c>
      <c r="R27" s="409"/>
      <c r="S27" s="409"/>
      <c r="T27" s="409"/>
      <c r="U27" s="409"/>
      <c r="V27" s="410"/>
      <c r="W27" s="498"/>
      <c r="X27" s="435"/>
      <c r="Y27" s="436"/>
      <c r="Z27" s="411" t="s">
        <v>185</v>
      </c>
      <c r="AA27" s="412"/>
      <c r="AB27" s="412"/>
      <c r="AC27" s="412"/>
      <c r="AD27" s="412"/>
      <c r="AE27" s="412"/>
      <c r="AF27" s="412"/>
      <c r="AG27" s="413"/>
      <c r="AH27" s="408" t="s">
        <v>178</v>
      </c>
      <c r="AI27" s="409"/>
      <c r="AJ27" s="409"/>
      <c r="AK27" s="409"/>
      <c r="AL27" s="410"/>
      <c r="AM27" s="408" t="s">
        <v>132</v>
      </c>
      <c r="AN27" s="409"/>
      <c r="AO27" s="409"/>
      <c r="AP27" s="409"/>
      <c r="AQ27" s="409"/>
      <c r="AR27" s="410"/>
      <c r="AS27" s="408" t="s">
        <v>178</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84</v>
      </c>
      <c r="BO27" s="490"/>
      <c r="BP27" s="490"/>
      <c r="BQ27" s="490"/>
      <c r="BR27" s="490"/>
      <c r="BS27" s="490"/>
      <c r="BT27" s="490"/>
      <c r="BU27" s="491"/>
      <c r="BV27" s="489">
        <v>84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2170</v>
      </c>
      <c r="R28" s="409"/>
      <c r="S28" s="409"/>
      <c r="T28" s="409"/>
      <c r="U28" s="409"/>
      <c r="V28" s="410"/>
      <c r="W28" s="498"/>
      <c r="X28" s="435"/>
      <c r="Y28" s="436"/>
      <c r="Z28" s="411" t="s">
        <v>188</v>
      </c>
      <c r="AA28" s="412"/>
      <c r="AB28" s="412"/>
      <c r="AC28" s="412"/>
      <c r="AD28" s="412"/>
      <c r="AE28" s="412"/>
      <c r="AF28" s="412"/>
      <c r="AG28" s="413"/>
      <c r="AH28" s="408" t="s">
        <v>178</v>
      </c>
      <c r="AI28" s="409"/>
      <c r="AJ28" s="409"/>
      <c r="AK28" s="409"/>
      <c r="AL28" s="410"/>
      <c r="AM28" s="408" t="s">
        <v>178</v>
      </c>
      <c r="AN28" s="409"/>
      <c r="AO28" s="409"/>
      <c r="AP28" s="409"/>
      <c r="AQ28" s="409"/>
      <c r="AR28" s="410"/>
      <c r="AS28" s="408" t="s">
        <v>178</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1159763</v>
      </c>
      <c r="BO28" s="485"/>
      <c r="BP28" s="485"/>
      <c r="BQ28" s="485"/>
      <c r="BR28" s="485"/>
      <c r="BS28" s="485"/>
      <c r="BT28" s="485"/>
      <c r="BU28" s="486"/>
      <c r="BV28" s="484">
        <v>1091280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4</v>
      </c>
      <c r="M29" s="409"/>
      <c r="N29" s="409"/>
      <c r="O29" s="409"/>
      <c r="P29" s="410"/>
      <c r="Q29" s="408">
        <v>2080</v>
      </c>
      <c r="R29" s="409"/>
      <c r="S29" s="409"/>
      <c r="T29" s="409"/>
      <c r="U29" s="409"/>
      <c r="V29" s="410"/>
      <c r="W29" s="499"/>
      <c r="X29" s="500"/>
      <c r="Y29" s="501"/>
      <c r="Z29" s="411" t="s">
        <v>191</v>
      </c>
      <c r="AA29" s="412"/>
      <c r="AB29" s="412"/>
      <c r="AC29" s="412"/>
      <c r="AD29" s="412"/>
      <c r="AE29" s="412"/>
      <c r="AF29" s="412"/>
      <c r="AG29" s="413"/>
      <c r="AH29" s="408">
        <v>36</v>
      </c>
      <c r="AI29" s="409"/>
      <c r="AJ29" s="409"/>
      <c r="AK29" s="409"/>
      <c r="AL29" s="410"/>
      <c r="AM29" s="408">
        <v>108180</v>
      </c>
      <c r="AN29" s="409"/>
      <c r="AO29" s="409"/>
      <c r="AP29" s="409"/>
      <c r="AQ29" s="409"/>
      <c r="AR29" s="410"/>
      <c r="AS29" s="408">
        <v>3005</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132439</v>
      </c>
      <c r="BO29" s="456"/>
      <c r="BP29" s="456"/>
      <c r="BQ29" s="456"/>
      <c r="BR29" s="456"/>
      <c r="BS29" s="456"/>
      <c r="BT29" s="456"/>
      <c r="BU29" s="457"/>
      <c r="BV29" s="455">
        <v>102437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90.9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87577</v>
      </c>
      <c r="BO30" s="490"/>
      <c r="BP30" s="490"/>
      <c r="BQ30" s="490"/>
      <c r="BR30" s="490"/>
      <c r="BS30" s="490"/>
      <c r="BT30" s="490"/>
      <c r="BU30" s="491"/>
      <c r="BV30" s="489">
        <v>52914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200</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西目屋村国民健康保険事業特別会計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西目屋村簡易水道事業特別会計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青森県後期高齢者医療広域連合(一般会計)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(一財)ブナの里白神公社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西目屋村介護保険特別会計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6</v>
      </c>
      <c r="BF35" s="403"/>
      <c r="BG35" s="404" t="str">
        <f>IF('各会計、関係団体の財政状況及び健全化判断比率'!B32="","",'各会計、関係団体の財政状況及び健全化判断比率'!B32)</f>
        <v>西目屋村農業集落排水事業特別会計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青森県後期高齢者医療広域連合(特別会計)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西目屋村後期高齢者医療特別会計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青森県市町村総合事務組合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津軽広域連合(一般会計)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青森県交通災害共済組合(特別会計)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弘前地区消防事務組合(一般会計)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弘前地区環境整備事務組合(一般会計)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青森県市町村退職手当組合(一般会計)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K7sOeShTy3mcbBJjQXH3uSumkR254A2IXFgTPqIEA5mhDWGTZywslBujZo1HP6781ChaiOc7hHa4rp53orFRA==" saltValue="BQH1hXVdo7EiKYVQnHAa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230</v>
      </c>
      <c r="C5" s="713"/>
      <c r="D5" s="713"/>
      <c r="E5" s="713"/>
      <c r="F5" s="713"/>
      <c r="G5" s="713"/>
      <c r="H5" s="713"/>
      <c r="I5" s="713"/>
      <c r="J5" s="713"/>
      <c r="K5" s="713"/>
      <c r="L5" s="713"/>
      <c r="M5" s="713"/>
      <c r="N5" s="713"/>
      <c r="O5" s="713"/>
      <c r="P5" s="713"/>
      <c r="Q5" s="714"/>
      <c r="R5" s="709">
        <v>145365</v>
      </c>
      <c r="S5" s="710"/>
      <c r="T5" s="710"/>
      <c r="U5" s="710"/>
      <c r="V5" s="710"/>
      <c r="W5" s="710"/>
      <c r="X5" s="710"/>
      <c r="Y5" s="738"/>
      <c r="Z5" s="751">
        <v>5.7</v>
      </c>
      <c r="AA5" s="751"/>
      <c r="AB5" s="751"/>
      <c r="AC5" s="751"/>
      <c r="AD5" s="752">
        <v>145365</v>
      </c>
      <c r="AE5" s="752"/>
      <c r="AF5" s="752"/>
      <c r="AG5" s="752"/>
      <c r="AH5" s="752"/>
      <c r="AI5" s="752"/>
      <c r="AJ5" s="752"/>
      <c r="AK5" s="752"/>
      <c r="AL5" s="739">
        <v>10.7</v>
      </c>
      <c r="AM5" s="721"/>
      <c r="AN5" s="721"/>
      <c r="AO5" s="740"/>
      <c r="AP5" s="712" t="s">
        <v>231</v>
      </c>
      <c r="AQ5" s="713"/>
      <c r="AR5" s="713"/>
      <c r="AS5" s="713"/>
      <c r="AT5" s="713"/>
      <c r="AU5" s="713"/>
      <c r="AV5" s="713"/>
      <c r="AW5" s="713"/>
      <c r="AX5" s="713"/>
      <c r="AY5" s="713"/>
      <c r="AZ5" s="713"/>
      <c r="BA5" s="713"/>
      <c r="BB5" s="713"/>
      <c r="BC5" s="713"/>
      <c r="BD5" s="713"/>
      <c r="BE5" s="713"/>
      <c r="BF5" s="714"/>
      <c r="BG5" s="657">
        <v>144152</v>
      </c>
      <c r="BH5" s="658"/>
      <c r="BI5" s="658"/>
      <c r="BJ5" s="658"/>
      <c r="BK5" s="658"/>
      <c r="BL5" s="658"/>
      <c r="BM5" s="658"/>
      <c r="BN5" s="659"/>
      <c r="BO5" s="695">
        <v>99.2</v>
      </c>
      <c r="BP5" s="695"/>
      <c r="BQ5" s="695"/>
      <c r="BR5" s="695"/>
      <c r="BS5" s="696" t="s">
        <v>131</v>
      </c>
      <c r="BT5" s="696"/>
      <c r="BU5" s="696"/>
      <c r="BV5" s="696"/>
      <c r="BW5" s="696"/>
      <c r="BX5" s="696"/>
      <c r="BY5" s="696"/>
      <c r="BZ5" s="696"/>
      <c r="CA5" s="696"/>
      <c r="CB5" s="731"/>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15">
      <c r="B6" s="654" t="s">
        <v>235</v>
      </c>
      <c r="C6" s="655"/>
      <c r="D6" s="655"/>
      <c r="E6" s="655"/>
      <c r="F6" s="655"/>
      <c r="G6" s="655"/>
      <c r="H6" s="655"/>
      <c r="I6" s="655"/>
      <c r="J6" s="655"/>
      <c r="K6" s="655"/>
      <c r="L6" s="655"/>
      <c r="M6" s="655"/>
      <c r="N6" s="655"/>
      <c r="O6" s="655"/>
      <c r="P6" s="655"/>
      <c r="Q6" s="656"/>
      <c r="R6" s="657">
        <v>19684</v>
      </c>
      <c r="S6" s="658"/>
      <c r="T6" s="658"/>
      <c r="U6" s="658"/>
      <c r="V6" s="658"/>
      <c r="W6" s="658"/>
      <c r="X6" s="658"/>
      <c r="Y6" s="659"/>
      <c r="Z6" s="695">
        <v>0.8</v>
      </c>
      <c r="AA6" s="695"/>
      <c r="AB6" s="695"/>
      <c r="AC6" s="695"/>
      <c r="AD6" s="696">
        <v>19684</v>
      </c>
      <c r="AE6" s="696"/>
      <c r="AF6" s="696"/>
      <c r="AG6" s="696"/>
      <c r="AH6" s="696"/>
      <c r="AI6" s="696"/>
      <c r="AJ6" s="696"/>
      <c r="AK6" s="696"/>
      <c r="AL6" s="660">
        <v>1.4</v>
      </c>
      <c r="AM6" s="661"/>
      <c r="AN6" s="661"/>
      <c r="AO6" s="697"/>
      <c r="AP6" s="654" t="s">
        <v>236</v>
      </c>
      <c r="AQ6" s="655"/>
      <c r="AR6" s="655"/>
      <c r="AS6" s="655"/>
      <c r="AT6" s="655"/>
      <c r="AU6" s="655"/>
      <c r="AV6" s="655"/>
      <c r="AW6" s="655"/>
      <c r="AX6" s="655"/>
      <c r="AY6" s="655"/>
      <c r="AZ6" s="655"/>
      <c r="BA6" s="655"/>
      <c r="BB6" s="655"/>
      <c r="BC6" s="655"/>
      <c r="BD6" s="655"/>
      <c r="BE6" s="655"/>
      <c r="BF6" s="656"/>
      <c r="BG6" s="657">
        <v>144152</v>
      </c>
      <c r="BH6" s="658"/>
      <c r="BI6" s="658"/>
      <c r="BJ6" s="658"/>
      <c r="BK6" s="658"/>
      <c r="BL6" s="658"/>
      <c r="BM6" s="658"/>
      <c r="BN6" s="659"/>
      <c r="BO6" s="695">
        <v>99.2</v>
      </c>
      <c r="BP6" s="695"/>
      <c r="BQ6" s="695"/>
      <c r="BR6" s="695"/>
      <c r="BS6" s="696" t="s">
        <v>237</v>
      </c>
      <c r="BT6" s="696"/>
      <c r="BU6" s="696"/>
      <c r="BV6" s="696"/>
      <c r="BW6" s="696"/>
      <c r="BX6" s="696"/>
      <c r="BY6" s="696"/>
      <c r="BZ6" s="696"/>
      <c r="CA6" s="696"/>
      <c r="CB6" s="731"/>
      <c r="CD6" s="712" t="s">
        <v>238</v>
      </c>
      <c r="CE6" s="713"/>
      <c r="CF6" s="713"/>
      <c r="CG6" s="713"/>
      <c r="CH6" s="713"/>
      <c r="CI6" s="713"/>
      <c r="CJ6" s="713"/>
      <c r="CK6" s="713"/>
      <c r="CL6" s="713"/>
      <c r="CM6" s="713"/>
      <c r="CN6" s="713"/>
      <c r="CO6" s="713"/>
      <c r="CP6" s="713"/>
      <c r="CQ6" s="714"/>
      <c r="CR6" s="657">
        <v>36058</v>
      </c>
      <c r="CS6" s="658"/>
      <c r="CT6" s="658"/>
      <c r="CU6" s="658"/>
      <c r="CV6" s="658"/>
      <c r="CW6" s="658"/>
      <c r="CX6" s="658"/>
      <c r="CY6" s="659"/>
      <c r="CZ6" s="739">
        <v>1.5</v>
      </c>
      <c r="DA6" s="721"/>
      <c r="DB6" s="721"/>
      <c r="DC6" s="741"/>
      <c r="DD6" s="663" t="s">
        <v>178</v>
      </c>
      <c r="DE6" s="658"/>
      <c r="DF6" s="658"/>
      <c r="DG6" s="658"/>
      <c r="DH6" s="658"/>
      <c r="DI6" s="658"/>
      <c r="DJ6" s="658"/>
      <c r="DK6" s="658"/>
      <c r="DL6" s="658"/>
      <c r="DM6" s="658"/>
      <c r="DN6" s="658"/>
      <c r="DO6" s="658"/>
      <c r="DP6" s="659"/>
      <c r="DQ6" s="663">
        <v>36058</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31</v>
      </c>
      <c r="S7" s="658"/>
      <c r="T7" s="658"/>
      <c r="U7" s="658"/>
      <c r="V7" s="658"/>
      <c r="W7" s="658"/>
      <c r="X7" s="658"/>
      <c r="Y7" s="659"/>
      <c r="Z7" s="695">
        <v>0</v>
      </c>
      <c r="AA7" s="695"/>
      <c r="AB7" s="695"/>
      <c r="AC7" s="695"/>
      <c r="AD7" s="696">
        <v>31</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33180</v>
      </c>
      <c r="BH7" s="658"/>
      <c r="BI7" s="658"/>
      <c r="BJ7" s="658"/>
      <c r="BK7" s="658"/>
      <c r="BL7" s="658"/>
      <c r="BM7" s="658"/>
      <c r="BN7" s="659"/>
      <c r="BO7" s="695">
        <v>22.8</v>
      </c>
      <c r="BP7" s="695"/>
      <c r="BQ7" s="695"/>
      <c r="BR7" s="695"/>
      <c r="BS7" s="696" t="s">
        <v>131</v>
      </c>
      <c r="BT7" s="696"/>
      <c r="BU7" s="696"/>
      <c r="BV7" s="696"/>
      <c r="BW7" s="696"/>
      <c r="BX7" s="696"/>
      <c r="BY7" s="696"/>
      <c r="BZ7" s="696"/>
      <c r="CA7" s="696"/>
      <c r="CB7" s="731"/>
      <c r="CD7" s="654" t="s">
        <v>241</v>
      </c>
      <c r="CE7" s="655"/>
      <c r="CF7" s="655"/>
      <c r="CG7" s="655"/>
      <c r="CH7" s="655"/>
      <c r="CI7" s="655"/>
      <c r="CJ7" s="655"/>
      <c r="CK7" s="655"/>
      <c r="CL7" s="655"/>
      <c r="CM7" s="655"/>
      <c r="CN7" s="655"/>
      <c r="CO7" s="655"/>
      <c r="CP7" s="655"/>
      <c r="CQ7" s="656"/>
      <c r="CR7" s="657">
        <v>784355</v>
      </c>
      <c r="CS7" s="658"/>
      <c r="CT7" s="658"/>
      <c r="CU7" s="658"/>
      <c r="CV7" s="658"/>
      <c r="CW7" s="658"/>
      <c r="CX7" s="658"/>
      <c r="CY7" s="659"/>
      <c r="CZ7" s="695">
        <v>31.7</v>
      </c>
      <c r="DA7" s="695"/>
      <c r="DB7" s="695"/>
      <c r="DC7" s="695"/>
      <c r="DD7" s="663">
        <v>168365</v>
      </c>
      <c r="DE7" s="658"/>
      <c r="DF7" s="658"/>
      <c r="DG7" s="658"/>
      <c r="DH7" s="658"/>
      <c r="DI7" s="658"/>
      <c r="DJ7" s="658"/>
      <c r="DK7" s="658"/>
      <c r="DL7" s="658"/>
      <c r="DM7" s="658"/>
      <c r="DN7" s="658"/>
      <c r="DO7" s="658"/>
      <c r="DP7" s="659"/>
      <c r="DQ7" s="663">
        <v>538131</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182</v>
      </c>
      <c r="S8" s="658"/>
      <c r="T8" s="658"/>
      <c r="U8" s="658"/>
      <c r="V8" s="658"/>
      <c r="W8" s="658"/>
      <c r="X8" s="658"/>
      <c r="Y8" s="659"/>
      <c r="Z8" s="695">
        <v>0</v>
      </c>
      <c r="AA8" s="695"/>
      <c r="AB8" s="695"/>
      <c r="AC8" s="695"/>
      <c r="AD8" s="696">
        <v>182</v>
      </c>
      <c r="AE8" s="696"/>
      <c r="AF8" s="696"/>
      <c r="AG8" s="696"/>
      <c r="AH8" s="696"/>
      <c r="AI8" s="696"/>
      <c r="AJ8" s="696"/>
      <c r="AK8" s="696"/>
      <c r="AL8" s="660">
        <v>0</v>
      </c>
      <c r="AM8" s="661"/>
      <c r="AN8" s="661"/>
      <c r="AO8" s="697"/>
      <c r="AP8" s="654" t="s">
        <v>243</v>
      </c>
      <c r="AQ8" s="655"/>
      <c r="AR8" s="655"/>
      <c r="AS8" s="655"/>
      <c r="AT8" s="655"/>
      <c r="AU8" s="655"/>
      <c r="AV8" s="655"/>
      <c r="AW8" s="655"/>
      <c r="AX8" s="655"/>
      <c r="AY8" s="655"/>
      <c r="AZ8" s="655"/>
      <c r="BA8" s="655"/>
      <c r="BB8" s="655"/>
      <c r="BC8" s="655"/>
      <c r="BD8" s="655"/>
      <c r="BE8" s="655"/>
      <c r="BF8" s="656"/>
      <c r="BG8" s="657">
        <v>1935</v>
      </c>
      <c r="BH8" s="658"/>
      <c r="BI8" s="658"/>
      <c r="BJ8" s="658"/>
      <c r="BK8" s="658"/>
      <c r="BL8" s="658"/>
      <c r="BM8" s="658"/>
      <c r="BN8" s="659"/>
      <c r="BO8" s="695">
        <v>1.3</v>
      </c>
      <c r="BP8" s="695"/>
      <c r="BQ8" s="695"/>
      <c r="BR8" s="695"/>
      <c r="BS8" s="696" t="s">
        <v>131</v>
      </c>
      <c r="BT8" s="696"/>
      <c r="BU8" s="696"/>
      <c r="BV8" s="696"/>
      <c r="BW8" s="696"/>
      <c r="BX8" s="696"/>
      <c r="BY8" s="696"/>
      <c r="BZ8" s="696"/>
      <c r="CA8" s="696"/>
      <c r="CB8" s="731"/>
      <c r="CD8" s="654" t="s">
        <v>244</v>
      </c>
      <c r="CE8" s="655"/>
      <c r="CF8" s="655"/>
      <c r="CG8" s="655"/>
      <c r="CH8" s="655"/>
      <c r="CI8" s="655"/>
      <c r="CJ8" s="655"/>
      <c r="CK8" s="655"/>
      <c r="CL8" s="655"/>
      <c r="CM8" s="655"/>
      <c r="CN8" s="655"/>
      <c r="CO8" s="655"/>
      <c r="CP8" s="655"/>
      <c r="CQ8" s="656"/>
      <c r="CR8" s="657">
        <v>329292</v>
      </c>
      <c r="CS8" s="658"/>
      <c r="CT8" s="658"/>
      <c r="CU8" s="658"/>
      <c r="CV8" s="658"/>
      <c r="CW8" s="658"/>
      <c r="CX8" s="658"/>
      <c r="CY8" s="659"/>
      <c r="CZ8" s="695">
        <v>13.3</v>
      </c>
      <c r="DA8" s="695"/>
      <c r="DB8" s="695"/>
      <c r="DC8" s="695"/>
      <c r="DD8" s="663" t="s">
        <v>131</v>
      </c>
      <c r="DE8" s="658"/>
      <c r="DF8" s="658"/>
      <c r="DG8" s="658"/>
      <c r="DH8" s="658"/>
      <c r="DI8" s="658"/>
      <c r="DJ8" s="658"/>
      <c r="DK8" s="658"/>
      <c r="DL8" s="658"/>
      <c r="DM8" s="658"/>
      <c r="DN8" s="658"/>
      <c r="DO8" s="658"/>
      <c r="DP8" s="659"/>
      <c r="DQ8" s="663">
        <v>172695</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122</v>
      </c>
      <c r="S9" s="658"/>
      <c r="T9" s="658"/>
      <c r="U9" s="658"/>
      <c r="V9" s="658"/>
      <c r="W9" s="658"/>
      <c r="X9" s="658"/>
      <c r="Y9" s="659"/>
      <c r="Z9" s="695">
        <v>0</v>
      </c>
      <c r="AA9" s="695"/>
      <c r="AB9" s="695"/>
      <c r="AC9" s="695"/>
      <c r="AD9" s="696">
        <v>122</v>
      </c>
      <c r="AE9" s="696"/>
      <c r="AF9" s="696"/>
      <c r="AG9" s="696"/>
      <c r="AH9" s="696"/>
      <c r="AI9" s="696"/>
      <c r="AJ9" s="696"/>
      <c r="AK9" s="696"/>
      <c r="AL9" s="660">
        <v>0</v>
      </c>
      <c r="AM9" s="661"/>
      <c r="AN9" s="661"/>
      <c r="AO9" s="697"/>
      <c r="AP9" s="654" t="s">
        <v>246</v>
      </c>
      <c r="AQ9" s="655"/>
      <c r="AR9" s="655"/>
      <c r="AS9" s="655"/>
      <c r="AT9" s="655"/>
      <c r="AU9" s="655"/>
      <c r="AV9" s="655"/>
      <c r="AW9" s="655"/>
      <c r="AX9" s="655"/>
      <c r="AY9" s="655"/>
      <c r="AZ9" s="655"/>
      <c r="BA9" s="655"/>
      <c r="BB9" s="655"/>
      <c r="BC9" s="655"/>
      <c r="BD9" s="655"/>
      <c r="BE9" s="655"/>
      <c r="BF9" s="656"/>
      <c r="BG9" s="657">
        <v>28557</v>
      </c>
      <c r="BH9" s="658"/>
      <c r="BI9" s="658"/>
      <c r="BJ9" s="658"/>
      <c r="BK9" s="658"/>
      <c r="BL9" s="658"/>
      <c r="BM9" s="658"/>
      <c r="BN9" s="659"/>
      <c r="BO9" s="695">
        <v>19.600000000000001</v>
      </c>
      <c r="BP9" s="695"/>
      <c r="BQ9" s="695"/>
      <c r="BR9" s="695"/>
      <c r="BS9" s="696" t="s">
        <v>131</v>
      </c>
      <c r="BT9" s="696"/>
      <c r="BU9" s="696"/>
      <c r="BV9" s="696"/>
      <c r="BW9" s="696"/>
      <c r="BX9" s="696"/>
      <c r="BY9" s="696"/>
      <c r="BZ9" s="696"/>
      <c r="CA9" s="696"/>
      <c r="CB9" s="731"/>
      <c r="CD9" s="654" t="s">
        <v>247</v>
      </c>
      <c r="CE9" s="655"/>
      <c r="CF9" s="655"/>
      <c r="CG9" s="655"/>
      <c r="CH9" s="655"/>
      <c r="CI9" s="655"/>
      <c r="CJ9" s="655"/>
      <c r="CK9" s="655"/>
      <c r="CL9" s="655"/>
      <c r="CM9" s="655"/>
      <c r="CN9" s="655"/>
      <c r="CO9" s="655"/>
      <c r="CP9" s="655"/>
      <c r="CQ9" s="656"/>
      <c r="CR9" s="657">
        <v>195026</v>
      </c>
      <c r="CS9" s="658"/>
      <c r="CT9" s="658"/>
      <c r="CU9" s="658"/>
      <c r="CV9" s="658"/>
      <c r="CW9" s="658"/>
      <c r="CX9" s="658"/>
      <c r="CY9" s="659"/>
      <c r="CZ9" s="695">
        <v>7.9</v>
      </c>
      <c r="DA9" s="695"/>
      <c r="DB9" s="695"/>
      <c r="DC9" s="695"/>
      <c r="DD9" s="663" t="s">
        <v>131</v>
      </c>
      <c r="DE9" s="658"/>
      <c r="DF9" s="658"/>
      <c r="DG9" s="658"/>
      <c r="DH9" s="658"/>
      <c r="DI9" s="658"/>
      <c r="DJ9" s="658"/>
      <c r="DK9" s="658"/>
      <c r="DL9" s="658"/>
      <c r="DM9" s="658"/>
      <c r="DN9" s="658"/>
      <c r="DO9" s="658"/>
      <c r="DP9" s="659"/>
      <c r="DQ9" s="663">
        <v>182737</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237</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237</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2561</v>
      </c>
      <c r="BH10" s="658"/>
      <c r="BI10" s="658"/>
      <c r="BJ10" s="658"/>
      <c r="BK10" s="658"/>
      <c r="BL10" s="658"/>
      <c r="BM10" s="658"/>
      <c r="BN10" s="659"/>
      <c r="BO10" s="695">
        <v>1.8</v>
      </c>
      <c r="BP10" s="695"/>
      <c r="BQ10" s="695"/>
      <c r="BR10" s="695"/>
      <c r="BS10" s="696" t="s">
        <v>178</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50</v>
      </c>
      <c r="CS10" s="658"/>
      <c r="CT10" s="658"/>
      <c r="CU10" s="658"/>
      <c r="CV10" s="658"/>
      <c r="CW10" s="658"/>
      <c r="CX10" s="658"/>
      <c r="CY10" s="659"/>
      <c r="CZ10" s="695">
        <v>0</v>
      </c>
      <c r="DA10" s="695"/>
      <c r="DB10" s="695"/>
      <c r="DC10" s="695"/>
      <c r="DD10" s="663" t="s">
        <v>131</v>
      </c>
      <c r="DE10" s="658"/>
      <c r="DF10" s="658"/>
      <c r="DG10" s="658"/>
      <c r="DH10" s="658"/>
      <c r="DI10" s="658"/>
      <c r="DJ10" s="658"/>
      <c r="DK10" s="658"/>
      <c r="DL10" s="658"/>
      <c r="DM10" s="658"/>
      <c r="DN10" s="658"/>
      <c r="DO10" s="658"/>
      <c r="DP10" s="659"/>
      <c r="DQ10" s="663">
        <v>50</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31634</v>
      </c>
      <c r="S11" s="658"/>
      <c r="T11" s="658"/>
      <c r="U11" s="658"/>
      <c r="V11" s="658"/>
      <c r="W11" s="658"/>
      <c r="X11" s="658"/>
      <c r="Y11" s="659"/>
      <c r="Z11" s="660">
        <v>1.2</v>
      </c>
      <c r="AA11" s="661"/>
      <c r="AB11" s="661"/>
      <c r="AC11" s="662"/>
      <c r="AD11" s="663">
        <v>31634</v>
      </c>
      <c r="AE11" s="658"/>
      <c r="AF11" s="658"/>
      <c r="AG11" s="658"/>
      <c r="AH11" s="658"/>
      <c r="AI11" s="658"/>
      <c r="AJ11" s="658"/>
      <c r="AK11" s="659"/>
      <c r="AL11" s="660">
        <v>2.2999999999999998</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127</v>
      </c>
      <c r="BH11" s="658"/>
      <c r="BI11" s="658"/>
      <c r="BJ11" s="658"/>
      <c r="BK11" s="658"/>
      <c r="BL11" s="658"/>
      <c r="BM11" s="658"/>
      <c r="BN11" s="659"/>
      <c r="BO11" s="695">
        <v>0.1</v>
      </c>
      <c r="BP11" s="695"/>
      <c r="BQ11" s="695"/>
      <c r="BR11" s="695"/>
      <c r="BS11" s="696" t="s">
        <v>237</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204843</v>
      </c>
      <c r="CS11" s="658"/>
      <c r="CT11" s="658"/>
      <c r="CU11" s="658"/>
      <c r="CV11" s="658"/>
      <c r="CW11" s="658"/>
      <c r="CX11" s="658"/>
      <c r="CY11" s="659"/>
      <c r="CZ11" s="695">
        <v>8.3000000000000007</v>
      </c>
      <c r="DA11" s="695"/>
      <c r="DB11" s="695"/>
      <c r="DC11" s="695"/>
      <c r="DD11" s="663">
        <v>45252</v>
      </c>
      <c r="DE11" s="658"/>
      <c r="DF11" s="658"/>
      <c r="DG11" s="658"/>
      <c r="DH11" s="658"/>
      <c r="DI11" s="658"/>
      <c r="DJ11" s="658"/>
      <c r="DK11" s="658"/>
      <c r="DL11" s="658"/>
      <c r="DM11" s="658"/>
      <c r="DN11" s="658"/>
      <c r="DO11" s="658"/>
      <c r="DP11" s="659"/>
      <c r="DQ11" s="663">
        <v>139060</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237</v>
      </c>
      <c r="S12" s="658"/>
      <c r="T12" s="658"/>
      <c r="U12" s="658"/>
      <c r="V12" s="658"/>
      <c r="W12" s="658"/>
      <c r="X12" s="658"/>
      <c r="Y12" s="659"/>
      <c r="Z12" s="695" t="s">
        <v>131</v>
      </c>
      <c r="AA12" s="695"/>
      <c r="AB12" s="695"/>
      <c r="AC12" s="695"/>
      <c r="AD12" s="696" t="s">
        <v>131</v>
      </c>
      <c r="AE12" s="696"/>
      <c r="AF12" s="696"/>
      <c r="AG12" s="696"/>
      <c r="AH12" s="696"/>
      <c r="AI12" s="696"/>
      <c r="AJ12" s="696"/>
      <c r="AK12" s="696"/>
      <c r="AL12" s="660" t="s">
        <v>237</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103933</v>
      </c>
      <c r="BH12" s="658"/>
      <c r="BI12" s="658"/>
      <c r="BJ12" s="658"/>
      <c r="BK12" s="658"/>
      <c r="BL12" s="658"/>
      <c r="BM12" s="658"/>
      <c r="BN12" s="659"/>
      <c r="BO12" s="695">
        <v>71.5</v>
      </c>
      <c r="BP12" s="695"/>
      <c r="BQ12" s="695"/>
      <c r="BR12" s="695"/>
      <c r="BS12" s="696" t="s">
        <v>131</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244825</v>
      </c>
      <c r="CS12" s="658"/>
      <c r="CT12" s="658"/>
      <c r="CU12" s="658"/>
      <c r="CV12" s="658"/>
      <c r="CW12" s="658"/>
      <c r="CX12" s="658"/>
      <c r="CY12" s="659"/>
      <c r="CZ12" s="695">
        <v>9.9</v>
      </c>
      <c r="DA12" s="695"/>
      <c r="DB12" s="695"/>
      <c r="DC12" s="695"/>
      <c r="DD12" s="663">
        <v>58134</v>
      </c>
      <c r="DE12" s="658"/>
      <c r="DF12" s="658"/>
      <c r="DG12" s="658"/>
      <c r="DH12" s="658"/>
      <c r="DI12" s="658"/>
      <c r="DJ12" s="658"/>
      <c r="DK12" s="658"/>
      <c r="DL12" s="658"/>
      <c r="DM12" s="658"/>
      <c r="DN12" s="658"/>
      <c r="DO12" s="658"/>
      <c r="DP12" s="659"/>
      <c r="DQ12" s="663">
        <v>173825</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237</v>
      </c>
      <c r="AA13" s="695"/>
      <c r="AB13" s="695"/>
      <c r="AC13" s="695"/>
      <c r="AD13" s="696" t="s">
        <v>237</v>
      </c>
      <c r="AE13" s="696"/>
      <c r="AF13" s="696"/>
      <c r="AG13" s="696"/>
      <c r="AH13" s="696"/>
      <c r="AI13" s="696"/>
      <c r="AJ13" s="696"/>
      <c r="AK13" s="696"/>
      <c r="AL13" s="660" t="s">
        <v>131</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69675</v>
      </c>
      <c r="BH13" s="658"/>
      <c r="BI13" s="658"/>
      <c r="BJ13" s="658"/>
      <c r="BK13" s="658"/>
      <c r="BL13" s="658"/>
      <c r="BM13" s="658"/>
      <c r="BN13" s="659"/>
      <c r="BO13" s="695">
        <v>47.9</v>
      </c>
      <c r="BP13" s="695"/>
      <c r="BQ13" s="695"/>
      <c r="BR13" s="695"/>
      <c r="BS13" s="696" t="s">
        <v>131</v>
      </c>
      <c r="BT13" s="696"/>
      <c r="BU13" s="696"/>
      <c r="BV13" s="696"/>
      <c r="BW13" s="696"/>
      <c r="BX13" s="696"/>
      <c r="BY13" s="696"/>
      <c r="BZ13" s="696"/>
      <c r="CA13" s="696"/>
      <c r="CB13" s="731"/>
      <c r="CD13" s="654" t="s">
        <v>259</v>
      </c>
      <c r="CE13" s="655"/>
      <c r="CF13" s="655"/>
      <c r="CG13" s="655"/>
      <c r="CH13" s="655"/>
      <c r="CI13" s="655"/>
      <c r="CJ13" s="655"/>
      <c r="CK13" s="655"/>
      <c r="CL13" s="655"/>
      <c r="CM13" s="655"/>
      <c r="CN13" s="655"/>
      <c r="CO13" s="655"/>
      <c r="CP13" s="655"/>
      <c r="CQ13" s="656"/>
      <c r="CR13" s="657">
        <v>200082</v>
      </c>
      <c r="CS13" s="658"/>
      <c r="CT13" s="658"/>
      <c r="CU13" s="658"/>
      <c r="CV13" s="658"/>
      <c r="CW13" s="658"/>
      <c r="CX13" s="658"/>
      <c r="CY13" s="659"/>
      <c r="CZ13" s="695">
        <v>8.1</v>
      </c>
      <c r="DA13" s="695"/>
      <c r="DB13" s="695"/>
      <c r="DC13" s="695"/>
      <c r="DD13" s="663">
        <v>118599</v>
      </c>
      <c r="DE13" s="658"/>
      <c r="DF13" s="658"/>
      <c r="DG13" s="658"/>
      <c r="DH13" s="658"/>
      <c r="DI13" s="658"/>
      <c r="DJ13" s="658"/>
      <c r="DK13" s="658"/>
      <c r="DL13" s="658"/>
      <c r="DM13" s="658"/>
      <c r="DN13" s="658"/>
      <c r="DO13" s="658"/>
      <c r="DP13" s="659"/>
      <c r="DQ13" s="663">
        <v>94846</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73</v>
      </c>
      <c r="S14" s="658"/>
      <c r="T14" s="658"/>
      <c r="U14" s="658"/>
      <c r="V14" s="658"/>
      <c r="W14" s="658"/>
      <c r="X14" s="658"/>
      <c r="Y14" s="659"/>
      <c r="Z14" s="695">
        <v>0</v>
      </c>
      <c r="AA14" s="695"/>
      <c r="AB14" s="695"/>
      <c r="AC14" s="695"/>
      <c r="AD14" s="696">
        <v>73</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5714</v>
      </c>
      <c r="BH14" s="658"/>
      <c r="BI14" s="658"/>
      <c r="BJ14" s="658"/>
      <c r="BK14" s="658"/>
      <c r="BL14" s="658"/>
      <c r="BM14" s="658"/>
      <c r="BN14" s="659"/>
      <c r="BO14" s="695">
        <v>3.9</v>
      </c>
      <c r="BP14" s="695"/>
      <c r="BQ14" s="695"/>
      <c r="BR14" s="695"/>
      <c r="BS14" s="696" t="s">
        <v>131</v>
      </c>
      <c r="BT14" s="696"/>
      <c r="BU14" s="696"/>
      <c r="BV14" s="696"/>
      <c r="BW14" s="696"/>
      <c r="BX14" s="696"/>
      <c r="BY14" s="696"/>
      <c r="BZ14" s="696"/>
      <c r="CA14" s="696"/>
      <c r="CB14" s="731"/>
      <c r="CD14" s="654" t="s">
        <v>262</v>
      </c>
      <c r="CE14" s="655"/>
      <c r="CF14" s="655"/>
      <c r="CG14" s="655"/>
      <c r="CH14" s="655"/>
      <c r="CI14" s="655"/>
      <c r="CJ14" s="655"/>
      <c r="CK14" s="655"/>
      <c r="CL14" s="655"/>
      <c r="CM14" s="655"/>
      <c r="CN14" s="655"/>
      <c r="CO14" s="655"/>
      <c r="CP14" s="655"/>
      <c r="CQ14" s="656"/>
      <c r="CR14" s="657">
        <v>73496</v>
      </c>
      <c r="CS14" s="658"/>
      <c r="CT14" s="658"/>
      <c r="CU14" s="658"/>
      <c r="CV14" s="658"/>
      <c r="CW14" s="658"/>
      <c r="CX14" s="658"/>
      <c r="CY14" s="659"/>
      <c r="CZ14" s="695">
        <v>3</v>
      </c>
      <c r="DA14" s="695"/>
      <c r="DB14" s="695"/>
      <c r="DC14" s="695"/>
      <c r="DD14" s="663">
        <v>754</v>
      </c>
      <c r="DE14" s="658"/>
      <c r="DF14" s="658"/>
      <c r="DG14" s="658"/>
      <c r="DH14" s="658"/>
      <c r="DI14" s="658"/>
      <c r="DJ14" s="658"/>
      <c r="DK14" s="658"/>
      <c r="DL14" s="658"/>
      <c r="DM14" s="658"/>
      <c r="DN14" s="658"/>
      <c r="DO14" s="658"/>
      <c r="DP14" s="659"/>
      <c r="DQ14" s="663">
        <v>73496</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237</v>
      </c>
      <c r="S15" s="658"/>
      <c r="T15" s="658"/>
      <c r="U15" s="658"/>
      <c r="V15" s="658"/>
      <c r="W15" s="658"/>
      <c r="X15" s="658"/>
      <c r="Y15" s="659"/>
      <c r="Z15" s="695" t="s">
        <v>237</v>
      </c>
      <c r="AA15" s="695"/>
      <c r="AB15" s="695"/>
      <c r="AC15" s="695"/>
      <c r="AD15" s="696" t="s">
        <v>131</v>
      </c>
      <c r="AE15" s="696"/>
      <c r="AF15" s="696"/>
      <c r="AG15" s="696"/>
      <c r="AH15" s="696"/>
      <c r="AI15" s="696"/>
      <c r="AJ15" s="696"/>
      <c r="AK15" s="696"/>
      <c r="AL15" s="660" t="s">
        <v>131</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1325</v>
      </c>
      <c r="BH15" s="658"/>
      <c r="BI15" s="658"/>
      <c r="BJ15" s="658"/>
      <c r="BK15" s="658"/>
      <c r="BL15" s="658"/>
      <c r="BM15" s="658"/>
      <c r="BN15" s="659"/>
      <c r="BO15" s="695">
        <v>0.9</v>
      </c>
      <c r="BP15" s="695"/>
      <c r="BQ15" s="695"/>
      <c r="BR15" s="695"/>
      <c r="BS15" s="696" t="s">
        <v>237</v>
      </c>
      <c r="BT15" s="696"/>
      <c r="BU15" s="696"/>
      <c r="BV15" s="696"/>
      <c r="BW15" s="696"/>
      <c r="BX15" s="696"/>
      <c r="BY15" s="696"/>
      <c r="BZ15" s="696"/>
      <c r="CA15" s="696"/>
      <c r="CB15" s="731"/>
      <c r="CD15" s="654" t="s">
        <v>265</v>
      </c>
      <c r="CE15" s="655"/>
      <c r="CF15" s="655"/>
      <c r="CG15" s="655"/>
      <c r="CH15" s="655"/>
      <c r="CI15" s="655"/>
      <c r="CJ15" s="655"/>
      <c r="CK15" s="655"/>
      <c r="CL15" s="655"/>
      <c r="CM15" s="655"/>
      <c r="CN15" s="655"/>
      <c r="CO15" s="655"/>
      <c r="CP15" s="655"/>
      <c r="CQ15" s="656"/>
      <c r="CR15" s="657">
        <v>153970</v>
      </c>
      <c r="CS15" s="658"/>
      <c r="CT15" s="658"/>
      <c r="CU15" s="658"/>
      <c r="CV15" s="658"/>
      <c r="CW15" s="658"/>
      <c r="CX15" s="658"/>
      <c r="CY15" s="659"/>
      <c r="CZ15" s="695">
        <v>6.2</v>
      </c>
      <c r="DA15" s="695"/>
      <c r="DB15" s="695"/>
      <c r="DC15" s="695"/>
      <c r="DD15" s="663">
        <v>19897</v>
      </c>
      <c r="DE15" s="658"/>
      <c r="DF15" s="658"/>
      <c r="DG15" s="658"/>
      <c r="DH15" s="658"/>
      <c r="DI15" s="658"/>
      <c r="DJ15" s="658"/>
      <c r="DK15" s="658"/>
      <c r="DL15" s="658"/>
      <c r="DM15" s="658"/>
      <c r="DN15" s="658"/>
      <c r="DO15" s="658"/>
      <c r="DP15" s="659"/>
      <c r="DQ15" s="663">
        <v>126718</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1289</v>
      </c>
      <c r="S16" s="658"/>
      <c r="T16" s="658"/>
      <c r="U16" s="658"/>
      <c r="V16" s="658"/>
      <c r="W16" s="658"/>
      <c r="X16" s="658"/>
      <c r="Y16" s="659"/>
      <c r="Z16" s="695">
        <v>0.1</v>
      </c>
      <c r="AA16" s="695"/>
      <c r="AB16" s="695"/>
      <c r="AC16" s="695"/>
      <c r="AD16" s="696">
        <v>1289</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237</v>
      </c>
      <c r="BH16" s="658"/>
      <c r="BI16" s="658"/>
      <c r="BJ16" s="658"/>
      <c r="BK16" s="658"/>
      <c r="BL16" s="658"/>
      <c r="BM16" s="658"/>
      <c r="BN16" s="659"/>
      <c r="BO16" s="695" t="s">
        <v>131</v>
      </c>
      <c r="BP16" s="695"/>
      <c r="BQ16" s="695"/>
      <c r="BR16" s="695"/>
      <c r="BS16" s="696" t="s">
        <v>237</v>
      </c>
      <c r="BT16" s="696"/>
      <c r="BU16" s="696"/>
      <c r="BV16" s="696"/>
      <c r="BW16" s="696"/>
      <c r="BX16" s="696"/>
      <c r="BY16" s="696"/>
      <c r="BZ16" s="696"/>
      <c r="CA16" s="696"/>
      <c r="CB16" s="731"/>
      <c r="CD16" s="654" t="s">
        <v>268</v>
      </c>
      <c r="CE16" s="655"/>
      <c r="CF16" s="655"/>
      <c r="CG16" s="655"/>
      <c r="CH16" s="655"/>
      <c r="CI16" s="655"/>
      <c r="CJ16" s="655"/>
      <c r="CK16" s="655"/>
      <c r="CL16" s="655"/>
      <c r="CM16" s="655"/>
      <c r="CN16" s="655"/>
      <c r="CO16" s="655"/>
      <c r="CP16" s="655"/>
      <c r="CQ16" s="656"/>
      <c r="CR16" s="657">
        <v>31453</v>
      </c>
      <c r="CS16" s="658"/>
      <c r="CT16" s="658"/>
      <c r="CU16" s="658"/>
      <c r="CV16" s="658"/>
      <c r="CW16" s="658"/>
      <c r="CX16" s="658"/>
      <c r="CY16" s="659"/>
      <c r="CZ16" s="695">
        <v>1.3</v>
      </c>
      <c r="DA16" s="695"/>
      <c r="DB16" s="695"/>
      <c r="DC16" s="695"/>
      <c r="DD16" s="663" t="s">
        <v>131</v>
      </c>
      <c r="DE16" s="658"/>
      <c r="DF16" s="658"/>
      <c r="DG16" s="658"/>
      <c r="DH16" s="658"/>
      <c r="DI16" s="658"/>
      <c r="DJ16" s="658"/>
      <c r="DK16" s="658"/>
      <c r="DL16" s="658"/>
      <c r="DM16" s="658"/>
      <c r="DN16" s="658"/>
      <c r="DO16" s="658"/>
      <c r="DP16" s="659"/>
      <c r="DQ16" s="663">
        <v>25718</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1383</v>
      </c>
      <c r="S17" s="658"/>
      <c r="T17" s="658"/>
      <c r="U17" s="658"/>
      <c r="V17" s="658"/>
      <c r="W17" s="658"/>
      <c r="X17" s="658"/>
      <c r="Y17" s="659"/>
      <c r="Z17" s="695">
        <v>0.1</v>
      </c>
      <c r="AA17" s="695"/>
      <c r="AB17" s="695"/>
      <c r="AC17" s="695"/>
      <c r="AD17" s="696">
        <v>1383</v>
      </c>
      <c r="AE17" s="696"/>
      <c r="AF17" s="696"/>
      <c r="AG17" s="696"/>
      <c r="AH17" s="696"/>
      <c r="AI17" s="696"/>
      <c r="AJ17" s="696"/>
      <c r="AK17" s="696"/>
      <c r="AL17" s="660">
        <v>0.1</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131</v>
      </c>
      <c r="BT17" s="696"/>
      <c r="BU17" s="696"/>
      <c r="BV17" s="696"/>
      <c r="BW17" s="696"/>
      <c r="BX17" s="696"/>
      <c r="BY17" s="696"/>
      <c r="BZ17" s="696"/>
      <c r="CA17" s="696"/>
      <c r="CB17" s="731"/>
      <c r="CD17" s="654" t="s">
        <v>271</v>
      </c>
      <c r="CE17" s="655"/>
      <c r="CF17" s="655"/>
      <c r="CG17" s="655"/>
      <c r="CH17" s="655"/>
      <c r="CI17" s="655"/>
      <c r="CJ17" s="655"/>
      <c r="CK17" s="655"/>
      <c r="CL17" s="655"/>
      <c r="CM17" s="655"/>
      <c r="CN17" s="655"/>
      <c r="CO17" s="655"/>
      <c r="CP17" s="655"/>
      <c r="CQ17" s="656"/>
      <c r="CR17" s="657">
        <v>223691</v>
      </c>
      <c r="CS17" s="658"/>
      <c r="CT17" s="658"/>
      <c r="CU17" s="658"/>
      <c r="CV17" s="658"/>
      <c r="CW17" s="658"/>
      <c r="CX17" s="658"/>
      <c r="CY17" s="659"/>
      <c r="CZ17" s="695">
        <v>9</v>
      </c>
      <c r="DA17" s="695"/>
      <c r="DB17" s="695"/>
      <c r="DC17" s="695"/>
      <c r="DD17" s="663" t="s">
        <v>237</v>
      </c>
      <c r="DE17" s="658"/>
      <c r="DF17" s="658"/>
      <c r="DG17" s="658"/>
      <c r="DH17" s="658"/>
      <c r="DI17" s="658"/>
      <c r="DJ17" s="658"/>
      <c r="DK17" s="658"/>
      <c r="DL17" s="658"/>
      <c r="DM17" s="658"/>
      <c r="DN17" s="658"/>
      <c r="DO17" s="658"/>
      <c r="DP17" s="659"/>
      <c r="DQ17" s="663">
        <v>217251</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727</v>
      </c>
      <c r="S18" s="658"/>
      <c r="T18" s="658"/>
      <c r="U18" s="658"/>
      <c r="V18" s="658"/>
      <c r="W18" s="658"/>
      <c r="X18" s="658"/>
      <c r="Y18" s="659"/>
      <c r="Z18" s="695">
        <v>0</v>
      </c>
      <c r="AA18" s="695"/>
      <c r="AB18" s="695"/>
      <c r="AC18" s="695"/>
      <c r="AD18" s="696">
        <v>727</v>
      </c>
      <c r="AE18" s="696"/>
      <c r="AF18" s="696"/>
      <c r="AG18" s="696"/>
      <c r="AH18" s="696"/>
      <c r="AI18" s="696"/>
      <c r="AJ18" s="696"/>
      <c r="AK18" s="696"/>
      <c r="AL18" s="660">
        <v>0.1</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178</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1"/>
      <c r="CD18" s="654" t="s">
        <v>274</v>
      </c>
      <c r="CE18" s="655"/>
      <c r="CF18" s="655"/>
      <c r="CG18" s="655"/>
      <c r="CH18" s="655"/>
      <c r="CI18" s="655"/>
      <c r="CJ18" s="655"/>
      <c r="CK18" s="655"/>
      <c r="CL18" s="655"/>
      <c r="CM18" s="655"/>
      <c r="CN18" s="655"/>
      <c r="CO18" s="655"/>
      <c r="CP18" s="655"/>
      <c r="CQ18" s="656"/>
      <c r="CR18" s="657" t="s">
        <v>237</v>
      </c>
      <c r="CS18" s="658"/>
      <c r="CT18" s="658"/>
      <c r="CU18" s="658"/>
      <c r="CV18" s="658"/>
      <c r="CW18" s="658"/>
      <c r="CX18" s="658"/>
      <c r="CY18" s="659"/>
      <c r="CZ18" s="695" t="s">
        <v>237</v>
      </c>
      <c r="DA18" s="695"/>
      <c r="DB18" s="695"/>
      <c r="DC18" s="695"/>
      <c r="DD18" s="663" t="s">
        <v>237</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727</v>
      </c>
      <c r="S19" s="658"/>
      <c r="T19" s="658"/>
      <c r="U19" s="658"/>
      <c r="V19" s="658"/>
      <c r="W19" s="658"/>
      <c r="X19" s="658"/>
      <c r="Y19" s="659"/>
      <c r="Z19" s="695">
        <v>0</v>
      </c>
      <c r="AA19" s="695"/>
      <c r="AB19" s="695"/>
      <c r="AC19" s="695"/>
      <c r="AD19" s="696">
        <v>727</v>
      </c>
      <c r="AE19" s="696"/>
      <c r="AF19" s="696"/>
      <c r="AG19" s="696"/>
      <c r="AH19" s="696"/>
      <c r="AI19" s="696"/>
      <c r="AJ19" s="696"/>
      <c r="AK19" s="696"/>
      <c r="AL19" s="660">
        <v>0.1</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1213</v>
      </c>
      <c r="BH19" s="658"/>
      <c r="BI19" s="658"/>
      <c r="BJ19" s="658"/>
      <c r="BK19" s="658"/>
      <c r="BL19" s="658"/>
      <c r="BM19" s="658"/>
      <c r="BN19" s="659"/>
      <c r="BO19" s="695">
        <v>0.8</v>
      </c>
      <c r="BP19" s="695"/>
      <c r="BQ19" s="695"/>
      <c r="BR19" s="695"/>
      <c r="BS19" s="696" t="s">
        <v>237</v>
      </c>
      <c r="BT19" s="696"/>
      <c r="BU19" s="696"/>
      <c r="BV19" s="696"/>
      <c r="BW19" s="696"/>
      <c r="BX19" s="696"/>
      <c r="BY19" s="696"/>
      <c r="BZ19" s="696"/>
      <c r="CA19" s="696"/>
      <c r="CB19" s="731"/>
      <c r="CD19" s="654" t="s">
        <v>277</v>
      </c>
      <c r="CE19" s="655"/>
      <c r="CF19" s="655"/>
      <c r="CG19" s="655"/>
      <c r="CH19" s="655"/>
      <c r="CI19" s="655"/>
      <c r="CJ19" s="655"/>
      <c r="CK19" s="655"/>
      <c r="CL19" s="655"/>
      <c r="CM19" s="655"/>
      <c r="CN19" s="655"/>
      <c r="CO19" s="655"/>
      <c r="CP19" s="655"/>
      <c r="CQ19" s="656"/>
      <c r="CR19" s="657" t="s">
        <v>178</v>
      </c>
      <c r="CS19" s="658"/>
      <c r="CT19" s="658"/>
      <c r="CU19" s="658"/>
      <c r="CV19" s="658"/>
      <c r="CW19" s="658"/>
      <c r="CX19" s="658"/>
      <c r="CY19" s="659"/>
      <c r="CZ19" s="695" t="s">
        <v>237</v>
      </c>
      <c r="DA19" s="695"/>
      <c r="DB19" s="695"/>
      <c r="DC19" s="695"/>
      <c r="DD19" s="663" t="s">
        <v>131</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32" t="s">
        <v>278</v>
      </c>
      <c r="C20" s="733"/>
      <c r="D20" s="733"/>
      <c r="E20" s="733"/>
      <c r="F20" s="733"/>
      <c r="G20" s="733"/>
      <c r="H20" s="733"/>
      <c r="I20" s="733"/>
      <c r="J20" s="733"/>
      <c r="K20" s="733"/>
      <c r="L20" s="733"/>
      <c r="M20" s="733"/>
      <c r="N20" s="733"/>
      <c r="O20" s="733"/>
      <c r="P20" s="733"/>
      <c r="Q20" s="734"/>
      <c r="R20" s="657" t="s">
        <v>131</v>
      </c>
      <c r="S20" s="658"/>
      <c r="T20" s="658"/>
      <c r="U20" s="658"/>
      <c r="V20" s="658"/>
      <c r="W20" s="658"/>
      <c r="X20" s="658"/>
      <c r="Y20" s="659"/>
      <c r="Z20" s="695" t="s">
        <v>237</v>
      </c>
      <c r="AA20" s="695"/>
      <c r="AB20" s="695"/>
      <c r="AC20" s="695"/>
      <c r="AD20" s="696" t="s">
        <v>131</v>
      </c>
      <c r="AE20" s="696"/>
      <c r="AF20" s="696"/>
      <c r="AG20" s="696"/>
      <c r="AH20" s="696"/>
      <c r="AI20" s="696"/>
      <c r="AJ20" s="696"/>
      <c r="AK20" s="696"/>
      <c r="AL20" s="660" t="s">
        <v>131</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1213</v>
      </c>
      <c r="BH20" s="658"/>
      <c r="BI20" s="658"/>
      <c r="BJ20" s="658"/>
      <c r="BK20" s="658"/>
      <c r="BL20" s="658"/>
      <c r="BM20" s="658"/>
      <c r="BN20" s="659"/>
      <c r="BO20" s="695">
        <v>0.8</v>
      </c>
      <c r="BP20" s="695"/>
      <c r="BQ20" s="695"/>
      <c r="BR20" s="695"/>
      <c r="BS20" s="696" t="s">
        <v>131</v>
      </c>
      <c r="BT20" s="696"/>
      <c r="BU20" s="696"/>
      <c r="BV20" s="696"/>
      <c r="BW20" s="696"/>
      <c r="BX20" s="696"/>
      <c r="BY20" s="696"/>
      <c r="BZ20" s="696"/>
      <c r="CA20" s="696"/>
      <c r="CB20" s="731"/>
      <c r="CD20" s="654" t="s">
        <v>280</v>
      </c>
      <c r="CE20" s="655"/>
      <c r="CF20" s="655"/>
      <c r="CG20" s="655"/>
      <c r="CH20" s="655"/>
      <c r="CI20" s="655"/>
      <c r="CJ20" s="655"/>
      <c r="CK20" s="655"/>
      <c r="CL20" s="655"/>
      <c r="CM20" s="655"/>
      <c r="CN20" s="655"/>
      <c r="CO20" s="655"/>
      <c r="CP20" s="655"/>
      <c r="CQ20" s="656"/>
      <c r="CR20" s="657">
        <v>2477141</v>
      </c>
      <c r="CS20" s="658"/>
      <c r="CT20" s="658"/>
      <c r="CU20" s="658"/>
      <c r="CV20" s="658"/>
      <c r="CW20" s="658"/>
      <c r="CX20" s="658"/>
      <c r="CY20" s="659"/>
      <c r="CZ20" s="695">
        <v>100</v>
      </c>
      <c r="DA20" s="695"/>
      <c r="DB20" s="695"/>
      <c r="DC20" s="695"/>
      <c r="DD20" s="663">
        <v>411001</v>
      </c>
      <c r="DE20" s="658"/>
      <c r="DF20" s="658"/>
      <c r="DG20" s="658"/>
      <c r="DH20" s="658"/>
      <c r="DI20" s="658"/>
      <c r="DJ20" s="658"/>
      <c r="DK20" s="658"/>
      <c r="DL20" s="658"/>
      <c r="DM20" s="658"/>
      <c r="DN20" s="658"/>
      <c r="DO20" s="658"/>
      <c r="DP20" s="659"/>
      <c r="DQ20" s="663">
        <v>1780585</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1335156</v>
      </c>
      <c r="S21" s="658"/>
      <c r="T21" s="658"/>
      <c r="U21" s="658"/>
      <c r="V21" s="658"/>
      <c r="W21" s="658"/>
      <c r="X21" s="658"/>
      <c r="Y21" s="659"/>
      <c r="Z21" s="695">
        <v>52</v>
      </c>
      <c r="AA21" s="695"/>
      <c r="AB21" s="695"/>
      <c r="AC21" s="695"/>
      <c r="AD21" s="696">
        <v>1155274</v>
      </c>
      <c r="AE21" s="696"/>
      <c r="AF21" s="696"/>
      <c r="AG21" s="696"/>
      <c r="AH21" s="696"/>
      <c r="AI21" s="696"/>
      <c r="AJ21" s="696"/>
      <c r="AK21" s="696"/>
      <c r="AL21" s="660">
        <v>84.9</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v>1213</v>
      </c>
      <c r="BH21" s="658"/>
      <c r="BI21" s="658"/>
      <c r="BJ21" s="658"/>
      <c r="BK21" s="658"/>
      <c r="BL21" s="658"/>
      <c r="BM21" s="658"/>
      <c r="BN21" s="659"/>
      <c r="BO21" s="695">
        <v>0.8</v>
      </c>
      <c r="BP21" s="695"/>
      <c r="BQ21" s="695"/>
      <c r="BR21" s="695"/>
      <c r="BS21" s="696" t="s">
        <v>131</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1155274</v>
      </c>
      <c r="S22" s="658"/>
      <c r="T22" s="658"/>
      <c r="U22" s="658"/>
      <c r="V22" s="658"/>
      <c r="W22" s="658"/>
      <c r="X22" s="658"/>
      <c r="Y22" s="659"/>
      <c r="Z22" s="695">
        <v>45</v>
      </c>
      <c r="AA22" s="695"/>
      <c r="AB22" s="695"/>
      <c r="AC22" s="695"/>
      <c r="AD22" s="696">
        <v>1155274</v>
      </c>
      <c r="AE22" s="696"/>
      <c r="AF22" s="696"/>
      <c r="AG22" s="696"/>
      <c r="AH22" s="696"/>
      <c r="AI22" s="696"/>
      <c r="AJ22" s="696"/>
      <c r="AK22" s="696"/>
      <c r="AL22" s="660">
        <v>84.9</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131</v>
      </c>
      <c r="BH22" s="658"/>
      <c r="BI22" s="658"/>
      <c r="BJ22" s="658"/>
      <c r="BK22" s="658"/>
      <c r="BL22" s="658"/>
      <c r="BM22" s="658"/>
      <c r="BN22" s="659"/>
      <c r="BO22" s="695" t="s">
        <v>237</v>
      </c>
      <c r="BP22" s="695"/>
      <c r="BQ22" s="695"/>
      <c r="BR22" s="695"/>
      <c r="BS22" s="696" t="s">
        <v>178</v>
      </c>
      <c r="BT22" s="696"/>
      <c r="BU22" s="696"/>
      <c r="BV22" s="696"/>
      <c r="BW22" s="696"/>
      <c r="BX22" s="696"/>
      <c r="BY22" s="696"/>
      <c r="BZ22" s="696"/>
      <c r="CA22" s="696"/>
      <c r="CB22" s="731"/>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286</v>
      </c>
      <c r="C23" s="655"/>
      <c r="D23" s="655"/>
      <c r="E23" s="655"/>
      <c r="F23" s="655"/>
      <c r="G23" s="655"/>
      <c r="H23" s="655"/>
      <c r="I23" s="655"/>
      <c r="J23" s="655"/>
      <c r="K23" s="655"/>
      <c r="L23" s="655"/>
      <c r="M23" s="655"/>
      <c r="N23" s="655"/>
      <c r="O23" s="655"/>
      <c r="P23" s="655"/>
      <c r="Q23" s="656"/>
      <c r="R23" s="657">
        <v>179882</v>
      </c>
      <c r="S23" s="658"/>
      <c r="T23" s="658"/>
      <c r="U23" s="658"/>
      <c r="V23" s="658"/>
      <c r="W23" s="658"/>
      <c r="X23" s="658"/>
      <c r="Y23" s="659"/>
      <c r="Z23" s="695">
        <v>7</v>
      </c>
      <c r="AA23" s="695"/>
      <c r="AB23" s="695"/>
      <c r="AC23" s="695"/>
      <c r="AD23" s="696" t="s">
        <v>131</v>
      </c>
      <c r="AE23" s="696"/>
      <c r="AF23" s="696"/>
      <c r="AG23" s="696"/>
      <c r="AH23" s="696"/>
      <c r="AI23" s="696"/>
      <c r="AJ23" s="696"/>
      <c r="AK23" s="696"/>
      <c r="AL23" s="660" t="s">
        <v>131</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t="s">
        <v>131</v>
      </c>
      <c r="BH23" s="658"/>
      <c r="BI23" s="658"/>
      <c r="BJ23" s="658"/>
      <c r="BK23" s="658"/>
      <c r="BL23" s="658"/>
      <c r="BM23" s="658"/>
      <c r="BN23" s="659"/>
      <c r="BO23" s="695" t="s">
        <v>131</v>
      </c>
      <c r="BP23" s="695"/>
      <c r="BQ23" s="695"/>
      <c r="BR23" s="695"/>
      <c r="BS23" s="696" t="s">
        <v>131</v>
      </c>
      <c r="BT23" s="696"/>
      <c r="BU23" s="696"/>
      <c r="BV23" s="696"/>
      <c r="BW23" s="696"/>
      <c r="BX23" s="696"/>
      <c r="BY23" s="696"/>
      <c r="BZ23" s="696"/>
      <c r="CA23" s="696"/>
      <c r="CB23" s="731"/>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47" t="s">
        <v>291</v>
      </c>
      <c r="DM23" s="748"/>
      <c r="DN23" s="748"/>
      <c r="DO23" s="748"/>
      <c r="DP23" s="748"/>
      <c r="DQ23" s="748"/>
      <c r="DR23" s="748"/>
      <c r="DS23" s="748"/>
      <c r="DT23" s="748"/>
      <c r="DU23" s="748"/>
      <c r="DV23" s="749"/>
      <c r="DW23" s="715" t="s">
        <v>292</v>
      </c>
      <c r="DX23" s="716"/>
      <c r="DY23" s="716"/>
      <c r="DZ23" s="716"/>
      <c r="EA23" s="716"/>
      <c r="EB23" s="716"/>
      <c r="EC23" s="717"/>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237</v>
      </c>
      <c r="AA24" s="695"/>
      <c r="AB24" s="695"/>
      <c r="AC24" s="695"/>
      <c r="AD24" s="696" t="s">
        <v>237</v>
      </c>
      <c r="AE24" s="696"/>
      <c r="AF24" s="696"/>
      <c r="AG24" s="696"/>
      <c r="AH24" s="696"/>
      <c r="AI24" s="696"/>
      <c r="AJ24" s="696"/>
      <c r="AK24" s="696"/>
      <c r="AL24" s="660" t="s">
        <v>237</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237</v>
      </c>
      <c r="BH24" s="658"/>
      <c r="BI24" s="658"/>
      <c r="BJ24" s="658"/>
      <c r="BK24" s="658"/>
      <c r="BL24" s="658"/>
      <c r="BM24" s="658"/>
      <c r="BN24" s="659"/>
      <c r="BO24" s="695" t="s">
        <v>237</v>
      </c>
      <c r="BP24" s="695"/>
      <c r="BQ24" s="695"/>
      <c r="BR24" s="695"/>
      <c r="BS24" s="696" t="s">
        <v>131</v>
      </c>
      <c r="BT24" s="696"/>
      <c r="BU24" s="696"/>
      <c r="BV24" s="696"/>
      <c r="BW24" s="696"/>
      <c r="BX24" s="696"/>
      <c r="BY24" s="696"/>
      <c r="BZ24" s="696"/>
      <c r="CA24" s="696"/>
      <c r="CB24" s="731"/>
      <c r="CD24" s="712" t="s">
        <v>295</v>
      </c>
      <c r="CE24" s="713"/>
      <c r="CF24" s="713"/>
      <c r="CG24" s="713"/>
      <c r="CH24" s="713"/>
      <c r="CI24" s="713"/>
      <c r="CJ24" s="713"/>
      <c r="CK24" s="713"/>
      <c r="CL24" s="713"/>
      <c r="CM24" s="713"/>
      <c r="CN24" s="713"/>
      <c r="CO24" s="713"/>
      <c r="CP24" s="713"/>
      <c r="CQ24" s="714"/>
      <c r="CR24" s="709">
        <v>742043</v>
      </c>
      <c r="CS24" s="710"/>
      <c r="CT24" s="710"/>
      <c r="CU24" s="710"/>
      <c r="CV24" s="710"/>
      <c r="CW24" s="710"/>
      <c r="CX24" s="710"/>
      <c r="CY24" s="738"/>
      <c r="CZ24" s="739">
        <v>30</v>
      </c>
      <c r="DA24" s="721"/>
      <c r="DB24" s="721"/>
      <c r="DC24" s="741"/>
      <c r="DD24" s="737">
        <v>592411</v>
      </c>
      <c r="DE24" s="710"/>
      <c r="DF24" s="710"/>
      <c r="DG24" s="710"/>
      <c r="DH24" s="710"/>
      <c r="DI24" s="710"/>
      <c r="DJ24" s="710"/>
      <c r="DK24" s="738"/>
      <c r="DL24" s="737">
        <v>580920</v>
      </c>
      <c r="DM24" s="710"/>
      <c r="DN24" s="710"/>
      <c r="DO24" s="710"/>
      <c r="DP24" s="710"/>
      <c r="DQ24" s="710"/>
      <c r="DR24" s="710"/>
      <c r="DS24" s="710"/>
      <c r="DT24" s="710"/>
      <c r="DU24" s="710"/>
      <c r="DV24" s="738"/>
      <c r="DW24" s="739">
        <v>42.4</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1535646</v>
      </c>
      <c r="S25" s="658"/>
      <c r="T25" s="658"/>
      <c r="U25" s="658"/>
      <c r="V25" s="658"/>
      <c r="W25" s="658"/>
      <c r="X25" s="658"/>
      <c r="Y25" s="659"/>
      <c r="Z25" s="695">
        <v>59.8</v>
      </c>
      <c r="AA25" s="695"/>
      <c r="AB25" s="695"/>
      <c r="AC25" s="695"/>
      <c r="AD25" s="696">
        <v>1355764</v>
      </c>
      <c r="AE25" s="696"/>
      <c r="AF25" s="696"/>
      <c r="AG25" s="696"/>
      <c r="AH25" s="696"/>
      <c r="AI25" s="696"/>
      <c r="AJ25" s="696"/>
      <c r="AK25" s="696"/>
      <c r="AL25" s="660">
        <v>99.7</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237</v>
      </c>
      <c r="BH25" s="658"/>
      <c r="BI25" s="658"/>
      <c r="BJ25" s="658"/>
      <c r="BK25" s="658"/>
      <c r="BL25" s="658"/>
      <c r="BM25" s="658"/>
      <c r="BN25" s="659"/>
      <c r="BO25" s="695" t="s">
        <v>237</v>
      </c>
      <c r="BP25" s="695"/>
      <c r="BQ25" s="695"/>
      <c r="BR25" s="695"/>
      <c r="BS25" s="696" t="s">
        <v>131</v>
      </c>
      <c r="BT25" s="696"/>
      <c r="BU25" s="696"/>
      <c r="BV25" s="696"/>
      <c r="BW25" s="696"/>
      <c r="BX25" s="696"/>
      <c r="BY25" s="696"/>
      <c r="BZ25" s="696"/>
      <c r="CA25" s="696"/>
      <c r="CB25" s="731"/>
      <c r="CD25" s="654" t="s">
        <v>298</v>
      </c>
      <c r="CE25" s="655"/>
      <c r="CF25" s="655"/>
      <c r="CG25" s="655"/>
      <c r="CH25" s="655"/>
      <c r="CI25" s="655"/>
      <c r="CJ25" s="655"/>
      <c r="CK25" s="655"/>
      <c r="CL25" s="655"/>
      <c r="CM25" s="655"/>
      <c r="CN25" s="655"/>
      <c r="CO25" s="655"/>
      <c r="CP25" s="655"/>
      <c r="CQ25" s="656"/>
      <c r="CR25" s="657">
        <v>335349</v>
      </c>
      <c r="CS25" s="670"/>
      <c r="CT25" s="670"/>
      <c r="CU25" s="670"/>
      <c r="CV25" s="670"/>
      <c r="CW25" s="670"/>
      <c r="CX25" s="670"/>
      <c r="CY25" s="671"/>
      <c r="CZ25" s="660">
        <v>13.5</v>
      </c>
      <c r="DA25" s="672"/>
      <c r="DB25" s="672"/>
      <c r="DC25" s="673"/>
      <c r="DD25" s="663">
        <v>322422</v>
      </c>
      <c r="DE25" s="670"/>
      <c r="DF25" s="670"/>
      <c r="DG25" s="670"/>
      <c r="DH25" s="670"/>
      <c r="DI25" s="670"/>
      <c r="DJ25" s="670"/>
      <c r="DK25" s="671"/>
      <c r="DL25" s="663">
        <v>316254</v>
      </c>
      <c r="DM25" s="670"/>
      <c r="DN25" s="670"/>
      <c r="DO25" s="670"/>
      <c r="DP25" s="670"/>
      <c r="DQ25" s="670"/>
      <c r="DR25" s="670"/>
      <c r="DS25" s="670"/>
      <c r="DT25" s="670"/>
      <c r="DU25" s="670"/>
      <c r="DV25" s="671"/>
      <c r="DW25" s="660">
        <v>23.1</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t="s">
        <v>131</v>
      </c>
      <c r="S26" s="658"/>
      <c r="T26" s="658"/>
      <c r="U26" s="658"/>
      <c r="V26" s="658"/>
      <c r="W26" s="658"/>
      <c r="X26" s="658"/>
      <c r="Y26" s="659"/>
      <c r="Z26" s="695" t="s">
        <v>131</v>
      </c>
      <c r="AA26" s="695"/>
      <c r="AB26" s="695"/>
      <c r="AC26" s="695"/>
      <c r="AD26" s="696" t="s">
        <v>131</v>
      </c>
      <c r="AE26" s="696"/>
      <c r="AF26" s="696"/>
      <c r="AG26" s="696"/>
      <c r="AH26" s="696"/>
      <c r="AI26" s="696"/>
      <c r="AJ26" s="696"/>
      <c r="AK26" s="696"/>
      <c r="AL26" s="660" t="s">
        <v>131</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131</v>
      </c>
      <c r="BH26" s="658"/>
      <c r="BI26" s="658"/>
      <c r="BJ26" s="658"/>
      <c r="BK26" s="658"/>
      <c r="BL26" s="658"/>
      <c r="BM26" s="658"/>
      <c r="BN26" s="659"/>
      <c r="BO26" s="695" t="s">
        <v>178</v>
      </c>
      <c r="BP26" s="695"/>
      <c r="BQ26" s="695"/>
      <c r="BR26" s="695"/>
      <c r="BS26" s="696" t="s">
        <v>131</v>
      </c>
      <c r="BT26" s="696"/>
      <c r="BU26" s="696"/>
      <c r="BV26" s="696"/>
      <c r="BW26" s="696"/>
      <c r="BX26" s="696"/>
      <c r="BY26" s="696"/>
      <c r="BZ26" s="696"/>
      <c r="CA26" s="696"/>
      <c r="CB26" s="731"/>
      <c r="CD26" s="654" t="s">
        <v>301</v>
      </c>
      <c r="CE26" s="655"/>
      <c r="CF26" s="655"/>
      <c r="CG26" s="655"/>
      <c r="CH26" s="655"/>
      <c r="CI26" s="655"/>
      <c r="CJ26" s="655"/>
      <c r="CK26" s="655"/>
      <c r="CL26" s="655"/>
      <c r="CM26" s="655"/>
      <c r="CN26" s="655"/>
      <c r="CO26" s="655"/>
      <c r="CP26" s="655"/>
      <c r="CQ26" s="656"/>
      <c r="CR26" s="657">
        <v>195018</v>
      </c>
      <c r="CS26" s="658"/>
      <c r="CT26" s="658"/>
      <c r="CU26" s="658"/>
      <c r="CV26" s="658"/>
      <c r="CW26" s="658"/>
      <c r="CX26" s="658"/>
      <c r="CY26" s="659"/>
      <c r="CZ26" s="660">
        <v>7.9</v>
      </c>
      <c r="DA26" s="672"/>
      <c r="DB26" s="672"/>
      <c r="DC26" s="673"/>
      <c r="DD26" s="663">
        <v>189913</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2381</v>
      </c>
      <c r="S27" s="658"/>
      <c r="T27" s="658"/>
      <c r="U27" s="658"/>
      <c r="V27" s="658"/>
      <c r="W27" s="658"/>
      <c r="X27" s="658"/>
      <c r="Y27" s="659"/>
      <c r="Z27" s="695">
        <v>0.1</v>
      </c>
      <c r="AA27" s="695"/>
      <c r="AB27" s="695"/>
      <c r="AC27" s="695"/>
      <c r="AD27" s="696" t="s">
        <v>131</v>
      </c>
      <c r="AE27" s="696"/>
      <c r="AF27" s="696"/>
      <c r="AG27" s="696"/>
      <c r="AH27" s="696"/>
      <c r="AI27" s="696"/>
      <c r="AJ27" s="696"/>
      <c r="AK27" s="696"/>
      <c r="AL27" s="660" t="s">
        <v>237</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145365</v>
      </c>
      <c r="BH27" s="658"/>
      <c r="BI27" s="658"/>
      <c r="BJ27" s="658"/>
      <c r="BK27" s="658"/>
      <c r="BL27" s="658"/>
      <c r="BM27" s="658"/>
      <c r="BN27" s="659"/>
      <c r="BO27" s="695">
        <v>100</v>
      </c>
      <c r="BP27" s="695"/>
      <c r="BQ27" s="695"/>
      <c r="BR27" s="695"/>
      <c r="BS27" s="696" t="s">
        <v>178</v>
      </c>
      <c r="BT27" s="696"/>
      <c r="BU27" s="696"/>
      <c r="BV27" s="696"/>
      <c r="BW27" s="696"/>
      <c r="BX27" s="696"/>
      <c r="BY27" s="696"/>
      <c r="BZ27" s="696"/>
      <c r="CA27" s="696"/>
      <c r="CB27" s="731"/>
      <c r="CD27" s="654" t="s">
        <v>304</v>
      </c>
      <c r="CE27" s="655"/>
      <c r="CF27" s="655"/>
      <c r="CG27" s="655"/>
      <c r="CH27" s="655"/>
      <c r="CI27" s="655"/>
      <c r="CJ27" s="655"/>
      <c r="CK27" s="655"/>
      <c r="CL27" s="655"/>
      <c r="CM27" s="655"/>
      <c r="CN27" s="655"/>
      <c r="CO27" s="655"/>
      <c r="CP27" s="655"/>
      <c r="CQ27" s="656"/>
      <c r="CR27" s="657">
        <v>183003</v>
      </c>
      <c r="CS27" s="670"/>
      <c r="CT27" s="670"/>
      <c r="CU27" s="670"/>
      <c r="CV27" s="670"/>
      <c r="CW27" s="670"/>
      <c r="CX27" s="670"/>
      <c r="CY27" s="671"/>
      <c r="CZ27" s="660">
        <v>7.4</v>
      </c>
      <c r="DA27" s="672"/>
      <c r="DB27" s="672"/>
      <c r="DC27" s="673"/>
      <c r="DD27" s="663">
        <v>52738</v>
      </c>
      <c r="DE27" s="670"/>
      <c r="DF27" s="670"/>
      <c r="DG27" s="670"/>
      <c r="DH27" s="670"/>
      <c r="DI27" s="670"/>
      <c r="DJ27" s="670"/>
      <c r="DK27" s="671"/>
      <c r="DL27" s="663">
        <v>47415</v>
      </c>
      <c r="DM27" s="670"/>
      <c r="DN27" s="670"/>
      <c r="DO27" s="670"/>
      <c r="DP27" s="670"/>
      <c r="DQ27" s="670"/>
      <c r="DR27" s="670"/>
      <c r="DS27" s="670"/>
      <c r="DT27" s="670"/>
      <c r="DU27" s="670"/>
      <c r="DV27" s="671"/>
      <c r="DW27" s="660">
        <v>3.5</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14327</v>
      </c>
      <c r="S28" s="658"/>
      <c r="T28" s="658"/>
      <c r="U28" s="658"/>
      <c r="V28" s="658"/>
      <c r="W28" s="658"/>
      <c r="X28" s="658"/>
      <c r="Y28" s="659"/>
      <c r="Z28" s="695">
        <v>0.6</v>
      </c>
      <c r="AA28" s="695"/>
      <c r="AB28" s="695"/>
      <c r="AC28" s="695"/>
      <c r="AD28" s="696" t="s">
        <v>237</v>
      </c>
      <c r="AE28" s="696"/>
      <c r="AF28" s="696"/>
      <c r="AG28" s="696"/>
      <c r="AH28" s="696"/>
      <c r="AI28" s="696"/>
      <c r="AJ28" s="696"/>
      <c r="AK28" s="696"/>
      <c r="AL28" s="660" t="s">
        <v>131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223691</v>
      </c>
      <c r="CS28" s="658"/>
      <c r="CT28" s="658"/>
      <c r="CU28" s="658"/>
      <c r="CV28" s="658"/>
      <c r="CW28" s="658"/>
      <c r="CX28" s="658"/>
      <c r="CY28" s="659"/>
      <c r="CZ28" s="660">
        <v>9</v>
      </c>
      <c r="DA28" s="672"/>
      <c r="DB28" s="672"/>
      <c r="DC28" s="673"/>
      <c r="DD28" s="663">
        <v>217251</v>
      </c>
      <c r="DE28" s="658"/>
      <c r="DF28" s="658"/>
      <c r="DG28" s="658"/>
      <c r="DH28" s="658"/>
      <c r="DI28" s="658"/>
      <c r="DJ28" s="658"/>
      <c r="DK28" s="659"/>
      <c r="DL28" s="663">
        <v>217251</v>
      </c>
      <c r="DM28" s="658"/>
      <c r="DN28" s="658"/>
      <c r="DO28" s="658"/>
      <c r="DP28" s="658"/>
      <c r="DQ28" s="658"/>
      <c r="DR28" s="658"/>
      <c r="DS28" s="658"/>
      <c r="DT28" s="658"/>
      <c r="DU28" s="658"/>
      <c r="DV28" s="659"/>
      <c r="DW28" s="660">
        <v>15.8</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862</v>
      </c>
      <c r="S29" s="658"/>
      <c r="T29" s="658"/>
      <c r="U29" s="658"/>
      <c r="V29" s="658"/>
      <c r="W29" s="658"/>
      <c r="X29" s="658"/>
      <c r="Y29" s="659"/>
      <c r="Z29" s="695">
        <v>0</v>
      </c>
      <c r="AA29" s="695"/>
      <c r="AB29" s="695"/>
      <c r="AC29" s="695"/>
      <c r="AD29" s="696" t="s">
        <v>131</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308</v>
      </c>
      <c r="CE29" s="677"/>
      <c r="CF29" s="654" t="s">
        <v>309</v>
      </c>
      <c r="CG29" s="655"/>
      <c r="CH29" s="655"/>
      <c r="CI29" s="655"/>
      <c r="CJ29" s="655"/>
      <c r="CK29" s="655"/>
      <c r="CL29" s="655"/>
      <c r="CM29" s="655"/>
      <c r="CN29" s="655"/>
      <c r="CO29" s="655"/>
      <c r="CP29" s="655"/>
      <c r="CQ29" s="656"/>
      <c r="CR29" s="657">
        <v>223691</v>
      </c>
      <c r="CS29" s="670"/>
      <c r="CT29" s="670"/>
      <c r="CU29" s="670"/>
      <c r="CV29" s="670"/>
      <c r="CW29" s="670"/>
      <c r="CX29" s="670"/>
      <c r="CY29" s="671"/>
      <c r="CZ29" s="660">
        <v>9</v>
      </c>
      <c r="DA29" s="672"/>
      <c r="DB29" s="672"/>
      <c r="DC29" s="673"/>
      <c r="DD29" s="663">
        <v>217251</v>
      </c>
      <c r="DE29" s="670"/>
      <c r="DF29" s="670"/>
      <c r="DG29" s="670"/>
      <c r="DH29" s="670"/>
      <c r="DI29" s="670"/>
      <c r="DJ29" s="670"/>
      <c r="DK29" s="671"/>
      <c r="DL29" s="663">
        <v>217251</v>
      </c>
      <c r="DM29" s="670"/>
      <c r="DN29" s="670"/>
      <c r="DO29" s="670"/>
      <c r="DP29" s="670"/>
      <c r="DQ29" s="670"/>
      <c r="DR29" s="670"/>
      <c r="DS29" s="670"/>
      <c r="DT29" s="670"/>
      <c r="DU29" s="670"/>
      <c r="DV29" s="671"/>
      <c r="DW29" s="660">
        <v>15.8</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218521</v>
      </c>
      <c r="S30" s="658"/>
      <c r="T30" s="658"/>
      <c r="U30" s="658"/>
      <c r="V30" s="658"/>
      <c r="W30" s="658"/>
      <c r="X30" s="658"/>
      <c r="Y30" s="659"/>
      <c r="Z30" s="695">
        <v>8.5</v>
      </c>
      <c r="AA30" s="695"/>
      <c r="AB30" s="695"/>
      <c r="AC30" s="695"/>
      <c r="AD30" s="696" t="s">
        <v>131</v>
      </c>
      <c r="AE30" s="696"/>
      <c r="AF30" s="696"/>
      <c r="AG30" s="696"/>
      <c r="AH30" s="696"/>
      <c r="AI30" s="696"/>
      <c r="AJ30" s="696"/>
      <c r="AK30" s="696"/>
      <c r="AL30" s="660" t="s">
        <v>237</v>
      </c>
      <c r="AM30" s="661"/>
      <c r="AN30" s="661"/>
      <c r="AO30" s="697"/>
      <c r="AP30" s="715" t="s">
        <v>226</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220615</v>
      </c>
      <c r="CS30" s="658"/>
      <c r="CT30" s="658"/>
      <c r="CU30" s="658"/>
      <c r="CV30" s="658"/>
      <c r="CW30" s="658"/>
      <c r="CX30" s="658"/>
      <c r="CY30" s="659"/>
      <c r="CZ30" s="660">
        <v>8.9</v>
      </c>
      <c r="DA30" s="672"/>
      <c r="DB30" s="672"/>
      <c r="DC30" s="673"/>
      <c r="DD30" s="663">
        <v>214175</v>
      </c>
      <c r="DE30" s="658"/>
      <c r="DF30" s="658"/>
      <c r="DG30" s="658"/>
      <c r="DH30" s="658"/>
      <c r="DI30" s="658"/>
      <c r="DJ30" s="658"/>
      <c r="DK30" s="659"/>
      <c r="DL30" s="663">
        <v>214175</v>
      </c>
      <c r="DM30" s="658"/>
      <c r="DN30" s="658"/>
      <c r="DO30" s="658"/>
      <c r="DP30" s="658"/>
      <c r="DQ30" s="658"/>
      <c r="DR30" s="658"/>
      <c r="DS30" s="658"/>
      <c r="DT30" s="658"/>
      <c r="DU30" s="658"/>
      <c r="DV30" s="659"/>
      <c r="DW30" s="660">
        <v>15.6</v>
      </c>
      <c r="DX30" s="672"/>
      <c r="DY30" s="672"/>
      <c r="DZ30" s="672"/>
      <c r="EA30" s="672"/>
      <c r="EB30" s="672"/>
      <c r="EC30" s="684"/>
    </row>
    <row r="31" spans="2:133" ht="11.25" customHeight="1" x14ac:dyDescent="0.15">
      <c r="B31" s="732" t="s">
        <v>314</v>
      </c>
      <c r="C31" s="733"/>
      <c r="D31" s="733"/>
      <c r="E31" s="733"/>
      <c r="F31" s="733"/>
      <c r="G31" s="733"/>
      <c r="H31" s="733"/>
      <c r="I31" s="733"/>
      <c r="J31" s="733"/>
      <c r="K31" s="733"/>
      <c r="L31" s="733"/>
      <c r="M31" s="733"/>
      <c r="N31" s="733"/>
      <c r="O31" s="733"/>
      <c r="P31" s="733"/>
      <c r="Q31" s="734"/>
      <c r="R31" s="657">
        <v>1972</v>
      </c>
      <c r="S31" s="658"/>
      <c r="T31" s="658"/>
      <c r="U31" s="658"/>
      <c r="V31" s="658"/>
      <c r="W31" s="658"/>
      <c r="X31" s="658"/>
      <c r="Y31" s="659"/>
      <c r="Z31" s="695">
        <v>0.1</v>
      </c>
      <c r="AA31" s="695"/>
      <c r="AB31" s="695"/>
      <c r="AC31" s="695"/>
      <c r="AD31" s="696">
        <v>1972</v>
      </c>
      <c r="AE31" s="696"/>
      <c r="AF31" s="696"/>
      <c r="AG31" s="696"/>
      <c r="AH31" s="696"/>
      <c r="AI31" s="696"/>
      <c r="AJ31" s="696"/>
      <c r="AK31" s="696"/>
      <c r="AL31" s="660">
        <v>0.1</v>
      </c>
      <c r="AM31" s="661"/>
      <c r="AN31" s="661"/>
      <c r="AO31" s="697"/>
      <c r="AP31" s="723" t="s">
        <v>315</v>
      </c>
      <c r="AQ31" s="724"/>
      <c r="AR31" s="724"/>
      <c r="AS31" s="724"/>
      <c r="AT31" s="725" t="s">
        <v>316</v>
      </c>
      <c r="AU31" s="218"/>
      <c r="AV31" s="218"/>
      <c r="AW31" s="218"/>
      <c r="AX31" s="712" t="s">
        <v>191</v>
      </c>
      <c r="AY31" s="713"/>
      <c r="AZ31" s="713"/>
      <c r="BA31" s="713"/>
      <c r="BB31" s="713"/>
      <c r="BC31" s="713"/>
      <c r="BD31" s="713"/>
      <c r="BE31" s="713"/>
      <c r="BF31" s="714"/>
      <c r="BG31" s="719">
        <v>99.4</v>
      </c>
      <c r="BH31" s="720"/>
      <c r="BI31" s="720"/>
      <c r="BJ31" s="720"/>
      <c r="BK31" s="720"/>
      <c r="BL31" s="720"/>
      <c r="BM31" s="721">
        <v>97.2</v>
      </c>
      <c r="BN31" s="720"/>
      <c r="BO31" s="720"/>
      <c r="BP31" s="720"/>
      <c r="BQ31" s="722"/>
      <c r="BR31" s="719">
        <v>98.4</v>
      </c>
      <c r="BS31" s="720"/>
      <c r="BT31" s="720"/>
      <c r="BU31" s="720"/>
      <c r="BV31" s="720"/>
      <c r="BW31" s="720"/>
      <c r="BX31" s="721">
        <v>97</v>
      </c>
      <c r="BY31" s="720"/>
      <c r="BZ31" s="720"/>
      <c r="CA31" s="720"/>
      <c r="CB31" s="722"/>
      <c r="CD31" s="678"/>
      <c r="CE31" s="679"/>
      <c r="CF31" s="654" t="s">
        <v>317</v>
      </c>
      <c r="CG31" s="655"/>
      <c r="CH31" s="655"/>
      <c r="CI31" s="655"/>
      <c r="CJ31" s="655"/>
      <c r="CK31" s="655"/>
      <c r="CL31" s="655"/>
      <c r="CM31" s="655"/>
      <c r="CN31" s="655"/>
      <c r="CO31" s="655"/>
      <c r="CP31" s="655"/>
      <c r="CQ31" s="656"/>
      <c r="CR31" s="657">
        <v>3076</v>
      </c>
      <c r="CS31" s="670"/>
      <c r="CT31" s="670"/>
      <c r="CU31" s="670"/>
      <c r="CV31" s="670"/>
      <c r="CW31" s="670"/>
      <c r="CX31" s="670"/>
      <c r="CY31" s="671"/>
      <c r="CZ31" s="660">
        <v>0.1</v>
      </c>
      <c r="DA31" s="672"/>
      <c r="DB31" s="672"/>
      <c r="DC31" s="673"/>
      <c r="DD31" s="663">
        <v>3076</v>
      </c>
      <c r="DE31" s="670"/>
      <c r="DF31" s="670"/>
      <c r="DG31" s="670"/>
      <c r="DH31" s="670"/>
      <c r="DI31" s="670"/>
      <c r="DJ31" s="670"/>
      <c r="DK31" s="671"/>
      <c r="DL31" s="663">
        <v>3076</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154100</v>
      </c>
      <c r="S32" s="658"/>
      <c r="T32" s="658"/>
      <c r="U32" s="658"/>
      <c r="V32" s="658"/>
      <c r="W32" s="658"/>
      <c r="X32" s="658"/>
      <c r="Y32" s="659"/>
      <c r="Z32" s="695">
        <v>6</v>
      </c>
      <c r="AA32" s="695"/>
      <c r="AB32" s="695"/>
      <c r="AC32" s="695"/>
      <c r="AD32" s="696" t="s">
        <v>237</v>
      </c>
      <c r="AE32" s="696"/>
      <c r="AF32" s="696"/>
      <c r="AG32" s="696"/>
      <c r="AH32" s="696"/>
      <c r="AI32" s="696"/>
      <c r="AJ32" s="696"/>
      <c r="AK32" s="696"/>
      <c r="AL32" s="660" t="s">
        <v>237</v>
      </c>
      <c r="AM32" s="661"/>
      <c r="AN32" s="661"/>
      <c r="AO32" s="697"/>
      <c r="AP32" s="698"/>
      <c r="AQ32" s="699"/>
      <c r="AR32" s="699"/>
      <c r="AS32" s="699"/>
      <c r="AT32" s="726"/>
      <c r="AU32" s="214" t="s">
        <v>319</v>
      </c>
      <c r="AX32" s="654" t="s">
        <v>320</v>
      </c>
      <c r="AY32" s="655"/>
      <c r="AZ32" s="655"/>
      <c r="BA32" s="655"/>
      <c r="BB32" s="655"/>
      <c r="BC32" s="655"/>
      <c r="BD32" s="655"/>
      <c r="BE32" s="655"/>
      <c r="BF32" s="656"/>
      <c r="BG32" s="728">
        <v>98.9</v>
      </c>
      <c r="BH32" s="670"/>
      <c r="BI32" s="670"/>
      <c r="BJ32" s="670"/>
      <c r="BK32" s="670"/>
      <c r="BL32" s="670"/>
      <c r="BM32" s="661">
        <v>95.3</v>
      </c>
      <c r="BN32" s="670"/>
      <c r="BO32" s="670"/>
      <c r="BP32" s="670"/>
      <c r="BQ32" s="693"/>
      <c r="BR32" s="728">
        <v>95.2</v>
      </c>
      <c r="BS32" s="670"/>
      <c r="BT32" s="670"/>
      <c r="BU32" s="670"/>
      <c r="BV32" s="670"/>
      <c r="BW32" s="670"/>
      <c r="BX32" s="661">
        <v>94.5</v>
      </c>
      <c r="BY32" s="670"/>
      <c r="BZ32" s="670"/>
      <c r="CA32" s="670"/>
      <c r="CB32" s="693"/>
      <c r="CD32" s="680"/>
      <c r="CE32" s="681"/>
      <c r="CF32" s="654" t="s">
        <v>321</v>
      </c>
      <c r="CG32" s="655"/>
      <c r="CH32" s="655"/>
      <c r="CI32" s="655"/>
      <c r="CJ32" s="655"/>
      <c r="CK32" s="655"/>
      <c r="CL32" s="655"/>
      <c r="CM32" s="655"/>
      <c r="CN32" s="655"/>
      <c r="CO32" s="655"/>
      <c r="CP32" s="655"/>
      <c r="CQ32" s="656"/>
      <c r="CR32" s="657" t="s">
        <v>237</v>
      </c>
      <c r="CS32" s="658"/>
      <c r="CT32" s="658"/>
      <c r="CU32" s="658"/>
      <c r="CV32" s="658"/>
      <c r="CW32" s="658"/>
      <c r="CX32" s="658"/>
      <c r="CY32" s="659"/>
      <c r="CZ32" s="660" t="s">
        <v>178</v>
      </c>
      <c r="DA32" s="672"/>
      <c r="DB32" s="672"/>
      <c r="DC32" s="673"/>
      <c r="DD32" s="663" t="s">
        <v>131</v>
      </c>
      <c r="DE32" s="658"/>
      <c r="DF32" s="658"/>
      <c r="DG32" s="658"/>
      <c r="DH32" s="658"/>
      <c r="DI32" s="658"/>
      <c r="DJ32" s="658"/>
      <c r="DK32" s="659"/>
      <c r="DL32" s="663" t="s">
        <v>131</v>
      </c>
      <c r="DM32" s="658"/>
      <c r="DN32" s="658"/>
      <c r="DO32" s="658"/>
      <c r="DP32" s="658"/>
      <c r="DQ32" s="658"/>
      <c r="DR32" s="658"/>
      <c r="DS32" s="658"/>
      <c r="DT32" s="658"/>
      <c r="DU32" s="658"/>
      <c r="DV32" s="659"/>
      <c r="DW32" s="660" t="s">
        <v>131</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8619</v>
      </c>
      <c r="S33" s="658"/>
      <c r="T33" s="658"/>
      <c r="U33" s="658"/>
      <c r="V33" s="658"/>
      <c r="W33" s="658"/>
      <c r="X33" s="658"/>
      <c r="Y33" s="659"/>
      <c r="Z33" s="695">
        <v>0.3</v>
      </c>
      <c r="AA33" s="695"/>
      <c r="AB33" s="695"/>
      <c r="AC33" s="695"/>
      <c r="AD33" s="696">
        <v>1620</v>
      </c>
      <c r="AE33" s="696"/>
      <c r="AF33" s="696"/>
      <c r="AG33" s="696"/>
      <c r="AH33" s="696"/>
      <c r="AI33" s="696"/>
      <c r="AJ33" s="696"/>
      <c r="AK33" s="696"/>
      <c r="AL33" s="660">
        <v>0.1</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99.3</v>
      </c>
      <c r="BH33" s="642"/>
      <c r="BI33" s="642"/>
      <c r="BJ33" s="642"/>
      <c r="BK33" s="642"/>
      <c r="BL33" s="642"/>
      <c r="BM33" s="688">
        <v>96.8</v>
      </c>
      <c r="BN33" s="642"/>
      <c r="BO33" s="642"/>
      <c r="BP33" s="642"/>
      <c r="BQ33" s="705"/>
      <c r="BR33" s="718">
        <v>99.3</v>
      </c>
      <c r="BS33" s="642"/>
      <c r="BT33" s="642"/>
      <c r="BU33" s="642"/>
      <c r="BV33" s="642"/>
      <c r="BW33" s="642"/>
      <c r="BX33" s="688">
        <v>96.7</v>
      </c>
      <c r="BY33" s="642"/>
      <c r="BZ33" s="642"/>
      <c r="CA33" s="642"/>
      <c r="CB33" s="705"/>
      <c r="CD33" s="654" t="s">
        <v>324</v>
      </c>
      <c r="CE33" s="655"/>
      <c r="CF33" s="655"/>
      <c r="CG33" s="655"/>
      <c r="CH33" s="655"/>
      <c r="CI33" s="655"/>
      <c r="CJ33" s="655"/>
      <c r="CK33" s="655"/>
      <c r="CL33" s="655"/>
      <c r="CM33" s="655"/>
      <c r="CN33" s="655"/>
      <c r="CO33" s="655"/>
      <c r="CP33" s="655"/>
      <c r="CQ33" s="656"/>
      <c r="CR33" s="657">
        <v>1292644</v>
      </c>
      <c r="CS33" s="670"/>
      <c r="CT33" s="670"/>
      <c r="CU33" s="670"/>
      <c r="CV33" s="670"/>
      <c r="CW33" s="670"/>
      <c r="CX33" s="670"/>
      <c r="CY33" s="671"/>
      <c r="CZ33" s="660">
        <v>52.2</v>
      </c>
      <c r="DA33" s="672"/>
      <c r="DB33" s="672"/>
      <c r="DC33" s="673"/>
      <c r="DD33" s="663">
        <v>1071422</v>
      </c>
      <c r="DE33" s="670"/>
      <c r="DF33" s="670"/>
      <c r="DG33" s="670"/>
      <c r="DH33" s="670"/>
      <c r="DI33" s="670"/>
      <c r="DJ33" s="670"/>
      <c r="DK33" s="671"/>
      <c r="DL33" s="663">
        <v>566800</v>
      </c>
      <c r="DM33" s="670"/>
      <c r="DN33" s="670"/>
      <c r="DO33" s="670"/>
      <c r="DP33" s="670"/>
      <c r="DQ33" s="670"/>
      <c r="DR33" s="670"/>
      <c r="DS33" s="670"/>
      <c r="DT33" s="670"/>
      <c r="DU33" s="670"/>
      <c r="DV33" s="671"/>
      <c r="DW33" s="660">
        <v>41.3</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29746</v>
      </c>
      <c r="S34" s="658"/>
      <c r="T34" s="658"/>
      <c r="U34" s="658"/>
      <c r="V34" s="658"/>
      <c r="W34" s="658"/>
      <c r="X34" s="658"/>
      <c r="Y34" s="659"/>
      <c r="Z34" s="695">
        <v>1.2</v>
      </c>
      <c r="AA34" s="695"/>
      <c r="AB34" s="695"/>
      <c r="AC34" s="695"/>
      <c r="AD34" s="696" t="s">
        <v>131</v>
      </c>
      <c r="AE34" s="696"/>
      <c r="AF34" s="696"/>
      <c r="AG34" s="696"/>
      <c r="AH34" s="696"/>
      <c r="AI34" s="696"/>
      <c r="AJ34" s="696"/>
      <c r="AK34" s="696"/>
      <c r="AL34" s="660" t="s">
        <v>237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394164</v>
      </c>
      <c r="CS34" s="658"/>
      <c r="CT34" s="658"/>
      <c r="CU34" s="658"/>
      <c r="CV34" s="658"/>
      <c r="CW34" s="658"/>
      <c r="CX34" s="658"/>
      <c r="CY34" s="659"/>
      <c r="CZ34" s="660">
        <v>15.9</v>
      </c>
      <c r="DA34" s="672"/>
      <c r="DB34" s="672"/>
      <c r="DC34" s="673"/>
      <c r="DD34" s="663">
        <v>314445</v>
      </c>
      <c r="DE34" s="658"/>
      <c r="DF34" s="658"/>
      <c r="DG34" s="658"/>
      <c r="DH34" s="658"/>
      <c r="DI34" s="658"/>
      <c r="DJ34" s="658"/>
      <c r="DK34" s="659"/>
      <c r="DL34" s="663">
        <v>231143</v>
      </c>
      <c r="DM34" s="658"/>
      <c r="DN34" s="658"/>
      <c r="DO34" s="658"/>
      <c r="DP34" s="658"/>
      <c r="DQ34" s="658"/>
      <c r="DR34" s="658"/>
      <c r="DS34" s="658"/>
      <c r="DT34" s="658"/>
      <c r="DU34" s="658"/>
      <c r="DV34" s="659"/>
      <c r="DW34" s="660">
        <v>16.899999999999999</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199612</v>
      </c>
      <c r="S35" s="658"/>
      <c r="T35" s="658"/>
      <c r="U35" s="658"/>
      <c r="V35" s="658"/>
      <c r="W35" s="658"/>
      <c r="X35" s="658"/>
      <c r="Y35" s="659"/>
      <c r="Z35" s="695">
        <v>7.8</v>
      </c>
      <c r="AA35" s="695"/>
      <c r="AB35" s="695"/>
      <c r="AC35" s="695"/>
      <c r="AD35" s="696" t="s">
        <v>237</v>
      </c>
      <c r="AE35" s="696"/>
      <c r="AF35" s="696"/>
      <c r="AG35" s="696"/>
      <c r="AH35" s="696"/>
      <c r="AI35" s="696"/>
      <c r="AJ35" s="696"/>
      <c r="AK35" s="696"/>
      <c r="AL35" s="660" t="s">
        <v>131</v>
      </c>
      <c r="AM35" s="661"/>
      <c r="AN35" s="661"/>
      <c r="AO35" s="697"/>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330</v>
      </c>
      <c r="CE35" s="655"/>
      <c r="CF35" s="655"/>
      <c r="CG35" s="655"/>
      <c r="CH35" s="655"/>
      <c r="CI35" s="655"/>
      <c r="CJ35" s="655"/>
      <c r="CK35" s="655"/>
      <c r="CL35" s="655"/>
      <c r="CM35" s="655"/>
      <c r="CN35" s="655"/>
      <c r="CO35" s="655"/>
      <c r="CP35" s="655"/>
      <c r="CQ35" s="656"/>
      <c r="CR35" s="657">
        <v>56132</v>
      </c>
      <c r="CS35" s="670"/>
      <c r="CT35" s="670"/>
      <c r="CU35" s="670"/>
      <c r="CV35" s="670"/>
      <c r="CW35" s="670"/>
      <c r="CX35" s="670"/>
      <c r="CY35" s="671"/>
      <c r="CZ35" s="660">
        <v>2.2999999999999998</v>
      </c>
      <c r="DA35" s="672"/>
      <c r="DB35" s="672"/>
      <c r="DC35" s="673"/>
      <c r="DD35" s="663">
        <v>49631</v>
      </c>
      <c r="DE35" s="670"/>
      <c r="DF35" s="670"/>
      <c r="DG35" s="670"/>
      <c r="DH35" s="670"/>
      <c r="DI35" s="670"/>
      <c r="DJ35" s="670"/>
      <c r="DK35" s="671"/>
      <c r="DL35" s="663">
        <v>47913</v>
      </c>
      <c r="DM35" s="670"/>
      <c r="DN35" s="670"/>
      <c r="DO35" s="670"/>
      <c r="DP35" s="670"/>
      <c r="DQ35" s="670"/>
      <c r="DR35" s="670"/>
      <c r="DS35" s="670"/>
      <c r="DT35" s="670"/>
      <c r="DU35" s="670"/>
      <c r="DV35" s="671"/>
      <c r="DW35" s="660">
        <v>3.5</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45851</v>
      </c>
      <c r="S36" s="658"/>
      <c r="T36" s="658"/>
      <c r="U36" s="658"/>
      <c r="V36" s="658"/>
      <c r="W36" s="658"/>
      <c r="X36" s="658"/>
      <c r="Y36" s="659"/>
      <c r="Z36" s="695">
        <v>1.8</v>
      </c>
      <c r="AA36" s="695"/>
      <c r="AB36" s="695"/>
      <c r="AC36" s="695"/>
      <c r="AD36" s="696" t="s">
        <v>131</v>
      </c>
      <c r="AE36" s="696"/>
      <c r="AF36" s="696"/>
      <c r="AG36" s="696"/>
      <c r="AH36" s="696"/>
      <c r="AI36" s="696"/>
      <c r="AJ36" s="696"/>
      <c r="AK36" s="696"/>
      <c r="AL36" s="660" t="s">
        <v>131</v>
      </c>
      <c r="AM36" s="661"/>
      <c r="AN36" s="661"/>
      <c r="AO36" s="697"/>
      <c r="AP36" s="222"/>
      <c r="AQ36" s="706" t="s">
        <v>332</v>
      </c>
      <c r="AR36" s="707"/>
      <c r="AS36" s="707"/>
      <c r="AT36" s="707"/>
      <c r="AU36" s="707"/>
      <c r="AV36" s="707"/>
      <c r="AW36" s="707"/>
      <c r="AX36" s="707"/>
      <c r="AY36" s="708"/>
      <c r="AZ36" s="709">
        <v>277092</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2348</v>
      </c>
      <c r="BW36" s="710"/>
      <c r="BX36" s="710"/>
      <c r="BY36" s="710"/>
      <c r="BZ36" s="710"/>
      <c r="CA36" s="710"/>
      <c r="CB36" s="711"/>
      <c r="CD36" s="654" t="s">
        <v>334</v>
      </c>
      <c r="CE36" s="655"/>
      <c r="CF36" s="655"/>
      <c r="CG36" s="655"/>
      <c r="CH36" s="655"/>
      <c r="CI36" s="655"/>
      <c r="CJ36" s="655"/>
      <c r="CK36" s="655"/>
      <c r="CL36" s="655"/>
      <c r="CM36" s="655"/>
      <c r="CN36" s="655"/>
      <c r="CO36" s="655"/>
      <c r="CP36" s="655"/>
      <c r="CQ36" s="656"/>
      <c r="CR36" s="657">
        <v>266116</v>
      </c>
      <c r="CS36" s="658"/>
      <c r="CT36" s="658"/>
      <c r="CU36" s="658"/>
      <c r="CV36" s="658"/>
      <c r="CW36" s="658"/>
      <c r="CX36" s="658"/>
      <c r="CY36" s="659"/>
      <c r="CZ36" s="660">
        <v>10.7</v>
      </c>
      <c r="DA36" s="672"/>
      <c r="DB36" s="672"/>
      <c r="DC36" s="673"/>
      <c r="DD36" s="663">
        <v>195896</v>
      </c>
      <c r="DE36" s="658"/>
      <c r="DF36" s="658"/>
      <c r="DG36" s="658"/>
      <c r="DH36" s="658"/>
      <c r="DI36" s="658"/>
      <c r="DJ36" s="658"/>
      <c r="DK36" s="659"/>
      <c r="DL36" s="663">
        <v>133967</v>
      </c>
      <c r="DM36" s="658"/>
      <c r="DN36" s="658"/>
      <c r="DO36" s="658"/>
      <c r="DP36" s="658"/>
      <c r="DQ36" s="658"/>
      <c r="DR36" s="658"/>
      <c r="DS36" s="658"/>
      <c r="DT36" s="658"/>
      <c r="DU36" s="658"/>
      <c r="DV36" s="659"/>
      <c r="DW36" s="660">
        <v>9.8000000000000007</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67520</v>
      </c>
      <c r="S37" s="658"/>
      <c r="T37" s="658"/>
      <c r="U37" s="658"/>
      <c r="V37" s="658"/>
      <c r="W37" s="658"/>
      <c r="X37" s="658"/>
      <c r="Y37" s="659"/>
      <c r="Z37" s="695">
        <v>2.6</v>
      </c>
      <c r="AA37" s="695"/>
      <c r="AB37" s="695"/>
      <c r="AC37" s="695"/>
      <c r="AD37" s="696">
        <v>845</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135296</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-912</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69019</v>
      </c>
      <c r="CS37" s="670"/>
      <c r="CT37" s="670"/>
      <c r="CU37" s="670"/>
      <c r="CV37" s="670"/>
      <c r="CW37" s="670"/>
      <c r="CX37" s="670"/>
      <c r="CY37" s="671"/>
      <c r="CZ37" s="660">
        <v>2.8</v>
      </c>
      <c r="DA37" s="672"/>
      <c r="DB37" s="672"/>
      <c r="DC37" s="673"/>
      <c r="DD37" s="663">
        <v>69019</v>
      </c>
      <c r="DE37" s="670"/>
      <c r="DF37" s="670"/>
      <c r="DG37" s="670"/>
      <c r="DH37" s="670"/>
      <c r="DI37" s="670"/>
      <c r="DJ37" s="670"/>
      <c r="DK37" s="671"/>
      <c r="DL37" s="663">
        <v>66477</v>
      </c>
      <c r="DM37" s="670"/>
      <c r="DN37" s="670"/>
      <c r="DO37" s="670"/>
      <c r="DP37" s="670"/>
      <c r="DQ37" s="670"/>
      <c r="DR37" s="670"/>
      <c r="DS37" s="670"/>
      <c r="DT37" s="670"/>
      <c r="DU37" s="670"/>
      <c r="DV37" s="671"/>
      <c r="DW37" s="660">
        <v>4.8</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286720</v>
      </c>
      <c r="S38" s="658"/>
      <c r="T38" s="658"/>
      <c r="U38" s="658"/>
      <c r="V38" s="658"/>
      <c r="W38" s="658"/>
      <c r="X38" s="658"/>
      <c r="Y38" s="659"/>
      <c r="Z38" s="695">
        <v>11.2</v>
      </c>
      <c r="AA38" s="695"/>
      <c r="AB38" s="695"/>
      <c r="AC38" s="695"/>
      <c r="AD38" s="696" t="s">
        <v>131</v>
      </c>
      <c r="AE38" s="696"/>
      <c r="AF38" s="696"/>
      <c r="AG38" s="696"/>
      <c r="AH38" s="696"/>
      <c r="AI38" s="696"/>
      <c r="AJ38" s="696"/>
      <c r="AK38" s="696"/>
      <c r="AL38" s="660" t="s">
        <v>237</v>
      </c>
      <c r="AM38" s="661"/>
      <c r="AN38" s="661"/>
      <c r="AO38" s="697"/>
      <c r="AQ38" s="690" t="s">
        <v>340</v>
      </c>
      <c r="AR38" s="691"/>
      <c r="AS38" s="691"/>
      <c r="AT38" s="691"/>
      <c r="AU38" s="691"/>
      <c r="AV38" s="691"/>
      <c r="AW38" s="691"/>
      <c r="AX38" s="691"/>
      <c r="AY38" s="692"/>
      <c r="AZ38" s="657">
        <v>45172</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199</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277092</v>
      </c>
      <c r="CS38" s="658"/>
      <c r="CT38" s="658"/>
      <c r="CU38" s="658"/>
      <c r="CV38" s="658"/>
      <c r="CW38" s="658"/>
      <c r="CX38" s="658"/>
      <c r="CY38" s="659"/>
      <c r="CZ38" s="660">
        <v>11.2</v>
      </c>
      <c r="DA38" s="672"/>
      <c r="DB38" s="672"/>
      <c r="DC38" s="673"/>
      <c r="DD38" s="663">
        <v>261449</v>
      </c>
      <c r="DE38" s="658"/>
      <c r="DF38" s="658"/>
      <c r="DG38" s="658"/>
      <c r="DH38" s="658"/>
      <c r="DI38" s="658"/>
      <c r="DJ38" s="658"/>
      <c r="DK38" s="659"/>
      <c r="DL38" s="663">
        <v>153777</v>
      </c>
      <c r="DM38" s="658"/>
      <c r="DN38" s="658"/>
      <c r="DO38" s="658"/>
      <c r="DP38" s="658"/>
      <c r="DQ38" s="658"/>
      <c r="DR38" s="658"/>
      <c r="DS38" s="658"/>
      <c r="DT38" s="658"/>
      <c r="DU38" s="658"/>
      <c r="DV38" s="659"/>
      <c r="DW38" s="660">
        <v>11.2</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237</v>
      </c>
      <c r="AA39" s="695"/>
      <c r="AB39" s="695"/>
      <c r="AC39" s="695"/>
      <c r="AD39" s="696" t="s">
        <v>131</v>
      </c>
      <c r="AE39" s="696"/>
      <c r="AF39" s="696"/>
      <c r="AG39" s="696"/>
      <c r="AH39" s="696"/>
      <c r="AI39" s="696"/>
      <c r="AJ39" s="696"/>
      <c r="AK39" s="696"/>
      <c r="AL39" s="660" t="s">
        <v>237</v>
      </c>
      <c r="AM39" s="661"/>
      <c r="AN39" s="661"/>
      <c r="AO39" s="697"/>
      <c r="AQ39" s="690" t="s">
        <v>344</v>
      </c>
      <c r="AR39" s="691"/>
      <c r="AS39" s="691"/>
      <c r="AT39" s="691"/>
      <c r="AU39" s="691"/>
      <c r="AV39" s="691"/>
      <c r="AW39" s="691"/>
      <c r="AX39" s="691"/>
      <c r="AY39" s="692"/>
      <c r="AZ39" s="657" t="s">
        <v>131</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294</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292760</v>
      </c>
      <c r="CS39" s="670"/>
      <c r="CT39" s="670"/>
      <c r="CU39" s="670"/>
      <c r="CV39" s="670"/>
      <c r="CW39" s="670"/>
      <c r="CX39" s="670"/>
      <c r="CY39" s="671"/>
      <c r="CZ39" s="660">
        <v>11.8</v>
      </c>
      <c r="DA39" s="672"/>
      <c r="DB39" s="672"/>
      <c r="DC39" s="673"/>
      <c r="DD39" s="663">
        <v>250000</v>
      </c>
      <c r="DE39" s="670"/>
      <c r="DF39" s="670"/>
      <c r="DG39" s="670"/>
      <c r="DH39" s="670"/>
      <c r="DI39" s="670"/>
      <c r="DJ39" s="670"/>
      <c r="DK39" s="671"/>
      <c r="DL39" s="663" t="s">
        <v>131</v>
      </c>
      <c r="DM39" s="670"/>
      <c r="DN39" s="670"/>
      <c r="DO39" s="670"/>
      <c r="DP39" s="670"/>
      <c r="DQ39" s="670"/>
      <c r="DR39" s="670"/>
      <c r="DS39" s="670"/>
      <c r="DT39" s="670"/>
      <c r="DU39" s="670"/>
      <c r="DV39" s="671"/>
      <c r="DW39" s="660" t="s">
        <v>237</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10920</v>
      </c>
      <c r="S40" s="658"/>
      <c r="T40" s="658"/>
      <c r="U40" s="658"/>
      <c r="V40" s="658"/>
      <c r="W40" s="658"/>
      <c r="X40" s="658"/>
      <c r="Y40" s="659"/>
      <c r="Z40" s="695">
        <v>0.4</v>
      </c>
      <c r="AA40" s="695"/>
      <c r="AB40" s="695"/>
      <c r="AC40" s="695"/>
      <c r="AD40" s="696" t="s">
        <v>131</v>
      </c>
      <c r="AE40" s="696"/>
      <c r="AF40" s="696"/>
      <c r="AG40" s="696"/>
      <c r="AH40" s="696"/>
      <c r="AI40" s="696"/>
      <c r="AJ40" s="696"/>
      <c r="AK40" s="696"/>
      <c r="AL40" s="660" t="s">
        <v>131</v>
      </c>
      <c r="AM40" s="661"/>
      <c r="AN40" s="661"/>
      <c r="AO40" s="697"/>
      <c r="AQ40" s="690" t="s">
        <v>348</v>
      </c>
      <c r="AR40" s="691"/>
      <c r="AS40" s="691"/>
      <c r="AT40" s="691"/>
      <c r="AU40" s="691"/>
      <c r="AV40" s="691"/>
      <c r="AW40" s="691"/>
      <c r="AX40" s="691"/>
      <c r="AY40" s="692"/>
      <c r="AZ40" s="657" t="s">
        <v>131</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84</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6380</v>
      </c>
      <c r="CS40" s="658"/>
      <c r="CT40" s="658"/>
      <c r="CU40" s="658"/>
      <c r="CV40" s="658"/>
      <c r="CW40" s="658"/>
      <c r="CX40" s="658"/>
      <c r="CY40" s="659"/>
      <c r="CZ40" s="660">
        <v>0.3</v>
      </c>
      <c r="DA40" s="672"/>
      <c r="DB40" s="672"/>
      <c r="DC40" s="673"/>
      <c r="DD40" s="663">
        <v>1</v>
      </c>
      <c r="DE40" s="658"/>
      <c r="DF40" s="658"/>
      <c r="DG40" s="658"/>
      <c r="DH40" s="658"/>
      <c r="DI40" s="658"/>
      <c r="DJ40" s="658"/>
      <c r="DK40" s="659"/>
      <c r="DL40" s="663" t="s">
        <v>131</v>
      </c>
      <c r="DM40" s="658"/>
      <c r="DN40" s="658"/>
      <c r="DO40" s="658"/>
      <c r="DP40" s="658"/>
      <c r="DQ40" s="658"/>
      <c r="DR40" s="658"/>
      <c r="DS40" s="658"/>
      <c r="DT40" s="658"/>
      <c r="DU40" s="658"/>
      <c r="DV40" s="659"/>
      <c r="DW40" s="660" t="s">
        <v>237</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2565877</v>
      </c>
      <c r="S41" s="682"/>
      <c r="T41" s="682"/>
      <c r="U41" s="682"/>
      <c r="V41" s="682"/>
      <c r="W41" s="682"/>
      <c r="X41" s="682"/>
      <c r="Y41" s="685"/>
      <c r="Z41" s="686">
        <v>100</v>
      </c>
      <c r="AA41" s="686"/>
      <c r="AB41" s="686"/>
      <c r="AC41" s="686"/>
      <c r="AD41" s="687">
        <v>1360201</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25364</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178</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237</v>
      </c>
      <c r="DA41" s="672"/>
      <c r="DB41" s="672"/>
      <c r="DC41" s="673"/>
      <c r="DD41" s="663" t="s">
        <v>178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71260</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385</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442454</v>
      </c>
      <c r="CS42" s="670"/>
      <c r="CT42" s="670"/>
      <c r="CU42" s="670"/>
      <c r="CV42" s="670"/>
      <c r="CW42" s="670"/>
      <c r="CX42" s="670"/>
      <c r="CY42" s="671"/>
      <c r="CZ42" s="660">
        <v>17.899999999999999</v>
      </c>
      <c r="DA42" s="672"/>
      <c r="DB42" s="672"/>
      <c r="DC42" s="673"/>
      <c r="DD42" s="663">
        <v>116752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11970</v>
      </c>
      <c r="CS43" s="670"/>
      <c r="CT43" s="670"/>
      <c r="CU43" s="670"/>
      <c r="CV43" s="670"/>
      <c r="CW43" s="670"/>
      <c r="CX43" s="670"/>
      <c r="CY43" s="671"/>
      <c r="CZ43" s="660">
        <v>0.5</v>
      </c>
      <c r="DA43" s="672"/>
      <c r="DB43" s="672"/>
      <c r="DC43" s="673"/>
      <c r="DD43" s="663">
        <v>11970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411001</v>
      </c>
      <c r="CS44" s="658"/>
      <c r="CT44" s="658"/>
      <c r="CU44" s="658"/>
      <c r="CV44" s="658"/>
      <c r="CW44" s="658"/>
      <c r="CX44" s="658"/>
      <c r="CY44" s="659"/>
      <c r="CZ44" s="660">
        <v>16.600000000000001</v>
      </c>
      <c r="DA44" s="661"/>
      <c r="DB44" s="661"/>
      <c r="DC44" s="662"/>
      <c r="DD44" s="663">
        <v>91034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61587</v>
      </c>
      <c r="CS45" s="670"/>
      <c r="CT45" s="670"/>
      <c r="CU45" s="670"/>
      <c r="CV45" s="670"/>
      <c r="CW45" s="670"/>
      <c r="CX45" s="670"/>
      <c r="CY45" s="671"/>
      <c r="CZ45" s="660">
        <v>2.5</v>
      </c>
      <c r="DA45" s="672"/>
      <c r="DB45" s="672"/>
      <c r="DC45" s="673"/>
      <c r="DD45" s="663">
        <v>8131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324049</v>
      </c>
      <c r="CS46" s="658"/>
      <c r="CT46" s="658"/>
      <c r="CU46" s="658"/>
      <c r="CV46" s="658"/>
      <c r="CW46" s="658"/>
      <c r="CX46" s="658"/>
      <c r="CY46" s="659"/>
      <c r="CZ46" s="660">
        <v>13.1</v>
      </c>
      <c r="DA46" s="661"/>
      <c r="DB46" s="661"/>
      <c r="DC46" s="662"/>
      <c r="DD46" s="663">
        <v>78838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31453</v>
      </c>
      <c r="CS47" s="670"/>
      <c r="CT47" s="670"/>
      <c r="CU47" s="670"/>
      <c r="CV47" s="670"/>
      <c r="CW47" s="670"/>
      <c r="CX47" s="670"/>
      <c r="CY47" s="671"/>
      <c r="CZ47" s="660">
        <v>1.3</v>
      </c>
      <c r="DA47" s="672"/>
      <c r="DB47" s="672"/>
      <c r="DC47" s="673"/>
      <c r="DD47" s="663">
        <v>25718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178</v>
      </c>
      <c r="CS48" s="658"/>
      <c r="CT48" s="658"/>
      <c r="CU48" s="658"/>
      <c r="CV48" s="658"/>
      <c r="CW48" s="658"/>
      <c r="CX48" s="658"/>
      <c r="CY48" s="659"/>
      <c r="CZ48" s="660" t="s">
        <v>131</v>
      </c>
      <c r="DA48" s="661"/>
      <c r="DB48" s="661"/>
      <c r="DC48" s="662"/>
      <c r="DD48" s="663" t="s">
        <v>237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2477141</v>
      </c>
      <c r="CS49" s="642"/>
      <c r="CT49" s="642"/>
      <c r="CU49" s="642"/>
      <c r="CV49" s="642"/>
      <c r="CW49" s="642"/>
      <c r="CX49" s="642"/>
      <c r="CY49" s="643"/>
      <c r="CZ49" s="644">
        <v>100</v>
      </c>
      <c r="DA49" s="645"/>
      <c r="DB49" s="645"/>
      <c r="DC49" s="646"/>
      <c r="DD49" s="647">
        <v>1780585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6NhgMXxqofB9t+Rf5GbeemG7LyZALuN89QnivR7FUxIkRZ+K4YJGdLUBTmbDogFgmBroD3wPcPlbgMkXk3+KBg==" saltValue="Z9gD5XuxLttIuJl0Pd4b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2566</v>
      </c>
      <c r="R7" s="1139"/>
      <c r="S7" s="1139"/>
      <c r="T7" s="1139"/>
      <c r="U7" s="1139"/>
      <c r="V7" s="1139">
        <v>2477</v>
      </c>
      <c r="W7" s="1139"/>
      <c r="X7" s="1139"/>
      <c r="Y7" s="1139"/>
      <c r="Z7" s="1139"/>
      <c r="AA7" s="1139">
        <v>89</v>
      </c>
      <c r="AB7" s="1139"/>
      <c r="AC7" s="1139"/>
      <c r="AD7" s="1139"/>
      <c r="AE7" s="1140"/>
      <c r="AF7" s="1141">
        <v>76</v>
      </c>
      <c r="AG7" s="1142"/>
      <c r="AH7" s="1142"/>
      <c r="AI7" s="1142"/>
      <c r="AJ7" s="1143"/>
      <c r="AK7" s="1144">
        <v>200</v>
      </c>
      <c r="AL7" s="1145"/>
      <c r="AM7" s="1145"/>
      <c r="AN7" s="1145"/>
      <c r="AO7" s="1145"/>
      <c r="AP7" s="1145">
        <v>2154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602</v>
      </c>
      <c r="BT7" s="1136"/>
      <c r="BU7" s="1136"/>
      <c r="BV7" s="1136"/>
      <c r="BW7" s="1136"/>
      <c r="BX7" s="1136"/>
      <c r="BY7" s="1136"/>
      <c r="BZ7" s="1136"/>
      <c r="CA7" s="1136"/>
      <c r="CB7" s="1136"/>
      <c r="CC7" s="1136"/>
      <c r="CD7" s="1136"/>
      <c r="CE7" s="1136"/>
      <c r="CF7" s="1136"/>
      <c r="CG7" s="1148"/>
      <c r="CH7" s="1132">
        <v>-20</v>
      </c>
      <c r="CI7" s="1133"/>
      <c r="CJ7" s="1133"/>
      <c r="CK7" s="1133"/>
      <c r="CL7" s="1134"/>
      <c r="CM7" s="1132">
        <v>32</v>
      </c>
      <c r="CN7" s="1133"/>
      <c r="CO7" s="1133"/>
      <c r="CP7" s="1133"/>
      <c r="CQ7" s="1134"/>
      <c r="CR7" s="1132">
        <v>10</v>
      </c>
      <c r="CS7" s="1133"/>
      <c r="CT7" s="1133"/>
      <c r="CU7" s="1133"/>
      <c r="CV7" s="1134"/>
      <c r="CW7" s="1132">
        <v>20</v>
      </c>
      <c r="CX7" s="1133"/>
      <c r="CY7" s="1133"/>
      <c r="CZ7" s="1133"/>
      <c r="DA7" s="1134"/>
      <c r="DB7" s="1132" t="s">
        <v>593</v>
      </c>
      <c r="DC7" s="1133"/>
      <c r="DD7" s="1133"/>
      <c r="DE7" s="1133"/>
      <c r="DF7" s="1134"/>
      <c r="DG7" s="1132" t="s">
        <v>593</v>
      </c>
      <c r="DH7" s="1133"/>
      <c r="DI7" s="1133"/>
      <c r="DJ7" s="1133"/>
      <c r="DK7" s="1134"/>
      <c r="DL7" s="1132" t="s">
        <v>593</v>
      </c>
      <c r="DM7" s="1133"/>
      <c r="DN7" s="1133"/>
      <c r="DO7" s="1133"/>
      <c r="DP7" s="1134"/>
      <c r="DQ7" s="1132" t="s">
        <v>593</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f>SUM(Q7)</f>
        <v>2566</v>
      </c>
      <c r="R23" s="1097"/>
      <c r="S23" s="1097"/>
      <c r="T23" s="1097"/>
      <c r="U23" s="1097"/>
      <c r="V23" s="1097">
        <f>SUM(V7)</f>
        <v>2477</v>
      </c>
      <c r="W23" s="1097"/>
      <c r="X23" s="1097"/>
      <c r="Y23" s="1097"/>
      <c r="Z23" s="1097"/>
      <c r="AA23" s="1097">
        <f>SUM(AA7)</f>
        <v>89</v>
      </c>
      <c r="AB23" s="1097"/>
      <c r="AC23" s="1097"/>
      <c r="AD23" s="1097"/>
      <c r="AE23" s="1104"/>
      <c r="AF23" s="1105">
        <v>76</v>
      </c>
      <c r="AG23" s="1097"/>
      <c r="AH23" s="1097"/>
      <c r="AI23" s="1097"/>
      <c r="AJ23" s="1106"/>
      <c r="AK23" s="1107"/>
      <c r="AL23" s="1108"/>
      <c r="AM23" s="1108"/>
      <c r="AN23" s="1108"/>
      <c r="AO23" s="1108"/>
      <c r="AP23" s="1097">
        <f>SUM(AP7)</f>
        <v>2154</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173</v>
      </c>
      <c r="R28" s="1087"/>
      <c r="S28" s="1087"/>
      <c r="T28" s="1087"/>
      <c r="U28" s="1087"/>
      <c r="V28" s="1087">
        <v>171</v>
      </c>
      <c r="W28" s="1087"/>
      <c r="X28" s="1087"/>
      <c r="Y28" s="1087"/>
      <c r="Z28" s="1087"/>
      <c r="AA28" s="1087">
        <v>2</v>
      </c>
      <c r="AB28" s="1087"/>
      <c r="AC28" s="1087"/>
      <c r="AD28" s="1087"/>
      <c r="AE28" s="1088"/>
      <c r="AF28" s="1089">
        <v>2</v>
      </c>
      <c r="AG28" s="1087"/>
      <c r="AH28" s="1087"/>
      <c r="AI28" s="1087"/>
      <c r="AJ28" s="1090"/>
      <c r="AK28" s="1078">
        <v>27</v>
      </c>
      <c r="AL28" s="1079"/>
      <c r="AM28" s="1079"/>
      <c r="AN28" s="1079"/>
      <c r="AO28" s="1079"/>
      <c r="AP28" s="1079" t="s">
        <v>593</v>
      </c>
      <c r="AQ28" s="1079"/>
      <c r="AR28" s="1079"/>
      <c r="AS28" s="1079"/>
      <c r="AT28" s="1079"/>
      <c r="AU28" s="1079" t="s">
        <v>593</v>
      </c>
      <c r="AV28" s="1079"/>
      <c r="AW28" s="1079"/>
      <c r="AX28" s="1079"/>
      <c r="AY28" s="1079"/>
      <c r="AZ28" s="1080" t="s">
        <v>593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276</v>
      </c>
      <c r="R29" s="1075"/>
      <c r="S29" s="1075"/>
      <c r="T29" s="1075"/>
      <c r="U29" s="1075"/>
      <c r="V29" s="1075">
        <v>274</v>
      </c>
      <c r="W29" s="1075"/>
      <c r="X29" s="1075"/>
      <c r="Y29" s="1075"/>
      <c r="Z29" s="1075"/>
      <c r="AA29" s="1075">
        <v>2</v>
      </c>
      <c r="AB29" s="1075"/>
      <c r="AC29" s="1075"/>
      <c r="AD29" s="1075"/>
      <c r="AE29" s="1076"/>
      <c r="AF29" s="1071">
        <v>2</v>
      </c>
      <c r="AG29" s="1072"/>
      <c r="AH29" s="1072"/>
      <c r="AI29" s="1072"/>
      <c r="AJ29" s="1073"/>
      <c r="AK29" s="1016">
        <v>43</v>
      </c>
      <c r="AL29" s="1007"/>
      <c r="AM29" s="1007"/>
      <c r="AN29" s="1007"/>
      <c r="AO29" s="1007"/>
      <c r="AP29" s="1007" t="s">
        <v>593</v>
      </c>
      <c r="AQ29" s="1007"/>
      <c r="AR29" s="1007"/>
      <c r="AS29" s="1007"/>
      <c r="AT29" s="1007"/>
      <c r="AU29" s="1007" t="s">
        <v>593</v>
      </c>
      <c r="AV29" s="1007"/>
      <c r="AW29" s="1007"/>
      <c r="AX29" s="1007"/>
      <c r="AY29" s="1007"/>
      <c r="AZ29" s="1077" t="s">
        <v>593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20</v>
      </c>
      <c r="R30" s="1075"/>
      <c r="S30" s="1075"/>
      <c r="T30" s="1075"/>
      <c r="U30" s="1075"/>
      <c r="V30" s="1075">
        <v>20</v>
      </c>
      <c r="W30" s="1075"/>
      <c r="X30" s="1075"/>
      <c r="Y30" s="1075"/>
      <c r="Z30" s="1075"/>
      <c r="AA30" s="1075">
        <v>0</v>
      </c>
      <c r="AB30" s="1075"/>
      <c r="AC30" s="1075"/>
      <c r="AD30" s="1075"/>
      <c r="AE30" s="1076"/>
      <c r="AF30" s="1071">
        <v>0</v>
      </c>
      <c r="AG30" s="1072"/>
      <c r="AH30" s="1072"/>
      <c r="AI30" s="1072"/>
      <c r="AJ30" s="1073"/>
      <c r="AK30" s="1016">
        <v>7</v>
      </c>
      <c r="AL30" s="1007"/>
      <c r="AM30" s="1007"/>
      <c r="AN30" s="1007"/>
      <c r="AO30" s="1007"/>
      <c r="AP30" s="1007" t="s">
        <v>593</v>
      </c>
      <c r="AQ30" s="1007"/>
      <c r="AR30" s="1007"/>
      <c r="AS30" s="1007"/>
      <c r="AT30" s="1007"/>
      <c r="AU30" s="1007" t="s">
        <v>593</v>
      </c>
      <c r="AV30" s="1007"/>
      <c r="AW30" s="1007"/>
      <c r="AX30" s="1007"/>
      <c r="AY30" s="1007"/>
      <c r="AZ30" s="1077" t="s">
        <v>593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159</v>
      </c>
      <c r="R31" s="1075"/>
      <c r="S31" s="1075"/>
      <c r="T31" s="1075"/>
      <c r="U31" s="1075"/>
      <c r="V31" s="1075">
        <v>152</v>
      </c>
      <c r="W31" s="1075"/>
      <c r="X31" s="1075"/>
      <c r="Y31" s="1075"/>
      <c r="Z31" s="1075"/>
      <c r="AA31" s="1075">
        <v>7</v>
      </c>
      <c r="AB31" s="1075"/>
      <c r="AC31" s="1075"/>
      <c r="AD31" s="1075"/>
      <c r="AE31" s="1076"/>
      <c r="AF31" s="1071">
        <v>1</v>
      </c>
      <c r="AG31" s="1072"/>
      <c r="AH31" s="1072"/>
      <c r="AI31" s="1072"/>
      <c r="AJ31" s="1073"/>
      <c r="AK31" s="1016">
        <v>135</v>
      </c>
      <c r="AL31" s="1007"/>
      <c r="AM31" s="1007"/>
      <c r="AN31" s="1007"/>
      <c r="AO31" s="1007"/>
      <c r="AP31" s="1007">
        <v>847</v>
      </c>
      <c r="AQ31" s="1007"/>
      <c r="AR31" s="1007"/>
      <c r="AS31" s="1007"/>
      <c r="AT31" s="1007"/>
      <c r="AU31" s="1007">
        <v>847</v>
      </c>
      <c r="AV31" s="1007"/>
      <c r="AW31" s="1007"/>
      <c r="AX31" s="1007"/>
      <c r="AY31" s="1007"/>
      <c r="AZ31" s="1077" t="s">
        <v>593</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64</v>
      </c>
      <c r="R32" s="1075"/>
      <c r="S32" s="1075"/>
      <c r="T32" s="1075"/>
      <c r="U32" s="1075"/>
      <c r="V32" s="1075">
        <v>63</v>
      </c>
      <c r="W32" s="1075"/>
      <c r="X32" s="1075"/>
      <c r="Y32" s="1075"/>
      <c r="Z32" s="1075"/>
      <c r="AA32" s="1075">
        <v>1</v>
      </c>
      <c r="AB32" s="1075"/>
      <c r="AC32" s="1075"/>
      <c r="AD32" s="1075"/>
      <c r="AE32" s="1076"/>
      <c r="AF32" s="1071">
        <v>1</v>
      </c>
      <c r="AG32" s="1072"/>
      <c r="AH32" s="1072"/>
      <c r="AI32" s="1072"/>
      <c r="AJ32" s="1073"/>
      <c r="AK32" s="1016">
        <v>45</v>
      </c>
      <c r="AL32" s="1007"/>
      <c r="AM32" s="1007"/>
      <c r="AN32" s="1007"/>
      <c r="AO32" s="1007"/>
      <c r="AP32" s="1007">
        <v>217</v>
      </c>
      <c r="AQ32" s="1007"/>
      <c r="AR32" s="1007"/>
      <c r="AS32" s="1007"/>
      <c r="AT32" s="1007"/>
      <c r="AU32" s="1007">
        <v>217</v>
      </c>
      <c r="AV32" s="1007"/>
      <c r="AW32" s="1007"/>
      <c r="AX32" s="1007"/>
      <c r="AY32" s="1007"/>
      <c r="AZ32" s="1077" t="s">
        <v>593</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v>
      </c>
      <c r="AG63" s="995"/>
      <c r="AH63" s="995"/>
      <c r="AI63" s="995"/>
      <c r="AJ63" s="1058"/>
      <c r="AK63" s="1059"/>
      <c r="AL63" s="999"/>
      <c r="AM63" s="999"/>
      <c r="AN63" s="999"/>
      <c r="AO63" s="999"/>
      <c r="AP63" s="995">
        <f>AP31+AP32</f>
        <v>1064</v>
      </c>
      <c r="AQ63" s="995"/>
      <c r="AR63" s="995"/>
      <c r="AS63" s="995"/>
      <c r="AT63" s="995"/>
      <c r="AU63" s="995">
        <f>AU31+AU32</f>
        <v>1064</v>
      </c>
      <c r="AV63" s="995"/>
      <c r="AW63" s="995"/>
      <c r="AX63" s="995"/>
      <c r="AY63" s="995"/>
      <c r="AZ63" s="1053"/>
      <c r="BA63" s="1053"/>
      <c r="BB63" s="1053"/>
      <c r="BC63" s="1053"/>
      <c r="BD63" s="1053"/>
      <c r="BE63" s="996"/>
      <c r="BF63" s="996"/>
      <c r="BG63" s="996"/>
      <c r="BH63" s="996"/>
      <c r="BI63" s="997"/>
      <c r="BJ63" s="1054" t="s">
        <v>414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594</v>
      </c>
      <c r="C68" s="1022"/>
      <c r="D68" s="1022"/>
      <c r="E68" s="1022"/>
      <c r="F68" s="1022"/>
      <c r="G68" s="1022"/>
      <c r="H68" s="1022"/>
      <c r="I68" s="1022"/>
      <c r="J68" s="1022"/>
      <c r="K68" s="1022"/>
      <c r="L68" s="1022"/>
      <c r="M68" s="1022"/>
      <c r="N68" s="1022"/>
      <c r="O68" s="1022"/>
      <c r="P68" s="1023"/>
      <c r="Q68" s="1024">
        <v>532</v>
      </c>
      <c r="R68" s="1018"/>
      <c r="S68" s="1018"/>
      <c r="T68" s="1018"/>
      <c r="U68" s="1018"/>
      <c r="V68" s="1018">
        <v>514</v>
      </c>
      <c r="W68" s="1018"/>
      <c r="X68" s="1018"/>
      <c r="Y68" s="1018"/>
      <c r="Z68" s="1018"/>
      <c r="AA68" s="1018">
        <v>17</v>
      </c>
      <c r="AB68" s="1018"/>
      <c r="AC68" s="1018"/>
      <c r="AD68" s="1018"/>
      <c r="AE68" s="1018"/>
      <c r="AF68" s="1018">
        <v>17</v>
      </c>
      <c r="AG68" s="1018"/>
      <c r="AH68" s="1018"/>
      <c r="AI68" s="1018"/>
      <c r="AJ68" s="1018"/>
      <c r="AK68" s="1018">
        <v>9</v>
      </c>
      <c r="AL68" s="1018"/>
      <c r="AM68" s="1018"/>
      <c r="AN68" s="1018"/>
      <c r="AO68" s="1018"/>
      <c r="AP68" s="1018" t="s">
        <v>593</v>
      </c>
      <c r="AQ68" s="1018"/>
      <c r="AR68" s="1018"/>
      <c r="AS68" s="1018"/>
      <c r="AT68" s="1018"/>
      <c r="AU68" s="1018" t="s">
        <v>593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595</v>
      </c>
      <c r="C69" s="1011"/>
      <c r="D69" s="1011"/>
      <c r="E69" s="1011"/>
      <c r="F69" s="1011"/>
      <c r="G69" s="1011"/>
      <c r="H69" s="1011"/>
      <c r="I69" s="1011"/>
      <c r="J69" s="1011"/>
      <c r="K69" s="1011"/>
      <c r="L69" s="1011"/>
      <c r="M69" s="1011"/>
      <c r="N69" s="1011"/>
      <c r="O69" s="1011"/>
      <c r="P69" s="1012"/>
      <c r="Q69" s="1013">
        <v>170790</v>
      </c>
      <c r="R69" s="1007"/>
      <c r="S69" s="1007"/>
      <c r="T69" s="1007"/>
      <c r="U69" s="1007"/>
      <c r="V69" s="1007">
        <v>165043</v>
      </c>
      <c r="W69" s="1007"/>
      <c r="X69" s="1007"/>
      <c r="Y69" s="1007"/>
      <c r="Z69" s="1007"/>
      <c r="AA69" s="1007">
        <v>5747</v>
      </c>
      <c r="AB69" s="1007"/>
      <c r="AC69" s="1007"/>
      <c r="AD69" s="1007"/>
      <c r="AE69" s="1007"/>
      <c r="AF69" s="1007">
        <v>5743</v>
      </c>
      <c r="AG69" s="1007"/>
      <c r="AH69" s="1007"/>
      <c r="AI69" s="1007"/>
      <c r="AJ69" s="1007"/>
      <c r="AK69" s="1007">
        <v>6172</v>
      </c>
      <c r="AL69" s="1007"/>
      <c r="AM69" s="1007"/>
      <c r="AN69" s="1007"/>
      <c r="AO69" s="1007"/>
      <c r="AP69" s="1007" t="s">
        <v>593</v>
      </c>
      <c r="AQ69" s="1007"/>
      <c r="AR69" s="1007"/>
      <c r="AS69" s="1007"/>
      <c r="AT69" s="1007"/>
      <c r="AU69" s="1007" t="s">
        <v>593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596</v>
      </c>
      <c r="C70" s="1011"/>
      <c r="D70" s="1011"/>
      <c r="E70" s="1011"/>
      <c r="F70" s="1011"/>
      <c r="G70" s="1011"/>
      <c r="H70" s="1011"/>
      <c r="I70" s="1011"/>
      <c r="J70" s="1011"/>
      <c r="K70" s="1011"/>
      <c r="L70" s="1011"/>
      <c r="M70" s="1011"/>
      <c r="N70" s="1011"/>
      <c r="O70" s="1011"/>
      <c r="P70" s="1012"/>
      <c r="Q70" s="1013">
        <v>818</v>
      </c>
      <c r="R70" s="1007"/>
      <c r="S70" s="1007"/>
      <c r="T70" s="1007"/>
      <c r="U70" s="1007"/>
      <c r="V70" s="1007">
        <v>803</v>
      </c>
      <c r="W70" s="1007"/>
      <c r="X70" s="1007"/>
      <c r="Y70" s="1007"/>
      <c r="Z70" s="1007"/>
      <c r="AA70" s="1007">
        <v>15</v>
      </c>
      <c r="AB70" s="1007"/>
      <c r="AC70" s="1007"/>
      <c r="AD70" s="1007"/>
      <c r="AE70" s="1007"/>
      <c r="AF70" s="1007">
        <v>15</v>
      </c>
      <c r="AG70" s="1007"/>
      <c r="AH70" s="1007"/>
      <c r="AI70" s="1007"/>
      <c r="AJ70" s="1007"/>
      <c r="AK70" s="1007">
        <v>32</v>
      </c>
      <c r="AL70" s="1007"/>
      <c r="AM70" s="1007"/>
      <c r="AN70" s="1007"/>
      <c r="AO70" s="1007"/>
      <c r="AP70" s="1007" t="s">
        <v>593</v>
      </c>
      <c r="AQ70" s="1007"/>
      <c r="AR70" s="1007"/>
      <c r="AS70" s="1007"/>
      <c r="AT70" s="1007"/>
      <c r="AU70" s="1007" t="s">
        <v>593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597</v>
      </c>
      <c r="C71" s="1011"/>
      <c r="D71" s="1011"/>
      <c r="E71" s="1011"/>
      <c r="F71" s="1011"/>
      <c r="G71" s="1011"/>
      <c r="H71" s="1011"/>
      <c r="I71" s="1011"/>
      <c r="J71" s="1011"/>
      <c r="K71" s="1011"/>
      <c r="L71" s="1011"/>
      <c r="M71" s="1011"/>
      <c r="N71" s="1011"/>
      <c r="O71" s="1011"/>
      <c r="P71" s="1012"/>
      <c r="Q71" s="1013">
        <v>369</v>
      </c>
      <c r="R71" s="1007"/>
      <c r="S71" s="1007"/>
      <c r="T71" s="1007"/>
      <c r="U71" s="1007"/>
      <c r="V71" s="1007">
        <v>331</v>
      </c>
      <c r="W71" s="1007"/>
      <c r="X71" s="1007"/>
      <c r="Y71" s="1007"/>
      <c r="Z71" s="1007"/>
      <c r="AA71" s="1007">
        <v>38</v>
      </c>
      <c r="AB71" s="1007"/>
      <c r="AC71" s="1007"/>
      <c r="AD71" s="1007"/>
      <c r="AE71" s="1007"/>
      <c r="AF71" s="1007">
        <v>38</v>
      </c>
      <c r="AG71" s="1007"/>
      <c r="AH71" s="1007"/>
      <c r="AI71" s="1007"/>
      <c r="AJ71" s="1007"/>
      <c r="AK71" s="1007">
        <v>44</v>
      </c>
      <c r="AL71" s="1007"/>
      <c r="AM71" s="1007"/>
      <c r="AN71" s="1007"/>
      <c r="AO71" s="1007"/>
      <c r="AP71" s="1007" t="s">
        <v>593</v>
      </c>
      <c r="AQ71" s="1007"/>
      <c r="AR71" s="1007"/>
      <c r="AS71" s="1007"/>
      <c r="AT71" s="1007"/>
      <c r="AU71" s="1007" t="s">
        <v>593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598</v>
      </c>
      <c r="C72" s="1011"/>
      <c r="D72" s="1011"/>
      <c r="E72" s="1011"/>
      <c r="F72" s="1011"/>
      <c r="G72" s="1011"/>
      <c r="H72" s="1011"/>
      <c r="I72" s="1011"/>
      <c r="J72" s="1011"/>
      <c r="K72" s="1011"/>
      <c r="L72" s="1011"/>
      <c r="M72" s="1011"/>
      <c r="N72" s="1011"/>
      <c r="O72" s="1011"/>
      <c r="P72" s="1012"/>
      <c r="Q72" s="1013">
        <v>148</v>
      </c>
      <c r="R72" s="1007"/>
      <c r="S72" s="1007"/>
      <c r="T72" s="1007"/>
      <c r="U72" s="1007"/>
      <c r="V72" s="1007">
        <v>138</v>
      </c>
      <c r="W72" s="1007"/>
      <c r="X72" s="1007"/>
      <c r="Y72" s="1007"/>
      <c r="Z72" s="1007"/>
      <c r="AA72" s="1007">
        <v>10</v>
      </c>
      <c r="AB72" s="1007"/>
      <c r="AC72" s="1007"/>
      <c r="AD72" s="1007"/>
      <c r="AE72" s="1007"/>
      <c r="AF72" s="1007">
        <v>10</v>
      </c>
      <c r="AG72" s="1007"/>
      <c r="AH72" s="1007"/>
      <c r="AI72" s="1007"/>
      <c r="AJ72" s="1007"/>
      <c r="AK72" s="1007">
        <v>5</v>
      </c>
      <c r="AL72" s="1007"/>
      <c r="AM72" s="1007"/>
      <c r="AN72" s="1007"/>
      <c r="AO72" s="1007"/>
      <c r="AP72" s="1007" t="s">
        <v>593</v>
      </c>
      <c r="AQ72" s="1007"/>
      <c r="AR72" s="1007"/>
      <c r="AS72" s="1007"/>
      <c r="AT72" s="1007"/>
      <c r="AU72" s="1007" t="s">
        <v>593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599</v>
      </c>
      <c r="C73" s="1011"/>
      <c r="D73" s="1011"/>
      <c r="E73" s="1011"/>
      <c r="F73" s="1011"/>
      <c r="G73" s="1011"/>
      <c r="H73" s="1011"/>
      <c r="I73" s="1011"/>
      <c r="J73" s="1011"/>
      <c r="K73" s="1011"/>
      <c r="L73" s="1011"/>
      <c r="M73" s="1011"/>
      <c r="N73" s="1011"/>
      <c r="O73" s="1011"/>
      <c r="P73" s="1012"/>
      <c r="Q73" s="1013">
        <v>4488</v>
      </c>
      <c r="R73" s="1007"/>
      <c r="S73" s="1007"/>
      <c r="T73" s="1007"/>
      <c r="U73" s="1007"/>
      <c r="V73" s="1007">
        <v>4445</v>
      </c>
      <c r="W73" s="1007"/>
      <c r="X73" s="1007"/>
      <c r="Y73" s="1007"/>
      <c r="Z73" s="1007"/>
      <c r="AA73" s="1007">
        <v>43</v>
      </c>
      <c r="AB73" s="1007"/>
      <c r="AC73" s="1007"/>
      <c r="AD73" s="1007"/>
      <c r="AE73" s="1007"/>
      <c r="AF73" s="1007">
        <v>42</v>
      </c>
      <c r="AG73" s="1007"/>
      <c r="AH73" s="1007"/>
      <c r="AI73" s="1007"/>
      <c r="AJ73" s="1007"/>
      <c r="AK73" s="1007">
        <v>130</v>
      </c>
      <c r="AL73" s="1007"/>
      <c r="AM73" s="1007"/>
      <c r="AN73" s="1007"/>
      <c r="AO73" s="1007"/>
      <c r="AP73" s="1007">
        <v>2174</v>
      </c>
      <c r="AQ73" s="1007"/>
      <c r="AR73" s="1007"/>
      <c r="AS73" s="1007"/>
      <c r="AT73" s="1007"/>
      <c r="AU73" s="1007">
        <v>29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600</v>
      </c>
      <c r="C74" s="1011"/>
      <c r="D74" s="1011"/>
      <c r="E74" s="1011"/>
      <c r="F74" s="1011"/>
      <c r="G74" s="1011"/>
      <c r="H74" s="1011"/>
      <c r="I74" s="1011"/>
      <c r="J74" s="1011"/>
      <c r="K74" s="1011"/>
      <c r="L74" s="1011"/>
      <c r="M74" s="1011"/>
      <c r="N74" s="1011"/>
      <c r="O74" s="1011"/>
      <c r="P74" s="1012"/>
      <c r="Q74" s="1013">
        <v>2146</v>
      </c>
      <c r="R74" s="1007"/>
      <c r="S74" s="1007"/>
      <c r="T74" s="1007"/>
      <c r="U74" s="1007"/>
      <c r="V74" s="1007">
        <v>2073</v>
      </c>
      <c r="W74" s="1007"/>
      <c r="X74" s="1007"/>
      <c r="Y74" s="1007"/>
      <c r="Z74" s="1007"/>
      <c r="AA74" s="1007">
        <v>73</v>
      </c>
      <c r="AB74" s="1007"/>
      <c r="AC74" s="1007"/>
      <c r="AD74" s="1007"/>
      <c r="AE74" s="1007"/>
      <c r="AF74" s="1007">
        <v>73</v>
      </c>
      <c r="AG74" s="1007"/>
      <c r="AH74" s="1007"/>
      <c r="AI74" s="1007"/>
      <c r="AJ74" s="1007"/>
      <c r="AK74" s="1007">
        <v>120</v>
      </c>
      <c r="AL74" s="1007"/>
      <c r="AM74" s="1007"/>
      <c r="AN74" s="1007"/>
      <c r="AO74" s="1007"/>
      <c r="AP74" s="1007">
        <v>1395</v>
      </c>
      <c r="AQ74" s="1007"/>
      <c r="AR74" s="1007"/>
      <c r="AS74" s="1007"/>
      <c r="AT74" s="1007"/>
      <c r="AU74" s="1007" t="s">
        <v>593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601</v>
      </c>
      <c r="C75" s="1011"/>
      <c r="D75" s="1011"/>
      <c r="E75" s="1011"/>
      <c r="F75" s="1011"/>
      <c r="G75" s="1011"/>
      <c r="H75" s="1011"/>
      <c r="I75" s="1011"/>
      <c r="J75" s="1011"/>
      <c r="K75" s="1011"/>
      <c r="L75" s="1011"/>
      <c r="M75" s="1011"/>
      <c r="N75" s="1011"/>
      <c r="O75" s="1011"/>
      <c r="P75" s="1012"/>
      <c r="Q75" s="1014">
        <v>7101</v>
      </c>
      <c r="R75" s="1015"/>
      <c r="S75" s="1015"/>
      <c r="T75" s="1015"/>
      <c r="U75" s="1016"/>
      <c r="V75" s="1017">
        <v>6737</v>
      </c>
      <c r="W75" s="1015"/>
      <c r="X75" s="1015"/>
      <c r="Y75" s="1015"/>
      <c r="Z75" s="1016"/>
      <c r="AA75" s="1017">
        <v>364</v>
      </c>
      <c r="AB75" s="1015"/>
      <c r="AC75" s="1015"/>
      <c r="AD75" s="1015"/>
      <c r="AE75" s="1016"/>
      <c r="AF75" s="1017">
        <v>364</v>
      </c>
      <c r="AG75" s="1015"/>
      <c r="AH75" s="1015"/>
      <c r="AI75" s="1015"/>
      <c r="AJ75" s="1016"/>
      <c r="AK75" s="1017" t="s">
        <v>593</v>
      </c>
      <c r="AL75" s="1015"/>
      <c r="AM75" s="1015"/>
      <c r="AN75" s="1015"/>
      <c r="AO75" s="1016"/>
      <c r="AP75" s="1017" t="s">
        <v>593</v>
      </c>
      <c r="AQ75" s="1015"/>
      <c r="AR75" s="1015"/>
      <c r="AS75" s="1015"/>
      <c r="AT75" s="1016"/>
      <c r="AU75" s="1017" t="s">
        <v>593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SUM(AF68:AJ75)</f>
        <v>6302</v>
      </c>
      <c r="AG88" s="995"/>
      <c r="AH88" s="995"/>
      <c r="AI88" s="995"/>
      <c r="AJ88" s="995"/>
      <c r="AK88" s="999"/>
      <c r="AL88" s="999"/>
      <c r="AM88" s="999"/>
      <c r="AN88" s="999"/>
      <c r="AO88" s="999"/>
      <c r="AP88" s="995">
        <f>SUM(AP68:AT75)</f>
        <v>3569</v>
      </c>
      <c r="AQ88" s="995"/>
      <c r="AR88" s="995"/>
      <c r="AS88" s="995"/>
      <c r="AT88" s="995"/>
      <c r="AU88" s="995">
        <f>SUM(AU68:AY75)</f>
        <v>29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CR7</f>
        <v>10</v>
      </c>
      <c r="CS102" s="989"/>
      <c r="CT102" s="989"/>
      <c r="CU102" s="989"/>
      <c r="CV102" s="990"/>
      <c r="CW102" s="988">
        <f>CW7</f>
        <v>20</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311</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311</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311</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191285</v>
      </c>
      <c r="AB110" s="925"/>
      <c r="AC110" s="925"/>
      <c r="AD110" s="925"/>
      <c r="AE110" s="926"/>
      <c r="AF110" s="927">
        <v>221276</v>
      </c>
      <c r="AG110" s="925"/>
      <c r="AH110" s="925"/>
      <c r="AI110" s="925"/>
      <c r="AJ110" s="926"/>
      <c r="AK110" s="927">
        <v>223691</v>
      </c>
      <c r="AL110" s="925"/>
      <c r="AM110" s="925"/>
      <c r="AN110" s="925"/>
      <c r="AO110" s="926"/>
      <c r="AP110" s="928">
        <v>20.100000000000001</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2355339</v>
      </c>
      <c r="BR110" s="878"/>
      <c r="BS110" s="878"/>
      <c r="BT110" s="878"/>
      <c r="BU110" s="878"/>
      <c r="BV110" s="878">
        <v>2087714</v>
      </c>
      <c r="BW110" s="878"/>
      <c r="BX110" s="878"/>
      <c r="BY110" s="878"/>
      <c r="BZ110" s="878"/>
      <c r="CA110" s="878">
        <v>2153819</v>
      </c>
      <c r="CB110" s="878"/>
      <c r="CC110" s="878"/>
      <c r="CD110" s="878"/>
      <c r="CE110" s="878"/>
      <c r="CF110" s="902">
        <v>193.6</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441</v>
      </c>
      <c r="DM110" s="878"/>
      <c r="DN110" s="878"/>
      <c r="DO110" s="878"/>
      <c r="DP110" s="878"/>
      <c r="DQ110" s="878" t="s">
        <v>440</v>
      </c>
      <c r="DR110" s="878"/>
      <c r="DS110" s="878"/>
      <c r="DT110" s="878"/>
      <c r="DU110" s="878"/>
      <c r="DV110" s="879" t="s">
        <v>442</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444</v>
      </c>
      <c r="AB111" s="955"/>
      <c r="AC111" s="955"/>
      <c r="AD111" s="955"/>
      <c r="AE111" s="956"/>
      <c r="AF111" s="957" t="s">
        <v>441</v>
      </c>
      <c r="AG111" s="955"/>
      <c r="AH111" s="955"/>
      <c r="AI111" s="955"/>
      <c r="AJ111" s="956"/>
      <c r="AK111" s="957" t="s">
        <v>442</v>
      </c>
      <c r="AL111" s="955"/>
      <c r="AM111" s="955"/>
      <c r="AN111" s="955"/>
      <c r="AO111" s="956"/>
      <c r="AP111" s="958" t="s">
        <v>441</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20871</v>
      </c>
      <c r="BR111" s="853"/>
      <c r="BS111" s="853"/>
      <c r="BT111" s="853"/>
      <c r="BU111" s="853"/>
      <c r="BV111" s="853">
        <v>20871</v>
      </c>
      <c r="BW111" s="853"/>
      <c r="BX111" s="853"/>
      <c r="BY111" s="853"/>
      <c r="BZ111" s="853"/>
      <c r="CA111" s="853">
        <v>83484</v>
      </c>
      <c r="CB111" s="853"/>
      <c r="CC111" s="853"/>
      <c r="CD111" s="853"/>
      <c r="CE111" s="853"/>
      <c r="CF111" s="911">
        <v>7.5</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440</v>
      </c>
      <c r="DH111" s="853"/>
      <c r="DI111" s="853"/>
      <c r="DJ111" s="853"/>
      <c r="DK111" s="853"/>
      <c r="DL111" s="853" t="s">
        <v>441</v>
      </c>
      <c r="DM111" s="853"/>
      <c r="DN111" s="853"/>
      <c r="DO111" s="853"/>
      <c r="DP111" s="853"/>
      <c r="DQ111" s="853" t="s">
        <v>444</v>
      </c>
      <c r="DR111" s="853"/>
      <c r="DS111" s="853"/>
      <c r="DT111" s="853"/>
      <c r="DU111" s="853"/>
      <c r="DV111" s="830" t="s">
        <v>447</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447</v>
      </c>
      <c r="AB112" s="816"/>
      <c r="AC112" s="816"/>
      <c r="AD112" s="816"/>
      <c r="AE112" s="817"/>
      <c r="AF112" s="818" t="s">
        <v>447</v>
      </c>
      <c r="AG112" s="816"/>
      <c r="AH112" s="816"/>
      <c r="AI112" s="816"/>
      <c r="AJ112" s="817"/>
      <c r="AK112" s="818" t="s">
        <v>442</v>
      </c>
      <c r="AL112" s="816"/>
      <c r="AM112" s="816"/>
      <c r="AN112" s="816"/>
      <c r="AO112" s="817"/>
      <c r="AP112" s="860" t="s">
        <v>440</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1242302</v>
      </c>
      <c r="BR112" s="853"/>
      <c r="BS112" s="853"/>
      <c r="BT112" s="853"/>
      <c r="BU112" s="853"/>
      <c r="BV112" s="853">
        <v>1147215</v>
      </c>
      <c r="BW112" s="853"/>
      <c r="BX112" s="853"/>
      <c r="BY112" s="853"/>
      <c r="BZ112" s="853"/>
      <c r="CA112" s="853">
        <v>1063672</v>
      </c>
      <c r="CB112" s="853"/>
      <c r="CC112" s="853"/>
      <c r="CD112" s="853"/>
      <c r="CE112" s="853"/>
      <c r="CF112" s="911">
        <v>95.6</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447</v>
      </c>
      <c r="DM112" s="853"/>
      <c r="DN112" s="853"/>
      <c r="DO112" s="853"/>
      <c r="DP112" s="853"/>
      <c r="DQ112" s="853" t="s">
        <v>442</v>
      </c>
      <c r="DR112" s="853"/>
      <c r="DS112" s="853"/>
      <c r="DT112" s="853"/>
      <c r="DU112" s="853"/>
      <c r="DV112" s="830" t="s">
        <v>441</v>
      </c>
      <c r="DW112" s="830"/>
      <c r="DX112" s="830"/>
      <c r="DY112" s="830"/>
      <c r="DZ112" s="831"/>
    </row>
    <row r="113" spans="1:130" s="230" customFormat="1" ht="26.25" customHeight="1" x14ac:dyDescent="0.15">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122708</v>
      </c>
      <c r="AB113" s="955"/>
      <c r="AC113" s="955"/>
      <c r="AD113" s="955"/>
      <c r="AE113" s="956"/>
      <c r="AF113" s="957">
        <v>112309</v>
      </c>
      <c r="AG113" s="955"/>
      <c r="AH113" s="955"/>
      <c r="AI113" s="955"/>
      <c r="AJ113" s="956"/>
      <c r="AK113" s="957">
        <v>123292</v>
      </c>
      <c r="AL113" s="955"/>
      <c r="AM113" s="955"/>
      <c r="AN113" s="955"/>
      <c r="AO113" s="956"/>
      <c r="AP113" s="958">
        <v>11.1</v>
      </c>
      <c r="AQ113" s="959"/>
      <c r="AR113" s="959"/>
      <c r="AS113" s="959"/>
      <c r="AT113" s="960"/>
      <c r="AU113" s="968"/>
      <c r="AV113" s="969"/>
      <c r="AW113" s="969"/>
      <c r="AX113" s="969"/>
      <c r="AY113" s="969"/>
      <c r="AZ113" s="851" t="s">
        <v>453</v>
      </c>
      <c r="BA113" s="788"/>
      <c r="BB113" s="788"/>
      <c r="BC113" s="788"/>
      <c r="BD113" s="788"/>
      <c r="BE113" s="788"/>
      <c r="BF113" s="788"/>
      <c r="BG113" s="788"/>
      <c r="BH113" s="788"/>
      <c r="BI113" s="788"/>
      <c r="BJ113" s="788"/>
      <c r="BK113" s="788"/>
      <c r="BL113" s="788"/>
      <c r="BM113" s="788"/>
      <c r="BN113" s="788"/>
      <c r="BO113" s="788"/>
      <c r="BP113" s="789"/>
      <c r="BQ113" s="852">
        <v>31293</v>
      </c>
      <c r="BR113" s="853"/>
      <c r="BS113" s="853"/>
      <c r="BT113" s="853"/>
      <c r="BU113" s="853"/>
      <c r="BV113" s="853">
        <v>32055</v>
      </c>
      <c r="BW113" s="853"/>
      <c r="BX113" s="853"/>
      <c r="BY113" s="853"/>
      <c r="BZ113" s="853"/>
      <c r="CA113" s="853">
        <v>29316</v>
      </c>
      <c r="CB113" s="853"/>
      <c r="CC113" s="853"/>
      <c r="CD113" s="853"/>
      <c r="CE113" s="853"/>
      <c r="CF113" s="911">
        <v>2.6</v>
      </c>
      <c r="CG113" s="912"/>
      <c r="CH113" s="912"/>
      <c r="CI113" s="912"/>
      <c r="CJ113" s="912"/>
      <c r="CK113" s="963"/>
      <c r="CL113" s="857"/>
      <c r="CM113" s="851"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447</v>
      </c>
      <c r="DH113" s="816"/>
      <c r="DI113" s="816"/>
      <c r="DJ113" s="816"/>
      <c r="DK113" s="817"/>
      <c r="DL113" s="818" t="s">
        <v>441</v>
      </c>
      <c r="DM113" s="816"/>
      <c r="DN113" s="816"/>
      <c r="DO113" s="816"/>
      <c r="DP113" s="817"/>
      <c r="DQ113" s="818" t="s">
        <v>441</v>
      </c>
      <c r="DR113" s="816"/>
      <c r="DS113" s="816"/>
      <c r="DT113" s="816"/>
      <c r="DU113" s="817"/>
      <c r="DV113" s="860" t="s">
        <v>440</v>
      </c>
      <c r="DW113" s="861"/>
      <c r="DX113" s="861"/>
      <c r="DY113" s="861"/>
      <c r="DZ113" s="862"/>
    </row>
    <row r="114" spans="1:130" s="230" customFormat="1" ht="26.25" customHeight="1" x14ac:dyDescent="0.15">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1051</v>
      </c>
      <c r="AB114" s="816"/>
      <c r="AC114" s="816"/>
      <c r="AD114" s="816"/>
      <c r="AE114" s="817"/>
      <c r="AF114" s="818">
        <v>985</v>
      </c>
      <c r="AG114" s="816"/>
      <c r="AH114" s="816"/>
      <c r="AI114" s="816"/>
      <c r="AJ114" s="817"/>
      <c r="AK114" s="818">
        <v>2958</v>
      </c>
      <c r="AL114" s="816"/>
      <c r="AM114" s="816"/>
      <c r="AN114" s="816"/>
      <c r="AO114" s="817"/>
      <c r="AP114" s="860">
        <v>0.3</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91376</v>
      </c>
      <c r="BR114" s="853"/>
      <c r="BS114" s="853"/>
      <c r="BT114" s="853"/>
      <c r="BU114" s="853"/>
      <c r="BV114" s="853">
        <v>118298</v>
      </c>
      <c r="BW114" s="853"/>
      <c r="BX114" s="853"/>
      <c r="BY114" s="853"/>
      <c r="BZ114" s="853"/>
      <c r="CA114" s="853">
        <v>116032</v>
      </c>
      <c r="CB114" s="853"/>
      <c r="CC114" s="853"/>
      <c r="CD114" s="853"/>
      <c r="CE114" s="853"/>
      <c r="CF114" s="911">
        <v>10.4</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441</v>
      </c>
      <c r="DH114" s="816"/>
      <c r="DI114" s="816"/>
      <c r="DJ114" s="816"/>
      <c r="DK114" s="817"/>
      <c r="DL114" s="818" t="s">
        <v>441</v>
      </c>
      <c r="DM114" s="816"/>
      <c r="DN114" s="816"/>
      <c r="DO114" s="816"/>
      <c r="DP114" s="817"/>
      <c r="DQ114" s="818" t="s">
        <v>442</v>
      </c>
      <c r="DR114" s="816"/>
      <c r="DS114" s="816"/>
      <c r="DT114" s="816"/>
      <c r="DU114" s="817"/>
      <c r="DV114" s="860" t="s">
        <v>441</v>
      </c>
      <c r="DW114" s="861"/>
      <c r="DX114" s="861"/>
      <c r="DY114" s="861"/>
      <c r="DZ114" s="862"/>
    </row>
    <row r="115" spans="1:130" s="230" customFormat="1" ht="26.25" customHeight="1" x14ac:dyDescent="0.15">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20871</v>
      </c>
      <c r="AB115" s="955"/>
      <c r="AC115" s="955"/>
      <c r="AD115" s="955"/>
      <c r="AE115" s="956"/>
      <c r="AF115" s="957">
        <v>20871</v>
      </c>
      <c r="AG115" s="955"/>
      <c r="AH115" s="955"/>
      <c r="AI115" s="955"/>
      <c r="AJ115" s="956"/>
      <c r="AK115" s="957">
        <v>20871</v>
      </c>
      <c r="AL115" s="955"/>
      <c r="AM115" s="955"/>
      <c r="AN115" s="955"/>
      <c r="AO115" s="956"/>
      <c r="AP115" s="958">
        <v>1.9</v>
      </c>
      <c r="AQ115" s="959"/>
      <c r="AR115" s="959"/>
      <c r="AS115" s="959"/>
      <c r="AT115" s="960"/>
      <c r="AU115" s="968"/>
      <c r="AV115" s="969"/>
      <c r="AW115" s="969"/>
      <c r="AX115" s="969"/>
      <c r="AY115" s="969"/>
      <c r="AZ115" s="851" t="s">
        <v>459</v>
      </c>
      <c r="BA115" s="788"/>
      <c r="BB115" s="788"/>
      <c r="BC115" s="788"/>
      <c r="BD115" s="788"/>
      <c r="BE115" s="788"/>
      <c r="BF115" s="788"/>
      <c r="BG115" s="788"/>
      <c r="BH115" s="788"/>
      <c r="BI115" s="788"/>
      <c r="BJ115" s="788"/>
      <c r="BK115" s="788"/>
      <c r="BL115" s="788"/>
      <c r="BM115" s="788"/>
      <c r="BN115" s="788"/>
      <c r="BO115" s="788"/>
      <c r="BP115" s="789"/>
      <c r="BQ115" s="852" t="s">
        <v>447</v>
      </c>
      <c r="BR115" s="853"/>
      <c r="BS115" s="853"/>
      <c r="BT115" s="853"/>
      <c r="BU115" s="853"/>
      <c r="BV115" s="853" t="s">
        <v>447</v>
      </c>
      <c r="BW115" s="853"/>
      <c r="BX115" s="853"/>
      <c r="BY115" s="853"/>
      <c r="BZ115" s="853"/>
      <c r="CA115" s="853" t="s">
        <v>447</v>
      </c>
      <c r="CB115" s="853"/>
      <c r="CC115" s="853"/>
      <c r="CD115" s="853"/>
      <c r="CE115" s="853"/>
      <c r="CF115" s="911" t="s">
        <v>447</v>
      </c>
      <c r="CG115" s="912"/>
      <c r="CH115" s="912"/>
      <c r="CI115" s="912"/>
      <c r="CJ115" s="912"/>
      <c r="CK115" s="963"/>
      <c r="CL115" s="857"/>
      <c r="CM115" s="851"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442</v>
      </c>
      <c r="DM115" s="816"/>
      <c r="DN115" s="816"/>
      <c r="DO115" s="816"/>
      <c r="DP115" s="817"/>
      <c r="DQ115" s="818" t="s">
        <v>440</v>
      </c>
      <c r="DR115" s="816"/>
      <c r="DS115" s="816"/>
      <c r="DT115" s="816"/>
      <c r="DU115" s="817"/>
      <c r="DV115" s="860" t="s">
        <v>441</v>
      </c>
      <c r="DW115" s="861"/>
      <c r="DX115" s="861"/>
      <c r="DY115" s="861"/>
      <c r="DZ115" s="862"/>
    </row>
    <row r="116" spans="1:130" s="230" customFormat="1" ht="26.25" customHeight="1" x14ac:dyDescent="0.15">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441</v>
      </c>
      <c r="AB116" s="816"/>
      <c r="AC116" s="816"/>
      <c r="AD116" s="816"/>
      <c r="AE116" s="817"/>
      <c r="AF116" s="818" t="s">
        <v>447</v>
      </c>
      <c r="AG116" s="816"/>
      <c r="AH116" s="816"/>
      <c r="AI116" s="816"/>
      <c r="AJ116" s="817"/>
      <c r="AK116" s="818" t="s">
        <v>441</v>
      </c>
      <c r="AL116" s="816"/>
      <c r="AM116" s="816"/>
      <c r="AN116" s="816"/>
      <c r="AO116" s="817"/>
      <c r="AP116" s="860" t="s">
        <v>447</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52" t="s">
        <v>447</v>
      </c>
      <c r="BR116" s="853"/>
      <c r="BS116" s="853"/>
      <c r="BT116" s="853"/>
      <c r="BU116" s="853"/>
      <c r="BV116" s="853" t="s">
        <v>441</v>
      </c>
      <c r="BW116" s="853"/>
      <c r="BX116" s="853"/>
      <c r="BY116" s="853"/>
      <c r="BZ116" s="853"/>
      <c r="CA116" s="853" t="s">
        <v>441</v>
      </c>
      <c r="CB116" s="853"/>
      <c r="CC116" s="853"/>
      <c r="CD116" s="853"/>
      <c r="CE116" s="853"/>
      <c r="CF116" s="911" t="s">
        <v>447</v>
      </c>
      <c r="CG116" s="912"/>
      <c r="CH116" s="912"/>
      <c r="CI116" s="912"/>
      <c r="CJ116" s="912"/>
      <c r="CK116" s="963"/>
      <c r="CL116" s="857"/>
      <c r="CM116" s="851"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442</v>
      </c>
      <c r="DH116" s="816"/>
      <c r="DI116" s="816"/>
      <c r="DJ116" s="816"/>
      <c r="DK116" s="817"/>
      <c r="DL116" s="818" t="s">
        <v>441</v>
      </c>
      <c r="DM116" s="816"/>
      <c r="DN116" s="816"/>
      <c r="DO116" s="816"/>
      <c r="DP116" s="817"/>
      <c r="DQ116" s="818" t="s">
        <v>440</v>
      </c>
      <c r="DR116" s="816"/>
      <c r="DS116" s="816"/>
      <c r="DT116" s="816"/>
      <c r="DU116" s="817"/>
      <c r="DV116" s="860" t="s">
        <v>441</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335915</v>
      </c>
      <c r="AB117" s="939"/>
      <c r="AC117" s="939"/>
      <c r="AD117" s="939"/>
      <c r="AE117" s="940"/>
      <c r="AF117" s="941">
        <v>355441</v>
      </c>
      <c r="AG117" s="939"/>
      <c r="AH117" s="939"/>
      <c r="AI117" s="939"/>
      <c r="AJ117" s="940"/>
      <c r="AK117" s="941">
        <v>370812</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52" t="s">
        <v>442</v>
      </c>
      <c r="BR117" s="853"/>
      <c r="BS117" s="853"/>
      <c r="BT117" s="853"/>
      <c r="BU117" s="853"/>
      <c r="BV117" s="853" t="s">
        <v>466</v>
      </c>
      <c r="BW117" s="853"/>
      <c r="BX117" s="853"/>
      <c r="BY117" s="853"/>
      <c r="BZ117" s="853"/>
      <c r="CA117" s="853" t="s">
        <v>442</v>
      </c>
      <c r="CB117" s="853"/>
      <c r="CC117" s="853"/>
      <c r="CD117" s="853"/>
      <c r="CE117" s="853"/>
      <c r="CF117" s="911" t="s">
        <v>467</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466</v>
      </c>
      <c r="DH117" s="816"/>
      <c r="DI117" s="816"/>
      <c r="DJ117" s="816"/>
      <c r="DK117" s="817"/>
      <c r="DL117" s="818" t="s">
        <v>469</v>
      </c>
      <c r="DM117" s="816"/>
      <c r="DN117" s="816"/>
      <c r="DO117" s="816"/>
      <c r="DP117" s="817"/>
      <c r="DQ117" s="818" t="s">
        <v>466</v>
      </c>
      <c r="DR117" s="816"/>
      <c r="DS117" s="816"/>
      <c r="DT117" s="816"/>
      <c r="DU117" s="817"/>
      <c r="DV117" s="860" t="s">
        <v>470</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311</v>
      </c>
      <c r="AL118" s="932"/>
      <c r="AM118" s="932"/>
      <c r="AN118" s="932"/>
      <c r="AO118" s="933"/>
      <c r="AP118" s="935" t="s">
        <v>434</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472</v>
      </c>
      <c r="BR118" s="881"/>
      <c r="BS118" s="881"/>
      <c r="BT118" s="881"/>
      <c r="BU118" s="881"/>
      <c r="BV118" s="881" t="s">
        <v>466</v>
      </c>
      <c r="BW118" s="881"/>
      <c r="BX118" s="881"/>
      <c r="BY118" s="881"/>
      <c r="BZ118" s="881"/>
      <c r="CA118" s="881" t="s">
        <v>473</v>
      </c>
      <c r="CB118" s="881"/>
      <c r="CC118" s="881"/>
      <c r="CD118" s="881"/>
      <c r="CE118" s="881"/>
      <c r="CF118" s="911" t="s">
        <v>474</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v>20871</v>
      </c>
      <c r="DH118" s="816"/>
      <c r="DI118" s="816"/>
      <c r="DJ118" s="816"/>
      <c r="DK118" s="817"/>
      <c r="DL118" s="818">
        <v>20871</v>
      </c>
      <c r="DM118" s="816"/>
      <c r="DN118" s="816"/>
      <c r="DO118" s="816"/>
      <c r="DP118" s="817"/>
      <c r="DQ118" s="818">
        <v>83484</v>
      </c>
      <c r="DR118" s="816"/>
      <c r="DS118" s="816"/>
      <c r="DT118" s="816"/>
      <c r="DU118" s="817"/>
      <c r="DV118" s="860">
        <v>7.5</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476</v>
      </c>
      <c r="AB119" s="925"/>
      <c r="AC119" s="925"/>
      <c r="AD119" s="925"/>
      <c r="AE119" s="926"/>
      <c r="AF119" s="927" t="s">
        <v>477</v>
      </c>
      <c r="AG119" s="925"/>
      <c r="AH119" s="925"/>
      <c r="AI119" s="925"/>
      <c r="AJ119" s="926"/>
      <c r="AK119" s="927" t="s">
        <v>478</v>
      </c>
      <c r="AL119" s="925"/>
      <c r="AM119" s="925"/>
      <c r="AN119" s="925"/>
      <c r="AO119" s="926"/>
      <c r="AP119" s="928" t="s">
        <v>473</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479</v>
      </c>
      <c r="BP119" s="914"/>
      <c r="BQ119" s="915">
        <v>3741181</v>
      </c>
      <c r="BR119" s="881"/>
      <c r="BS119" s="881"/>
      <c r="BT119" s="881"/>
      <c r="BU119" s="881"/>
      <c r="BV119" s="881">
        <v>3406153</v>
      </c>
      <c r="BW119" s="881"/>
      <c r="BX119" s="881"/>
      <c r="BY119" s="881"/>
      <c r="BZ119" s="881"/>
      <c r="CA119" s="881">
        <v>3446323</v>
      </c>
      <c r="CB119" s="881"/>
      <c r="CC119" s="881"/>
      <c r="CD119" s="881"/>
      <c r="CE119" s="881"/>
      <c r="CF119" s="784"/>
      <c r="CG119" s="785"/>
      <c r="CH119" s="785"/>
      <c r="CI119" s="785"/>
      <c r="CJ119" s="870"/>
      <c r="CK119" s="964"/>
      <c r="CL119" s="859"/>
      <c r="CM119" s="874" t="s">
        <v>480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481</v>
      </c>
      <c r="DH119" s="800"/>
      <c r="DI119" s="800"/>
      <c r="DJ119" s="800"/>
      <c r="DK119" s="801"/>
      <c r="DL119" s="802" t="s">
        <v>482</v>
      </c>
      <c r="DM119" s="800"/>
      <c r="DN119" s="800"/>
      <c r="DO119" s="800"/>
      <c r="DP119" s="801"/>
      <c r="DQ119" s="802" t="s">
        <v>482</v>
      </c>
      <c r="DR119" s="800"/>
      <c r="DS119" s="800"/>
      <c r="DT119" s="800"/>
      <c r="DU119" s="801"/>
      <c r="DV119" s="884" t="s">
        <v>478</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469</v>
      </c>
      <c r="AB120" s="816"/>
      <c r="AC120" s="816"/>
      <c r="AD120" s="816"/>
      <c r="AE120" s="817"/>
      <c r="AF120" s="818" t="s">
        <v>482</v>
      </c>
      <c r="AG120" s="816"/>
      <c r="AH120" s="816"/>
      <c r="AI120" s="816"/>
      <c r="AJ120" s="817"/>
      <c r="AK120" s="818" t="s">
        <v>482</v>
      </c>
      <c r="AL120" s="816"/>
      <c r="AM120" s="816"/>
      <c r="AN120" s="816"/>
      <c r="AO120" s="817"/>
      <c r="AP120" s="860" t="s">
        <v>477</v>
      </c>
      <c r="AQ120" s="861"/>
      <c r="AR120" s="861"/>
      <c r="AS120" s="861"/>
      <c r="AT120" s="862"/>
      <c r="AU120" s="916" t="s">
        <v>483</v>
      </c>
      <c r="AV120" s="917"/>
      <c r="AW120" s="917"/>
      <c r="AX120" s="917"/>
      <c r="AY120" s="918"/>
      <c r="AZ120" s="896" t="s">
        <v>484</v>
      </c>
      <c r="BA120" s="844"/>
      <c r="BB120" s="844"/>
      <c r="BC120" s="844"/>
      <c r="BD120" s="844"/>
      <c r="BE120" s="844"/>
      <c r="BF120" s="844"/>
      <c r="BG120" s="844"/>
      <c r="BH120" s="844"/>
      <c r="BI120" s="844"/>
      <c r="BJ120" s="844"/>
      <c r="BK120" s="844"/>
      <c r="BL120" s="844"/>
      <c r="BM120" s="844"/>
      <c r="BN120" s="844"/>
      <c r="BO120" s="844"/>
      <c r="BP120" s="845"/>
      <c r="BQ120" s="897">
        <v>1106691</v>
      </c>
      <c r="BR120" s="878"/>
      <c r="BS120" s="878"/>
      <c r="BT120" s="878"/>
      <c r="BU120" s="878"/>
      <c r="BV120" s="878">
        <v>1246631</v>
      </c>
      <c r="BW120" s="878"/>
      <c r="BX120" s="878"/>
      <c r="BY120" s="878"/>
      <c r="BZ120" s="878"/>
      <c r="CA120" s="878">
        <v>1379779</v>
      </c>
      <c r="CB120" s="878"/>
      <c r="CC120" s="878"/>
      <c r="CD120" s="878"/>
      <c r="CE120" s="878"/>
      <c r="CF120" s="902">
        <v>124</v>
      </c>
      <c r="CG120" s="903"/>
      <c r="CH120" s="903"/>
      <c r="CI120" s="903"/>
      <c r="CJ120" s="903"/>
      <c r="CK120" s="904" t="s">
        <v>485</v>
      </c>
      <c r="CL120" s="888"/>
      <c r="CM120" s="888"/>
      <c r="CN120" s="888"/>
      <c r="CO120" s="889"/>
      <c r="CP120" s="908" t="s">
        <v>486</v>
      </c>
      <c r="CQ120" s="909"/>
      <c r="CR120" s="909"/>
      <c r="CS120" s="909"/>
      <c r="CT120" s="909"/>
      <c r="CU120" s="909"/>
      <c r="CV120" s="909"/>
      <c r="CW120" s="909"/>
      <c r="CX120" s="909"/>
      <c r="CY120" s="909"/>
      <c r="CZ120" s="909"/>
      <c r="DA120" s="909"/>
      <c r="DB120" s="909"/>
      <c r="DC120" s="909"/>
      <c r="DD120" s="909"/>
      <c r="DE120" s="909"/>
      <c r="DF120" s="910"/>
      <c r="DG120" s="897">
        <v>968159</v>
      </c>
      <c r="DH120" s="878"/>
      <c r="DI120" s="878"/>
      <c r="DJ120" s="878"/>
      <c r="DK120" s="878"/>
      <c r="DL120" s="878">
        <v>905388</v>
      </c>
      <c r="DM120" s="878"/>
      <c r="DN120" s="878"/>
      <c r="DO120" s="878"/>
      <c r="DP120" s="878"/>
      <c r="DQ120" s="878">
        <v>846748</v>
      </c>
      <c r="DR120" s="878"/>
      <c r="DS120" s="878"/>
      <c r="DT120" s="878"/>
      <c r="DU120" s="878"/>
      <c r="DV120" s="879">
        <v>76.099999999999994</v>
      </c>
      <c r="DW120" s="879"/>
      <c r="DX120" s="879"/>
      <c r="DY120" s="879"/>
      <c r="DZ120" s="880"/>
    </row>
    <row r="121" spans="1:130" s="230" customFormat="1" ht="26.25" customHeight="1" x14ac:dyDescent="0.15">
      <c r="A121" s="856"/>
      <c r="B121" s="857"/>
      <c r="C121" s="899" t="s">
        <v>487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482</v>
      </c>
      <c r="AB121" s="816"/>
      <c r="AC121" s="816"/>
      <c r="AD121" s="816"/>
      <c r="AE121" s="817"/>
      <c r="AF121" s="818" t="s">
        <v>442</v>
      </c>
      <c r="AG121" s="816"/>
      <c r="AH121" s="816"/>
      <c r="AI121" s="816"/>
      <c r="AJ121" s="817"/>
      <c r="AK121" s="818" t="s">
        <v>474</v>
      </c>
      <c r="AL121" s="816"/>
      <c r="AM121" s="816"/>
      <c r="AN121" s="816"/>
      <c r="AO121" s="817"/>
      <c r="AP121" s="860" t="s">
        <v>476</v>
      </c>
      <c r="AQ121" s="861"/>
      <c r="AR121" s="861"/>
      <c r="AS121" s="861"/>
      <c r="AT121" s="862"/>
      <c r="AU121" s="919"/>
      <c r="AV121" s="920"/>
      <c r="AW121" s="920"/>
      <c r="AX121" s="920"/>
      <c r="AY121" s="921"/>
      <c r="AZ121" s="851" t="s">
        <v>488</v>
      </c>
      <c r="BA121" s="788"/>
      <c r="BB121" s="788"/>
      <c r="BC121" s="788"/>
      <c r="BD121" s="788"/>
      <c r="BE121" s="788"/>
      <c r="BF121" s="788"/>
      <c r="BG121" s="788"/>
      <c r="BH121" s="788"/>
      <c r="BI121" s="788"/>
      <c r="BJ121" s="788"/>
      <c r="BK121" s="788"/>
      <c r="BL121" s="788"/>
      <c r="BM121" s="788"/>
      <c r="BN121" s="788"/>
      <c r="BO121" s="788"/>
      <c r="BP121" s="789"/>
      <c r="BQ121" s="852">
        <v>32426</v>
      </c>
      <c r="BR121" s="853"/>
      <c r="BS121" s="853"/>
      <c r="BT121" s="853"/>
      <c r="BU121" s="853"/>
      <c r="BV121" s="853">
        <v>26679</v>
      </c>
      <c r="BW121" s="853"/>
      <c r="BX121" s="853"/>
      <c r="BY121" s="853"/>
      <c r="BZ121" s="853"/>
      <c r="CA121" s="853">
        <v>35355</v>
      </c>
      <c r="CB121" s="853"/>
      <c r="CC121" s="853"/>
      <c r="CD121" s="853"/>
      <c r="CE121" s="853"/>
      <c r="CF121" s="911">
        <v>3.2</v>
      </c>
      <c r="CG121" s="912"/>
      <c r="CH121" s="912"/>
      <c r="CI121" s="912"/>
      <c r="CJ121" s="912"/>
      <c r="CK121" s="905"/>
      <c r="CL121" s="891"/>
      <c r="CM121" s="891"/>
      <c r="CN121" s="891"/>
      <c r="CO121" s="892"/>
      <c r="CP121" s="871" t="s">
        <v>489</v>
      </c>
      <c r="CQ121" s="872"/>
      <c r="CR121" s="872"/>
      <c r="CS121" s="872"/>
      <c r="CT121" s="872"/>
      <c r="CU121" s="872"/>
      <c r="CV121" s="872"/>
      <c r="CW121" s="872"/>
      <c r="CX121" s="872"/>
      <c r="CY121" s="872"/>
      <c r="CZ121" s="872"/>
      <c r="DA121" s="872"/>
      <c r="DB121" s="872"/>
      <c r="DC121" s="872"/>
      <c r="DD121" s="872"/>
      <c r="DE121" s="872"/>
      <c r="DF121" s="873"/>
      <c r="DG121" s="852">
        <v>274143</v>
      </c>
      <c r="DH121" s="853"/>
      <c r="DI121" s="853"/>
      <c r="DJ121" s="853"/>
      <c r="DK121" s="853"/>
      <c r="DL121" s="853">
        <v>241827</v>
      </c>
      <c r="DM121" s="853"/>
      <c r="DN121" s="853"/>
      <c r="DO121" s="853"/>
      <c r="DP121" s="853"/>
      <c r="DQ121" s="853">
        <v>216924</v>
      </c>
      <c r="DR121" s="853"/>
      <c r="DS121" s="853"/>
      <c r="DT121" s="853"/>
      <c r="DU121" s="853"/>
      <c r="DV121" s="830">
        <v>19.5</v>
      </c>
      <c r="DW121" s="830"/>
      <c r="DX121" s="830"/>
      <c r="DY121" s="830"/>
      <c r="DZ121" s="831"/>
    </row>
    <row r="122" spans="1:130" s="230" customFormat="1" ht="26.25" customHeight="1" x14ac:dyDescent="0.15">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482</v>
      </c>
      <c r="AB122" s="816"/>
      <c r="AC122" s="816"/>
      <c r="AD122" s="816"/>
      <c r="AE122" s="817"/>
      <c r="AF122" s="818" t="s">
        <v>474</v>
      </c>
      <c r="AG122" s="816"/>
      <c r="AH122" s="816"/>
      <c r="AI122" s="816"/>
      <c r="AJ122" s="817"/>
      <c r="AK122" s="818" t="s">
        <v>442</v>
      </c>
      <c r="AL122" s="816"/>
      <c r="AM122" s="816"/>
      <c r="AN122" s="816"/>
      <c r="AO122" s="817"/>
      <c r="AP122" s="860" t="s">
        <v>442</v>
      </c>
      <c r="AQ122" s="861"/>
      <c r="AR122" s="861"/>
      <c r="AS122" s="861"/>
      <c r="AT122" s="862"/>
      <c r="AU122" s="919"/>
      <c r="AV122" s="920"/>
      <c r="AW122" s="920"/>
      <c r="AX122" s="920"/>
      <c r="AY122" s="921"/>
      <c r="AZ122" s="874" t="s">
        <v>490</v>
      </c>
      <c r="BA122" s="875"/>
      <c r="BB122" s="875"/>
      <c r="BC122" s="875"/>
      <c r="BD122" s="875"/>
      <c r="BE122" s="875"/>
      <c r="BF122" s="875"/>
      <c r="BG122" s="875"/>
      <c r="BH122" s="875"/>
      <c r="BI122" s="875"/>
      <c r="BJ122" s="875"/>
      <c r="BK122" s="875"/>
      <c r="BL122" s="875"/>
      <c r="BM122" s="875"/>
      <c r="BN122" s="875"/>
      <c r="BO122" s="875"/>
      <c r="BP122" s="876"/>
      <c r="BQ122" s="915">
        <v>2147934</v>
      </c>
      <c r="BR122" s="881"/>
      <c r="BS122" s="881"/>
      <c r="BT122" s="881"/>
      <c r="BU122" s="881"/>
      <c r="BV122" s="881">
        <v>1899948</v>
      </c>
      <c r="BW122" s="881"/>
      <c r="BX122" s="881"/>
      <c r="BY122" s="881"/>
      <c r="BZ122" s="881"/>
      <c r="CA122" s="881">
        <v>1999712</v>
      </c>
      <c r="CB122" s="881"/>
      <c r="CC122" s="881"/>
      <c r="CD122" s="881"/>
      <c r="CE122" s="881"/>
      <c r="CF122" s="882">
        <v>179.8</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476</v>
      </c>
      <c r="AB123" s="816"/>
      <c r="AC123" s="816"/>
      <c r="AD123" s="816"/>
      <c r="AE123" s="817"/>
      <c r="AF123" s="818" t="s">
        <v>476</v>
      </c>
      <c r="AG123" s="816"/>
      <c r="AH123" s="816"/>
      <c r="AI123" s="816"/>
      <c r="AJ123" s="817"/>
      <c r="AK123" s="818" t="s">
        <v>466</v>
      </c>
      <c r="AL123" s="816"/>
      <c r="AM123" s="816"/>
      <c r="AN123" s="816"/>
      <c r="AO123" s="817"/>
      <c r="AP123" s="860" t="s">
        <v>473</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491</v>
      </c>
      <c r="BP123" s="914"/>
      <c r="BQ123" s="868">
        <v>3287051</v>
      </c>
      <c r="BR123" s="869"/>
      <c r="BS123" s="869"/>
      <c r="BT123" s="869"/>
      <c r="BU123" s="869"/>
      <c r="BV123" s="869">
        <v>3173258</v>
      </c>
      <c r="BW123" s="869"/>
      <c r="BX123" s="869"/>
      <c r="BY123" s="869"/>
      <c r="BZ123" s="869"/>
      <c r="CA123" s="869">
        <v>3414846</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476</v>
      </c>
      <c r="AB124" s="816"/>
      <c r="AC124" s="816"/>
      <c r="AD124" s="816"/>
      <c r="AE124" s="817"/>
      <c r="AF124" s="818" t="s">
        <v>492</v>
      </c>
      <c r="AG124" s="816"/>
      <c r="AH124" s="816"/>
      <c r="AI124" s="816"/>
      <c r="AJ124" s="817"/>
      <c r="AK124" s="818" t="s">
        <v>473</v>
      </c>
      <c r="AL124" s="816"/>
      <c r="AM124" s="816"/>
      <c r="AN124" s="816"/>
      <c r="AO124" s="817"/>
      <c r="AP124" s="860" t="s">
        <v>476</v>
      </c>
      <c r="AQ124" s="861"/>
      <c r="AR124" s="861"/>
      <c r="AS124" s="861"/>
      <c r="AT124" s="862"/>
      <c r="AU124" s="863" t="s">
        <v>493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45.1</v>
      </c>
      <c r="BR124" s="867"/>
      <c r="BS124" s="867"/>
      <c r="BT124" s="867"/>
      <c r="BU124" s="867"/>
      <c r="BV124" s="867">
        <v>20.399999999999999</v>
      </c>
      <c r="BW124" s="867"/>
      <c r="BX124" s="867"/>
      <c r="BY124" s="867"/>
      <c r="BZ124" s="867"/>
      <c r="CA124" s="867">
        <v>2.8</v>
      </c>
      <c r="CB124" s="867"/>
      <c r="CC124" s="867"/>
      <c r="CD124" s="867"/>
      <c r="CE124" s="867"/>
      <c r="CF124" s="762"/>
      <c r="CG124" s="763"/>
      <c r="CH124" s="763"/>
      <c r="CI124" s="763"/>
      <c r="CJ124" s="898"/>
      <c r="CK124" s="906"/>
      <c r="CL124" s="906"/>
      <c r="CM124" s="906"/>
      <c r="CN124" s="906"/>
      <c r="CO124" s="907"/>
      <c r="CP124" s="871" t="s">
        <v>494</v>
      </c>
      <c r="CQ124" s="872"/>
      <c r="CR124" s="872"/>
      <c r="CS124" s="872"/>
      <c r="CT124" s="872"/>
      <c r="CU124" s="872"/>
      <c r="CV124" s="872"/>
      <c r="CW124" s="872"/>
      <c r="CX124" s="872"/>
      <c r="CY124" s="872"/>
      <c r="CZ124" s="872"/>
      <c r="DA124" s="872"/>
      <c r="DB124" s="872"/>
      <c r="DC124" s="872"/>
      <c r="DD124" s="872"/>
      <c r="DE124" s="872"/>
      <c r="DF124" s="873"/>
      <c r="DG124" s="799" t="s">
        <v>482</v>
      </c>
      <c r="DH124" s="800"/>
      <c r="DI124" s="800"/>
      <c r="DJ124" s="800"/>
      <c r="DK124" s="801"/>
      <c r="DL124" s="802" t="s">
        <v>473</v>
      </c>
      <c r="DM124" s="800"/>
      <c r="DN124" s="800"/>
      <c r="DO124" s="800"/>
      <c r="DP124" s="801"/>
      <c r="DQ124" s="802" t="s">
        <v>473</v>
      </c>
      <c r="DR124" s="800"/>
      <c r="DS124" s="800"/>
      <c r="DT124" s="800"/>
      <c r="DU124" s="801"/>
      <c r="DV124" s="884" t="s">
        <v>473</v>
      </c>
      <c r="DW124" s="885"/>
      <c r="DX124" s="885"/>
      <c r="DY124" s="885"/>
      <c r="DZ124" s="886"/>
    </row>
    <row r="125" spans="1:130" s="230" customFormat="1" ht="26.25" customHeight="1" x14ac:dyDescent="0.15">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473</v>
      </c>
      <c r="AB125" s="816"/>
      <c r="AC125" s="816"/>
      <c r="AD125" s="816"/>
      <c r="AE125" s="817"/>
      <c r="AF125" s="818" t="s">
        <v>476</v>
      </c>
      <c r="AG125" s="816"/>
      <c r="AH125" s="816"/>
      <c r="AI125" s="816"/>
      <c r="AJ125" s="817"/>
      <c r="AK125" s="818" t="s">
        <v>482</v>
      </c>
      <c r="AL125" s="816"/>
      <c r="AM125" s="816"/>
      <c r="AN125" s="816"/>
      <c r="AO125" s="817"/>
      <c r="AP125" s="860" t="s">
        <v>473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495</v>
      </c>
      <c r="CL125" s="888"/>
      <c r="CM125" s="888"/>
      <c r="CN125" s="888"/>
      <c r="CO125" s="889"/>
      <c r="CP125" s="896" t="s">
        <v>496</v>
      </c>
      <c r="CQ125" s="844"/>
      <c r="CR125" s="844"/>
      <c r="CS125" s="844"/>
      <c r="CT125" s="844"/>
      <c r="CU125" s="844"/>
      <c r="CV125" s="844"/>
      <c r="CW125" s="844"/>
      <c r="CX125" s="844"/>
      <c r="CY125" s="844"/>
      <c r="CZ125" s="844"/>
      <c r="DA125" s="844"/>
      <c r="DB125" s="844"/>
      <c r="DC125" s="844"/>
      <c r="DD125" s="844"/>
      <c r="DE125" s="844"/>
      <c r="DF125" s="845"/>
      <c r="DG125" s="897" t="s">
        <v>481</v>
      </c>
      <c r="DH125" s="878"/>
      <c r="DI125" s="878"/>
      <c r="DJ125" s="878"/>
      <c r="DK125" s="878"/>
      <c r="DL125" s="878" t="s">
        <v>395</v>
      </c>
      <c r="DM125" s="878"/>
      <c r="DN125" s="878"/>
      <c r="DO125" s="878"/>
      <c r="DP125" s="878"/>
      <c r="DQ125" s="878" t="s">
        <v>469</v>
      </c>
      <c r="DR125" s="878"/>
      <c r="DS125" s="878"/>
      <c r="DT125" s="878"/>
      <c r="DU125" s="878"/>
      <c r="DV125" s="879" t="s">
        <v>473</v>
      </c>
      <c r="DW125" s="879"/>
      <c r="DX125" s="879"/>
      <c r="DY125" s="879"/>
      <c r="DZ125" s="880"/>
    </row>
    <row r="126" spans="1:130" s="230" customFormat="1" ht="26.25" customHeight="1" thickBot="1" x14ac:dyDescent="0.2">
      <c r="A126" s="856"/>
      <c r="B126" s="857"/>
      <c r="C126" s="851" t="s">
        <v>480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20871</v>
      </c>
      <c r="AB126" s="816"/>
      <c r="AC126" s="816"/>
      <c r="AD126" s="816"/>
      <c r="AE126" s="817"/>
      <c r="AF126" s="818">
        <v>20871</v>
      </c>
      <c r="AG126" s="816"/>
      <c r="AH126" s="816"/>
      <c r="AI126" s="816"/>
      <c r="AJ126" s="817"/>
      <c r="AK126" s="818">
        <v>20871</v>
      </c>
      <c r="AL126" s="816"/>
      <c r="AM126" s="816"/>
      <c r="AN126" s="816"/>
      <c r="AO126" s="817"/>
      <c r="AP126" s="860">
        <v>1.9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497</v>
      </c>
      <c r="CQ126" s="788"/>
      <c r="CR126" s="788"/>
      <c r="CS126" s="788"/>
      <c r="CT126" s="788"/>
      <c r="CU126" s="788"/>
      <c r="CV126" s="788"/>
      <c r="CW126" s="788"/>
      <c r="CX126" s="788"/>
      <c r="CY126" s="788"/>
      <c r="CZ126" s="788"/>
      <c r="DA126" s="788"/>
      <c r="DB126" s="788"/>
      <c r="DC126" s="788"/>
      <c r="DD126" s="788"/>
      <c r="DE126" s="788"/>
      <c r="DF126" s="789"/>
      <c r="DG126" s="852" t="s">
        <v>482</v>
      </c>
      <c r="DH126" s="853"/>
      <c r="DI126" s="853"/>
      <c r="DJ126" s="853"/>
      <c r="DK126" s="853"/>
      <c r="DL126" s="853" t="s">
        <v>473</v>
      </c>
      <c r="DM126" s="853"/>
      <c r="DN126" s="853"/>
      <c r="DO126" s="853"/>
      <c r="DP126" s="853"/>
      <c r="DQ126" s="853" t="s">
        <v>477</v>
      </c>
      <c r="DR126" s="853"/>
      <c r="DS126" s="853"/>
      <c r="DT126" s="853"/>
      <c r="DU126" s="853"/>
      <c r="DV126" s="830" t="s">
        <v>473</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478</v>
      </c>
      <c r="AB127" s="816"/>
      <c r="AC127" s="816"/>
      <c r="AD127" s="816"/>
      <c r="AE127" s="817"/>
      <c r="AF127" s="818" t="s">
        <v>476</v>
      </c>
      <c r="AG127" s="816"/>
      <c r="AH127" s="816"/>
      <c r="AI127" s="816"/>
      <c r="AJ127" s="817"/>
      <c r="AK127" s="818" t="s">
        <v>442</v>
      </c>
      <c r="AL127" s="816"/>
      <c r="AM127" s="816"/>
      <c r="AN127" s="816"/>
      <c r="AO127" s="817"/>
      <c r="AP127" s="860" t="s">
        <v>469</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t="s">
        <v>469</v>
      </c>
      <c r="DH127" s="853"/>
      <c r="DI127" s="853"/>
      <c r="DJ127" s="853"/>
      <c r="DK127" s="853"/>
      <c r="DL127" s="853" t="s">
        <v>442</v>
      </c>
      <c r="DM127" s="853"/>
      <c r="DN127" s="853"/>
      <c r="DO127" s="853"/>
      <c r="DP127" s="853"/>
      <c r="DQ127" s="853" t="s">
        <v>474</v>
      </c>
      <c r="DR127" s="853"/>
      <c r="DS127" s="853"/>
      <c r="DT127" s="853"/>
      <c r="DU127" s="853"/>
      <c r="DV127" s="830" t="s">
        <v>442</v>
      </c>
      <c r="DW127" s="830"/>
      <c r="DX127" s="830"/>
      <c r="DY127" s="830"/>
      <c r="DZ127" s="831"/>
    </row>
    <row r="128" spans="1:130" s="230" customFormat="1" ht="26.25" customHeight="1" thickBot="1" x14ac:dyDescent="0.2">
      <c r="A128" s="832" t="s">
        <v>504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505</v>
      </c>
      <c r="X128" s="834"/>
      <c r="Y128" s="834"/>
      <c r="Z128" s="835"/>
      <c r="AA128" s="836">
        <v>6080</v>
      </c>
      <c r="AB128" s="837"/>
      <c r="AC128" s="837"/>
      <c r="AD128" s="837"/>
      <c r="AE128" s="838"/>
      <c r="AF128" s="839">
        <v>6080</v>
      </c>
      <c r="AG128" s="837"/>
      <c r="AH128" s="837"/>
      <c r="AI128" s="837"/>
      <c r="AJ128" s="838"/>
      <c r="AK128" s="839">
        <v>6468</v>
      </c>
      <c r="AL128" s="837"/>
      <c r="AM128" s="837"/>
      <c r="AN128" s="837"/>
      <c r="AO128" s="838"/>
      <c r="AP128" s="840"/>
      <c r="AQ128" s="841"/>
      <c r="AR128" s="841"/>
      <c r="AS128" s="841"/>
      <c r="AT128" s="842"/>
      <c r="AU128" s="232"/>
      <c r="AV128" s="232"/>
      <c r="AW128" s="232"/>
      <c r="AX128" s="843" t="s">
        <v>506</v>
      </c>
      <c r="AY128" s="844"/>
      <c r="AZ128" s="844"/>
      <c r="BA128" s="844"/>
      <c r="BB128" s="844"/>
      <c r="BC128" s="844"/>
      <c r="BD128" s="844"/>
      <c r="BE128" s="845"/>
      <c r="BF128" s="822" t="s">
        <v>482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507</v>
      </c>
      <c r="CQ128" s="766"/>
      <c r="CR128" s="766"/>
      <c r="CS128" s="766"/>
      <c r="CT128" s="766"/>
      <c r="CU128" s="766"/>
      <c r="CV128" s="766"/>
      <c r="CW128" s="766"/>
      <c r="CX128" s="766"/>
      <c r="CY128" s="766"/>
      <c r="CZ128" s="766"/>
      <c r="DA128" s="766"/>
      <c r="DB128" s="766"/>
      <c r="DC128" s="766"/>
      <c r="DD128" s="766"/>
      <c r="DE128" s="766"/>
      <c r="DF128" s="767"/>
      <c r="DG128" s="826" t="s">
        <v>466</v>
      </c>
      <c r="DH128" s="827"/>
      <c r="DI128" s="827"/>
      <c r="DJ128" s="827"/>
      <c r="DK128" s="827"/>
      <c r="DL128" s="827" t="s">
        <v>476</v>
      </c>
      <c r="DM128" s="827"/>
      <c r="DN128" s="827"/>
      <c r="DO128" s="827"/>
      <c r="DP128" s="827"/>
      <c r="DQ128" s="827" t="s">
        <v>466</v>
      </c>
      <c r="DR128" s="827"/>
      <c r="DS128" s="827"/>
      <c r="DT128" s="827"/>
      <c r="DU128" s="827"/>
      <c r="DV128" s="828" t="s">
        <v>473</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1220681</v>
      </c>
      <c r="AB129" s="816"/>
      <c r="AC129" s="816"/>
      <c r="AD129" s="816"/>
      <c r="AE129" s="817"/>
      <c r="AF129" s="818">
        <v>1354941</v>
      </c>
      <c r="AG129" s="816"/>
      <c r="AH129" s="816"/>
      <c r="AI129" s="816"/>
      <c r="AJ129" s="817"/>
      <c r="AK129" s="818">
        <v>1364491</v>
      </c>
      <c r="AL129" s="816"/>
      <c r="AM129" s="816"/>
      <c r="AN129" s="816"/>
      <c r="AO129" s="817"/>
      <c r="AP129" s="819"/>
      <c r="AQ129" s="820"/>
      <c r="AR129" s="820"/>
      <c r="AS129" s="820"/>
      <c r="AT129" s="821"/>
      <c r="AU129" s="233"/>
      <c r="AV129" s="233"/>
      <c r="AW129" s="233"/>
      <c r="AX129" s="787" t="s">
        <v>509</v>
      </c>
      <c r="AY129" s="788"/>
      <c r="AZ129" s="788"/>
      <c r="BA129" s="788"/>
      <c r="BB129" s="788"/>
      <c r="BC129" s="788"/>
      <c r="BD129" s="788"/>
      <c r="BE129" s="789"/>
      <c r="BF129" s="806" t="s">
        <v>476</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214894</v>
      </c>
      <c r="AB130" s="816"/>
      <c r="AC130" s="816"/>
      <c r="AD130" s="816"/>
      <c r="AE130" s="817"/>
      <c r="AF130" s="818">
        <v>218229</v>
      </c>
      <c r="AG130" s="816"/>
      <c r="AH130" s="816"/>
      <c r="AI130" s="816"/>
      <c r="AJ130" s="817"/>
      <c r="AK130" s="818">
        <v>252200</v>
      </c>
      <c r="AL130" s="816"/>
      <c r="AM130" s="816"/>
      <c r="AN130" s="816"/>
      <c r="AO130" s="817"/>
      <c r="AP130" s="819"/>
      <c r="AQ130" s="820"/>
      <c r="AR130" s="820"/>
      <c r="AS130" s="820"/>
      <c r="AT130" s="821"/>
      <c r="AU130" s="233"/>
      <c r="AV130" s="233"/>
      <c r="AW130" s="233"/>
      <c r="AX130" s="787" t="s">
        <v>512</v>
      </c>
      <c r="AY130" s="788"/>
      <c r="AZ130" s="788"/>
      <c r="BA130" s="788"/>
      <c r="BB130" s="788"/>
      <c r="BC130" s="788"/>
      <c r="BD130" s="788"/>
      <c r="BE130" s="789"/>
      <c r="BF130" s="790">
        <v>11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1005787</v>
      </c>
      <c r="AB131" s="800"/>
      <c r="AC131" s="800"/>
      <c r="AD131" s="800"/>
      <c r="AE131" s="801"/>
      <c r="AF131" s="802">
        <v>1136712</v>
      </c>
      <c r="AG131" s="800"/>
      <c r="AH131" s="800"/>
      <c r="AI131" s="800"/>
      <c r="AJ131" s="801"/>
      <c r="AK131" s="802">
        <v>1112291</v>
      </c>
      <c r="AL131" s="800"/>
      <c r="AM131" s="800"/>
      <c r="AN131" s="800"/>
      <c r="AO131" s="801"/>
      <c r="AP131" s="803"/>
      <c r="AQ131" s="804"/>
      <c r="AR131" s="804"/>
      <c r="AS131" s="804"/>
      <c r="AT131" s="805"/>
      <c r="AU131" s="233"/>
      <c r="AV131" s="233"/>
      <c r="AW131" s="233"/>
      <c r="AX131" s="765" t="s">
        <v>514</v>
      </c>
      <c r="AY131" s="766"/>
      <c r="AZ131" s="766"/>
      <c r="BA131" s="766"/>
      <c r="BB131" s="766"/>
      <c r="BC131" s="766"/>
      <c r="BD131" s="766"/>
      <c r="BE131" s="767"/>
      <c r="BF131" s="768">
        <v>2.8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11.427966359999999</v>
      </c>
      <c r="AB132" s="781"/>
      <c r="AC132" s="781"/>
      <c r="AD132" s="781"/>
      <c r="AE132" s="782"/>
      <c r="AF132" s="783">
        <v>11.5360795</v>
      </c>
      <c r="AG132" s="781"/>
      <c r="AH132" s="781"/>
      <c r="AI132" s="781"/>
      <c r="AJ132" s="782"/>
      <c r="AK132" s="783">
        <v>10.08225365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11.6</v>
      </c>
      <c r="AB133" s="760"/>
      <c r="AC133" s="760"/>
      <c r="AD133" s="760"/>
      <c r="AE133" s="761"/>
      <c r="AF133" s="759">
        <v>11.5</v>
      </c>
      <c r="AG133" s="760"/>
      <c r="AH133" s="760"/>
      <c r="AI133" s="760"/>
      <c r="AJ133" s="761"/>
      <c r="AK133" s="759">
        <v>11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M9ykyR2L9H/rWLzkY8jgsBuZ7vylQjiIPuxvK2HIYXpeArgZgv23zlmJB30DlMlNvERIydQTEKs6bNrVds7Kw==" saltValue="9PE9VCQL75LZfHUVoJ4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jjUQlAC57cwFq6nmWtokZmOy2cI3tiy8YVHBkXBpSaVVlcB7wSDW/HRrAo6SavR0KO88UhBYQz+aU5m0R9Dqg==" saltValue="07gQDgqPsjfZ7fXZCHFK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t8cCYJBNyYUvaN7mxRA0H1RLWWjZJTKobjq4iXS/kmKuukIGDyu4H89V5Clj6c7PHPBWIWrP0R4zGWbY3bveA==" saltValue="8FY2CWRF6qpIo46aRFL6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526</v>
      </c>
      <c r="AL9" s="1167"/>
      <c r="AM9" s="1167"/>
      <c r="AN9" s="1168"/>
      <c r="AO9" s="281">
        <v>335349</v>
      </c>
      <c r="AP9" s="281">
        <v>263639</v>
      </c>
      <c r="AQ9" s="282">
        <v>239803</v>
      </c>
      <c r="AR9" s="283">
        <v>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527</v>
      </c>
      <c r="AL10" s="1167"/>
      <c r="AM10" s="1167"/>
      <c r="AN10" s="1168"/>
      <c r="AO10" s="284">
        <v>49255</v>
      </c>
      <c r="AP10" s="284">
        <v>38722</v>
      </c>
      <c r="AQ10" s="285">
        <v>35073</v>
      </c>
      <c r="AR10" s="286">
        <v>10.4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528</v>
      </c>
      <c r="AL11" s="1167"/>
      <c r="AM11" s="1167"/>
      <c r="AN11" s="1168"/>
      <c r="AO11" s="284" t="s">
        <v>529</v>
      </c>
      <c r="AP11" s="284" t="s">
        <v>529</v>
      </c>
      <c r="AQ11" s="285">
        <v>3640</v>
      </c>
      <c r="AR11" s="286" t="s">
        <v>529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530</v>
      </c>
      <c r="AL12" s="1167"/>
      <c r="AM12" s="1167"/>
      <c r="AN12" s="1168"/>
      <c r="AO12" s="284" t="s">
        <v>529</v>
      </c>
      <c r="AP12" s="284" t="s">
        <v>529</v>
      </c>
      <c r="AQ12" s="285" t="s">
        <v>529</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531</v>
      </c>
      <c r="AL13" s="1167"/>
      <c r="AM13" s="1167"/>
      <c r="AN13" s="1168"/>
      <c r="AO13" s="284">
        <v>29118</v>
      </c>
      <c r="AP13" s="284">
        <v>22892</v>
      </c>
      <c r="AQ13" s="285">
        <v>11407</v>
      </c>
      <c r="AR13" s="286">
        <v>100.7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532</v>
      </c>
      <c r="AL14" s="1167"/>
      <c r="AM14" s="1167"/>
      <c r="AN14" s="1168"/>
      <c r="AO14" s="284">
        <v>11970</v>
      </c>
      <c r="AP14" s="284">
        <v>9410</v>
      </c>
      <c r="AQ14" s="285">
        <v>4585</v>
      </c>
      <c r="AR14" s="286">
        <v>105.2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533</v>
      </c>
      <c r="AL15" s="1170"/>
      <c r="AM15" s="1170"/>
      <c r="AN15" s="1171"/>
      <c r="AO15" s="284">
        <v>-21807</v>
      </c>
      <c r="AP15" s="284">
        <v>-17144</v>
      </c>
      <c r="AQ15" s="285">
        <v>-18839</v>
      </c>
      <c r="AR15" s="286">
        <v>-9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403885</v>
      </c>
      <c r="AP16" s="284">
        <v>317520</v>
      </c>
      <c r="AQ16" s="285">
        <v>275669</v>
      </c>
      <c r="AR16" s="286">
        <v>15.2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538</v>
      </c>
      <c r="AL21" s="1173"/>
      <c r="AM21" s="1173"/>
      <c r="AN21" s="1174"/>
      <c r="AO21" s="297">
        <v>28.3</v>
      </c>
      <c r="AP21" s="298">
        <v>23.86</v>
      </c>
      <c r="AQ21" s="299">
        <v>4.4400000000000004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539</v>
      </c>
      <c r="AL22" s="1173"/>
      <c r="AM22" s="1173"/>
      <c r="AN22" s="1174"/>
      <c r="AO22" s="302">
        <v>90.9</v>
      </c>
      <c r="AP22" s="303">
        <v>95.5</v>
      </c>
      <c r="AQ22" s="304">
        <v>-4.5999999999999996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543</v>
      </c>
      <c r="AL32" s="1157"/>
      <c r="AM32" s="1157"/>
      <c r="AN32" s="1158"/>
      <c r="AO32" s="312">
        <v>223691</v>
      </c>
      <c r="AP32" s="312">
        <v>175858</v>
      </c>
      <c r="AQ32" s="313">
        <v>162926</v>
      </c>
      <c r="AR32" s="314">
        <v>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544</v>
      </c>
      <c r="AL33" s="1157"/>
      <c r="AM33" s="1157"/>
      <c r="AN33" s="1158"/>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545</v>
      </c>
      <c r="AL34" s="1157"/>
      <c r="AM34" s="1157"/>
      <c r="AN34" s="1158"/>
      <c r="AO34" s="312" t="s">
        <v>529</v>
      </c>
      <c r="AP34" s="312" t="s">
        <v>529</v>
      </c>
      <c r="AQ34" s="313">
        <v>4</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546</v>
      </c>
      <c r="AL35" s="1157"/>
      <c r="AM35" s="1157"/>
      <c r="AN35" s="1158"/>
      <c r="AO35" s="312">
        <v>123292</v>
      </c>
      <c r="AP35" s="312">
        <v>96928</v>
      </c>
      <c r="AQ35" s="313">
        <v>33512</v>
      </c>
      <c r="AR35" s="314">
        <v>189.2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547</v>
      </c>
      <c r="AL36" s="1157"/>
      <c r="AM36" s="1157"/>
      <c r="AN36" s="1158"/>
      <c r="AO36" s="312">
        <v>2958</v>
      </c>
      <c r="AP36" s="312">
        <v>2325</v>
      </c>
      <c r="AQ36" s="313">
        <v>2866</v>
      </c>
      <c r="AR36" s="314">
        <v>-18.899999999999999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548</v>
      </c>
      <c r="AL37" s="1157"/>
      <c r="AM37" s="1157"/>
      <c r="AN37" s="1158"/>
      <c r="AO37" s="312">
        <v>20871</v>
      </c>
      <c r="AP37" s="312">
        <v>16408</v>
      </c>
      <c r="AQ37" s="313">
        <v>1429</v>
      </c>
      <c r="AR37" s="314">
        <v>1048.2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549</v>
      </c>
      <c r="AL38" s="1160"/>
      <c r="AM38" s="1160"/>
      <c r="AN38" s="1161"/>
      <c r="AO38" s="315" t="s">
        <v>529</v>
      </c>
      <c r="AP38" s="315" t="s">
        <v>529</v>
      </c>
      <c r="AQ38" s="316">
        <v>30</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550</v>
      </c>
      <c r="AL39" s="1160"/>
      <c r="AM39" s="1160"/>
      <c r="AN39" s="1161"/>
      <c r="AO39" s="312">
        <v>-6468</v>
      </c>
      <c r="AP39" s="312">
        <v>-5085</v>
      </c>
      <c r="AQ39" s="313">
        <v>-7390</v>
      </c>
      <c r="AR39" s="314">
        <v>-31.2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551</v>
      </c>
      <c r="AL40" s="1157"/>
      <c r="AM40" s="1157"/>
      <c r="AN40" s="1158"/>
      <c r="AO40" s="312">
        <v>-252200</v>
      </c>
      <c r="AP40" s="312">
        <v>-198270</v>
      </c>
      <c r="AQ40" s="313">
        <v>-136323</v>
      </c>
      <c r="AR40" s="314">
        <v>45.4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112144</v>
      </c>
      <c r="AP41" s="312">
        <v>88164</v>
      </c>
      <c r="AQ41" s="313">
        <v>57054</v>
      </c>
      <c r="AR41" s="314">
        <v>54.5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521</v>
      </c>
      <c r="AN49" s="1151" t="s">
        <v>555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843754</v>
      </c>
      <c r="AN51" s="334">
        <v>616329</v>
      </c>
      <c r="AO51" s="335">
        <v>32.200000000000003</v>
      </c>
      <c r="AP51" s="336">
        <v>271581</v>
      </c>
      <c r="AQ51" s="337">
        <v>-6.7</v>
      </c>
      <c r="AR51" s="338">
        <v>38.9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216341</v>
      </c>
      <c r="AN52" s="342">
        <v>158028</v>
      </c>
      <c r="AO52" s="343">
        <v>-62.9</v>
      </c>
      <c r="AP52" s="344">
        <v>117844</v>
      </c>
      <c r="AQ52" s="345">
        <v>-1</v>
      </c>
      <c r="AR52" s="346">
        <v>-61.9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238434</v>
      </c>
      <c r="AN53" s="334">
        <v>175448</v>
      </c>
      <c r="AO53" s="335">
        <v>-71.5</v>
      </c>
      <c r="AP53" s="336">
        <v>268375</v>
      </c>
      <c r="AQ53" s="337">
        <v>-1.2</v>
      </c>
      <c r="AR53" s="338">
        <v>-70.3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122720</v>
      </c>
      <c r="AN54" s="342">
        <v>90302</v>
      </c>
      <c r="AO54" s="343">
        <v>-42.9</v>
      </c>
      <c r="AP54" s="344">
        <v>119602</v>
      </c>
      <c r="AQ54" s="345">
        <v>1.5</v>
      </c>
      <c r="AR54" s="346">
        <v>-44.4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557516</v>
      </c>
      <c r="AN55" s="334">
        <v>420133</v>
      </c>
      <c r="AO55" s="335">
        <v>139.5</v>
      </c>
      <c r="AP55" s="336">
        <v>301035</v>
      </c>
      <c r="AQ55" s="337">
        <v>12.2</v>
      </c>
      <c r="AR55" s="338">
        <v>127.3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359909</v>
      </c>
      <c r="AN56" s="342">
        <v>271220</v>
      </c>
      <c r="AO56" s="343">
        <v>200.3</v>
      </c>
      <c r="AP56" s="344">
        <v>154376</v>
      </c>
      <c r="AQ56" s="345">
        <v>29.1</v>
      </c>
      <c r="AR56" s="346">
        <v>171.2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340741</v>
      </c>
      <c r="AN57" s="334">
        <v>261907</v>
      </c>
      <c r="AO57" s="335">
        <v>-37.700000000000003</v>
      </c>
      <c r="AP57" s="336">
        <v>277467</v>
      </c>
      <c r="AQ57" s="337">
        <v>-7.8</v>
      </c>
      <c r="AR57" s="338">
        <v>-29.9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181191</v>
      </c>
      <c r="AN58" s="342">
        <v>139271</v>
      </c>
      <c r="AO58" s="343">
        <v>-48.7</v>
      </c>
      <c r="AP58" s="344">
        <v>128378</v>
      </c>
      <c r="AQ58" s="345">
        <v>-16.8</v>
      </c>
      <c r="AR58" s="346">
        <v>-31.9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411001</v>
      </c>
      <c r="AN59" s="334">
        <v>323114</v>
      </c>
      <c r="AO59" s="335">
        <v>23.4</v>
      </c>
      <c r="AP59" s="336">
        <v>282256</v>
      </c>
      <c r="AQ59" s="337">
        <v>1.7</v>
      </c>
      <c r="AR59" s="338">
        <v>21.7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324049</v>
      </c>
      <c r="AN60" s="342">
        <v>254756</v>
      </c>
      <c r="AO60" s="343">
        <v>82.9</v>
      </c>
      <c r="AP60" s="344">
        <v>145453</v>
      </c>
      <c r="AQ60" s="345">
        <v>13.3</v>
      </c>
      <c r="AR60" s="346">
        <v>69.599999999999994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478289</v>
      </c>
      <c r="AN61" s="349">
        <v>359386</v>
      </c>
      <c r="AO61" s="350">
        <v>17.2</v>
      </c>
      <c r="AP61" s="351">
        <v>280143</v>
      </c>
      <c r="AQ61" s="352">
        <v>-0.4</v>
      </c>
      <c r="AR61" s="338">
        <v>17.600000000000001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240842</v>
      </c>
      <c r="AN62" s="342">
        <v>182715</v>
      </c>
      <c r="AO62" s="343">
        <v>25.7</v>
      </c>
      <c r="AP62" s="344">
        <v>133131</v>
      </c>
      <c r="AQ62" s="345">
        <v>5.2</v>
      </c>
      <c r="AR62" s="346">
        <v>20.5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jAPru3Msi2YwIGJWoFwDuwezquSW4TNo0uHNVX7e0eJcD6Dpp/AFFGcmhNlq0O4jCmDKSV+PRzu5Z+elgAxfg==" saltValue="LLWZbKtTJARNQjqJg/Ch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1" spans="125:125" ht="13.5" hidden="1" customHeight="1" x14ac:dyDescent="0.15">
      <c r="DU121" s="259"/>
    </row>
  </sheetData>
  <sheetProtection algorithmName="SHA-512" hashValue="Eu3jCReyDCpa7pRx2rpY+mxvYIGo7zbCrkCgqR3bTC8BGoyoi5Lb+KSLngvh5elAxxJ5ag3yECjUhm5V2BL2Jg==" saltValue="wIXczhFUIWqUm6McLx/D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imPyiovNgycx9B87L3CSO7weUu3lW6WcpV97lR3U8ka6GiCo7UNC7/U20lkohRxsuzqoxbCxfp+1ZkblGWVJHQ==" saltValue="oRBKfGZj7vLiMTvq3yRW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5" t="s">
        <v>3</v>
      </c>
      <c r="D47" s="1175"/>
      <c r="E47" s="1176"/>
      <c r="F47" s="11">
        <v>108.98</v>
      </c>
      <c r="G47" s="12">
        <v>96.08</v>
      </c>
      <c r="H47" s="12">
        <v>77.930000000000007</v>
      </c>
      <c r="I47" s="12">
        <v>80.540000000000006</v>
      </c>
      <c r="J47" s="13">
        <v>85</v>
      </c>
    </row>
    <row r="48" spans="2:10" ht="57.75" customHeight="1" x14ac:dyDescent="0.15">
      <c r="B48" s="14"/>
      <c r="C48" s="1177" t="s">
        <v>4</v>
      </c>
      <c r="D48" s="1177"/>
      <c r="E48" s="1178"/>
      <c r="F48" s="15">
        <v>6.78</v>
      </c>
      <c r="G48" s="16">
        <v>6.65</v>
      </c>
      <c r="H48" s="16">
        <v>9.0399999999999991</v>
      </c>
      <c r="I48" s="16">
        <v>5.62</v>
      </c>
      <c r="J48" s="17">
        <v>5.56</v>
      </c>
    </row>
    <row r="49" spans="2:10" ht="57.75" customHeight="1" thickBot="1" x14ac:dyDescent="0.2">
      <c r="B49" s="18"/>
      <c r="C49" s="1179" t="s">
        <v>5</v>
      </c>
      <c r="D49" s="1179"/>
      <c r="E49" s="1180"/>
      <c r="F49" s="19" t="s">
        <v>576</v>
      </c>
      <c r="G49" s="20" t="s">
        <v>577</v>
      </c>
      <c r="H49" s="20" t="s">
        <v>578</v>
      </c>
      <c r="I49" s="20">
        <v>23.2</v>
      </c>
      <c r="J49" s="21">
        <v>2.06</v>
      </c>
    </row>
    <row r="50" spans="2:10" x14ac:dyDescent="0.15"/>
  </sheetData>
  <sheetProtection algorithmName="SHA-512" hashValue="3KNdvZt6JLxMnGdlbgeyhzzebudHExfIjIWbOx2II3jcnBfSsRqPLNYL8+irzlaXG2Zgk3uFxt0g4h7RqxzKBw==" saltValue="gz+FwZ+EwRUzEB/2xWRN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7" t="s">
        <v>579</v>
      </c>
      <c r="D34" s="1187"/>
      <c r="E34" s="1188"/>
      <c r="F34" s="32">
        <v>6.77</v>
      </c>
      <c r="G34" s="33">
        <v>6.64</v>
      </c>
      <c r="H34" s="33">
        <v>9.0299999999999994</v>
      </c>
      <c r="I34" s="33">
        <v>5.62</v>
      </c>
      <c r="J34" s="34">
        <v>5.55</v>
      </c>
      <c r="K34" s="22"/>
      <c r="L34" s="22"/>
      <c r="M34" s="22"/>
      <c r="N34" s="22"/>
      <c r="O34" s="22"/>
      <c r="P34" s="22"/>
    </row>
    <row r="35" spans="1:16" ht="39" customHeight="1" x14ac:dyDescent="0.15">
      <c r="A35" s="22"/>
      <c r="B35" s="35"/>
      <c r="C35" s="1181" t="s">
        <v>580</v>
      </c>
      <c r="D35" s="1182"/>
      <c r="E35" s="1183"/>
      <c r="F35" s="36">
        <v>0.16</v>
      </c>
      <c r="G35" s="37">
        <v>0.15</v>
      </c>
      <c r="H35" s="37">
        <v>0.2</v>
      </c>
      <c r="I35" s="37">
        <v>0.17</v>
      </c>
      <c r="J35" s="38">
        <v>0.17</v>
      </c>
      <c r="K35" s="22"/>
      <c r="L35" s="22"/>
      <c r="M35" s="22"/>
      <c r="N35" s="22"/>
      <c r="O35" s="22"/>
      <c r="P35" s="22"/>
    </row>
    <row r="36" spans="1:16" ht="39" customHeight="1" x14ac:dyDescent="0.15">
      <c r="A36" s="22"/>
      <c r="B36" s="35"/>
      <c r="C36" s="1181" t="s">
        <v>581</v>
      </c>
      <c r="D36" s="1182"/>
      <c r="E36" s="1183"/>
      <c r="F36" s="36">
        <v>0.1</v>
      </c>
      <c r="G36" s="37">
        <v>0.12</v>
      </c>
      <c r="H36" s="37">
        <v>0.17</v>
      </c>
      <c r="I36" s="37">
        <v>0.05</v>
      </c>
      <c r="J36" s="38">
        <v>0.17</v>
      </c>
      <c r="K36" s="22"/>
      <c r="L36" s="22"/>
      <c r="M36" s="22"/>
      <c r="N36" s="22"/>
      <c r="O36" s="22"/>
      <c r="P36" s="22"/>
    </row>
    <row r="37" spans="1:16" ht="39" customHeight="1" x14ac:dyDescent="0.15">
      <c r="A37" s="22"/>
      <c r="B37" s="35"/>
      <c r="C37" s="1181" t="s">
        <v>582</v>
      </c>
      <c r="D37" s="1182"/>
      <c r="E37" s="1183"/>
      <c r="F37" s="36">
        <v>0.11</v>
      </c>
      <c r="G37" s="37">
        <v>0.26</v>
      </c>
      <c r="H37" s="37">
        <v>0.09</v>
      </c>
      <c r="I37" s="37">
        <v>0.1</v>
      </c>
      <c r="J37" s="38">
        <v>0.09</v>
      </c>
      <c r="K37" s="22"/>
      <c r="L37" s="22"/>
      <c r="M37" s="22"/>
      <c r="N37" s="22"/>
      <c r="O37" s="22"/>
      <c r="P37" s="22"/>
    </row>
    <row r="38" spans="1:16" ht="39" customHeight="1" x14ac:dyDescent="0.15">
      <c r="A38" s="22"/>
      <c r="B38" s="35"/>
      <c r="C38" s="1181" t="s">
        <v>583</v>
      </c>
      <c r="D38" s="1182"/>
      <c r="E38" s="1183"/>
      <c r="F38" s="36">
        <v>7.0000000000000007E-2</v>
      </c>
      <c r="G38" s="37">
        <v>0.14000000000000001</v>
      </c>
      <c r="H38" s="37">
        <v>0.08</v>
      </c>
      <c r="I38" s="37">
        <v>0.08</v>
      </c>
      <c r="J38" s="38">
        <v>0.06</v>
      </c>
      <c r="K38" s="22"/>
      <c r="L38" s="22"/>
      <c r="M38" s="22"/>
      <c r="N38" s="22"/>
      <c r="O38" s="22"/>
      <c r="P38" s="22"/>
    </row>
    <row r="39" spans="1:16" ht="39" customHeight="1" x14ac:dyDescent="0.15">
      <c r="A39" s="22"/>
      <c r="B39" s="35"/>
      <c r="C39" s="1181" t="s">
        <v>584</v>
      </c>
      <c r="D39" s="1182"/>
      <c r="E39" s="1183"/>
      <c r="F39" s="36">
        <v>0.01</v>
      </c>
      <c r="G39" s="37">
        <v>0.01</v>
      </c>
      <c r="H39" s="37">
        <v>0.02</v>
      </c>
      <c r="I39" s="37">
        <v>7.0000000000000007E-2</v>
      </c>
      <c r="J39" s="38">
        <v>0.03</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585</v>
      </c>
      <c r="D42" s="1182"/>
      <c r="E42" s="1183"/>
      <c r="F42" s="36" t="s">
        <v>529</v>
      </c>
      <c r="G42" s="37" t="s">
        <v>529</v>
      </c>
      <c r="H42" s="37" t="s">
        <v>529</v>
      </c>
      <c r="I42" s="37" t="s">
        <v>529</v>
      </c>
      <c r="J42" s="38" t="s">
        <v>529</v>
      </c>
      <c r="K42" s="22"/>
      <c r="L42" s="22"/>
      <c r="M42" s="22"/>
      <c r="N42" s="22"/>
      <c r="O42" s="22"/>
      <c r="P42" s="22"/>
    </row>
    <row r="43" spans="1:16" ht="39" customHeight="1" thickBot="1" x14ac:dyDescent="0.2">
      <c r="A43" s="22"/>
      <c r="B43" s="40"/>
      <c r="C43" s="1184" t="s">
        <v>586</v>
      </c>
      <c r="D43" s="1185"/>
      <c r="E43" s="1186"/>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kdcyHZZpsLxMJ9ND3nJ7xCbehH/gZwfj5awP36epeHMwEgHahH4ANrvp8FXkxtRqRrNjTqq4RKmzcgsXSzz7g==" saltValue="igZZ/vRHyELkIhkETRl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183</v>
      </c>
      <c r="L45" s="60">
        <v>177</v>
      </c>
      <c r="M45" s="60">
        <v>191</v>
      </c>
      <c r="N45" s="60">
        <v>221</v>
      </c>
      <c r="O45" s="61">
        <v>224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529</v>
      </c>
      <c r="L46" s="64" t="s">
        <v>529</v>
      </c>
      <c r="M46" s="64" t="s">
        <v>529</v>
      </c>
      <c r="N46" s="64" t="s">
        <v>529</v>
      </c>
      <c r="O46" s="65" t="s">
        <v>529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529</v>
      </c>
      <c r="L47" s="64" t="s">
        <v>529</v>
      </c>
      <c r="M47" s="64" t="s">
        <v>529</v>
      </c>
      <c r="N47" s="64" t="s">
        <v>529</v>
      </c>
      <c r="O47" s="65" t="s">
        <v>529</v>
      </c>
      <c r="P47" s="48"/>
      <c r="Q47" s="48"/>
      <c r="R47" s="48"/>
      <c r="S47" s="48"/>
      <c r="T47" s="48"/>
      <c r="U47" s="48"/>
    </row>
    <row r="48" spans="1:21" ht="30.75" customHeight="1" x14ac:dyDescent="0.15">
      <c r="A48" s="48"/>
      <c r="B48" s="1214"/>
      <c r="C48" s="1215"/>
      <c r="D48" s="62"/>
      <c r="E48" s="1191" t="s">
        <v>15</v>
      </c>
      <c r="F48" s="1191"/>
      <c r="G48" s="1191"/>
      <c r="H48" s="1191"/>
      <c r="I48" s="1191"/>
      <c r="J48" s="1192"/>
      <c r="K48" s="63">
        <v>111</v>
      </c>
      <c r="L48" s="64">
        <v>107</v>
      </c>
      <c r="M48" s="64">
        <v>122</v>
      </c>
      <c r="N48" s="64">
        <v>112</v>
      </c>
      <c r="O48" s="65">
        <v>123</v>
      </c>
      <c r="P48" s="48"/>
      <c r="Q48" s="48"/>
      <c r="R48" s="48"/>
      <c r="S48" s="48"/>
      <c r="T48" s="48"/>
      <c r="U48" s="48"/>
    </row>
    <row r="49" spans="1:21" ht="30.75" customHeight="1" x14ac:dyDescent="0.15">
      <c r="A49" s="48"/>
      <c r="B49" s="1214"/>
      <c r="C49" s="1215"/>
      <c r="D49" s="62"/>
      <c r="E49" s="1191" t="s">
        <v>16</v>
      </c>
      <c r="F49" s="1191"/>
      <c r="G49" s="1191"/>
      <c r="H49" s="1191"/>
      <c r="I49" s="1191"/>
      <c r="J49" s="1192"/>
      <c r="K49" s="63">
        <v>1</v>
      </c>
      <c r="L49" s="64">
        <v>1</v>
      </c>
      <c r="M49" s="64">
        <v>1</v>
      </c>
      <c r="N49" s="64">
        <v>1</v>
      </c>
      <c r="O49" s="65">
        <v>3</v>
      </c>
      <c r="P49" s="48"/>
      <c r="Q49" s="48"/>
      <c r="R49" s="48"/>
      <c r="S49" s="48"/>
      <c r="T49" s="48"/>
      <c r="U49" s="48"/>
    </row>
    <row r="50" spans="1:21" ht="30.75" customHeight="1" x14ac:dyDescent="0.15">
      <c r="A50" s="48"/>
      <c r="B50" s="1214"/>
      <c r="C50" s="1215"/>
      <c r="D50" s="62"/>
      <c r="E50" s="1191" t="s">
        <v>17</v>
      </c>
      <c r="F50" s="1191"/>
      <c r="G50" s="1191"/>
      <c r="H50" s="1191"/>
      <c r="I50" s="1191"/>
      <c r="J50" s="1192"/>
      <c r="K50" s="63">
        <v>20</v>
      </c>
      <c r="L50" s="64">
        <v>21</v>
      </c>
      <c r="M50" s="64">
        <v>21</v>
      </c>
      <c r="N50" s="64">
        <v>21</v>
      </c>
      <c r="O50" s="65">
        <v>21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529</v>
      </c>
      <c r="L51" s="64" t="s">
        <v>529</v>
      </c>
      <c r="M51" s="64" t="s">
        <v>529</v>
      </c>
      <c r="N51" s="64" t="s">
        <v>529</v>
      </c>
      <c r="O51" s="65" t="s">
        <v>529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204</v>
      </c>
      <c r="L52" s="64">
        <v>193</v>
      </c>
      <c r="M52" s="64">
        <v>222</v>
      </c>
      <c r="N52" s="64">
        <v>224</v>
      </c>
      <c r="O52" s="65">
        <v>258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111</v>
      </c>
      <c r="L53" s="69">
        <v>113</v>
      </c>
      <c r="M53" s="69">
        <v>113</v>
      </c>
      <c r="N53" s="69">
        <v>131</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593</v>
      </c>
      <c r="L58" s="84" t="s">
        <v>593</v>
      </c>
      <c r="M58" s="84" t="s">
        <v>593</v>
      </c>
      <c r="N58" s="84" t="s">
        <v>593</v>
      </c>
      <c r="O58" s="85" t="s">
        <v>593</v>
      </c>
    </row>
    <row r="59" spans="1:21" ht="31.5" customHeight="1" x14ac:dyDescent="0.15">
      <c r="B59" s="1199"/>
      <c r="C59" s="1200"/>
      <c r="D59" s="1206" t="s">
        <v>28</v>
      </c>
      <c r="E59" s="1207"/>
      <c r="F59" s="1207"/>
      <c r="G59" s="1207"/>
      <c r="H59" s="1207"/>
      <c r="I59" s="1207"/>
      <c r="J59" s="1208"/>
      <c r="K59" s="86" t="s">
        <v>529</v>
      </c>
      <c r="L59" s="87" t="s">
        <v>529</v>
      </c>
      <c r="M59" s="87" t="s">
        <v>529</v>
      </c>
      <c r="N59" s="87" t="s">
        <v>529</v>
      </c>
      <c r="O59" s="88" t="s">
        <v>529</v>
      </c>
    </row>
    <row r="60" spans="1:21" ht="31.5" customHeight="1" thickBot="1" x14ac:dyDescent="0.2">
      <c r="B60" s="1201"/>
      <c r="C60" s="1202"/>
      <c r="D60" s="1209" t="s">
        <v>29</v>
      </c>
      <c r="E60" s="1210"/>
      <c r="F60" s="1210"/>
      <c r="G60" s="1210"/>
      <c r="H60" s="1210"/>
      <c r="I60" s="1210"/>
      <c r="J60" s="1211"/>
      <c r="K60" s="89" t="s">
        <v>529</v>
      </c>
      <c r="L60" s="90" t="s">
        <v>529</v>
      </c>
      <c r="M60" s="90" t="s">
        <v>529</v>
      </c>
      <c r="N60" s="90" t="s">
        <v>529</v>
      </c>
      <c r="O60" s="91" t="s">
        <v>529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MkD3jyIg490oyfzt4M3rl9zsYM3wvxCJoHN1Alc3QSXs/jCJmvVundFg0EMKKltp//Png5v8qpSom+26/v2Ng==" saltValue="jtAyBc5r8j18QN+cz92x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232" t="s">
        <v>32</v>
      </c>
      <c r="C41" s="1233"/>
      <c r="D41" s="105"/>
      <c r="E41" s="1234" t="s">
        <v>33</v>
      </c>
      <c r="F41" s="1234"/>
      <c r="G41" s="1234"/>
      <c r="H41" s="1235"/>
      <c r="I41" s="355">
        <v>2319</v>
      </c>
      <c r="J41" s="356">
        <v>2239</v>
      </c>
      <c r="K41" s="356">
        <v>2355</v>
      </c>
      <c r="L41" s="356">
        <v>2088</v>
      </c>
      <c r="M41" s="357">
        <v>2154</v>
      </c>
    </row>
    <row r="42" spans="2:13" ht="27.75" customHeight="1" x14ac:dyDescent="0.15">
      <c r="B42" s="1222"/>
      <c r="C42" s="1223"/>
      <c r="D42" s="106"/>
      <c r="E42" s="1226" t="s">
        <v>34</v>
      </c>
      <c r="F42" s="1226"/>
      <c r="G42" s="1226"/>
      <c r="H42" s="1227"/>
      <c r="I42" s="358">
        <v>61</v>
      </c>
      <c r="J42" s="359">
        <v>42</v>
      </c>
      <c r="K42" s="359">
        <v>21</v>
      </c>
      <c r="L42" s="359">
        <v>21</v>
      </c>
      <c r="M42" s="360">
        <v>83</v>
      </c>
    </row>
    <row r="43" spans="2:13" ht="27.75" customHeight="1" x14ac:dyDescent="0.15">
      <c r="B43" s="1222"/>
      <c r="C43" s="1223"/>
      <c r="D43" s="106"/>
      <c r="E43" s="1226" t="s">
        <v>35</v>
      </c>
      <c r="F43" s="1226"/>
      <c r="G43" s="1226"/>
      <c r="H43" s="1227"/>
      <c r="I43" s="358">
        <v>1448</v>
      </c>
      <c r="J43" s="359">
        <v>1355</v>
      </c>
      <c r="K43" s="359">
        <v>1242</v>
      </c>
      <c r="L43" s="359">
        <v>1147</v>
      </c>
      <c r="M43" s="360">
        <v>1064</v>
      </c>
    </row>
    <row r="44" spans="2:13" ht="27.75" customHeight="1" x14ac:dyDescent="0.15">
      <c r="B44" s="1222"/>
      <c r="C44" s="1223"/>
      <c r="D44" s="106"/>
      <c r="E44" s="1226" t="s">
        <v>36</v>
      </c>
      <c r="F44" s="1226"/>
      <c r="G44" s="1226"/>
      <c r="H44" s="1227"/>
      <c r="I44" s="358">
        <v>6</v>
      </c>
      <c r="J44" s="359">
        <v>5</v>
      </c>
      <c r="K44" s="359">
        <v>31</v>
      </c>
      <c r="L44" s="359">
        <v>32</v>
      </c>
      <c r="M44" s="360">
        <v>29</v>
      </c>
    </row>
    <row r="45" spans="2:13" ht="27.75" customHeight="1" x14ac:dyDescent="0.15">
      <c r="B45" s="1222"/>
      <c r="C45" s="1223"/>
      <c r="D45" s="106"/>
      <c r="E45" s="1226" t="s">
        <v>37</v>
      </c>
      <c r="F45" s="1226"/>
      <c r="G45" s="1226"/>
      <c r="H45" s="1227"/>
      <c r="I45" s="358">
        <v>124</v>
      </c>
      <c r="J45" s="359">
        <v>108</v>
      </c>
      <c r="K45" s="359">
        <v>91</v>
      </c>
      <c r="L45" s="359">
        <v>118</v>
      </c>
      <c r="M45" s="360">
        <v>116</v>
      </c>
    </row>
    <row r="46" spans="2:13" ht="27.75" customHeight="1" x14ac:dyDescent="0.15">
      <c r="B46" s="1222"/>
      <c r="C46" s="1223"/>
      <c r="D46" s="107"/>
      <c r="E46" s="1226" t="s">
        <v>38</v>
      </c>
      <c r="F46" s="1226"/>
      <c r="G46" s="1226"/>
      <c r="H46" s="1227"/>
      <c r="I46" s="358" t="s">
        <v>529</v>
      </c>
      <c r="J46" s="359" t="s">
        <v>529</v>
      </c>
      <c r="K46" s="359" t="s">
        <v>529</v>
      </c>
      <c r="L46" s="359" t="s">
        <v>529</v>
      </c>
      <c r="M46" s="360" t="s">
        <v>529</v>
      </c>
    </row>
    <row r="47" spans="2:13" ht="27.75" customHeight="1" x14ac:dyDescent="0.15">
      <c r="B47" s="1222"/>
      <c r="C47" s="1223"/>
      <c r="D47" s="108"/>
      <c r="E47" s="1236" t="s">
        <v>39</v>
      </c>
      <c r="F47" s="1237"/>
      <c r="G47" s="1237"/>
      <c r="H47" s="1238"/>
      <c r="I47" s="358" t="s">
        <v>529</v>
      </c>
      <c r="J47" s="359" t="s">
        <v>529</v>
      </c>
      <c r="K47" s="359" t="s">
        <v>529</v>
      </c>
      <c r="L47" s="359" t="s">
        <v>529</v>
      </c>
      <c r="M47" s="360" t="s">
        <v>529</v>
      </c>
    </row>
    <row r="48" spans="2:13" ht="27.75" customHeight="1" x14ac:dyDescent="0.15">
      <c r="B48" s="1222"/>
      <c r="C48" s="1223"/>
      <c r="D48" s="106"/>
      <c r="E48" s="1226" t="s">
        <v>40</v>
      </c>
      <c r="F48" s="1226"/>
      <c r="G48" s="1226"/>
      <c r="H48" s="1227"/>
      <c r="I48" s="358" t="s">
        <v>529</v>
      </c>
      <c r="J48" s="359" t="s">
        <v>529</v>
      </c>
      <c r="K48" s="359" t="s">
        <v>529</v>
      </c>
      <c r="L48" s="359" t="s">
        <v>529</v>
      </c>
      <c r="M48" s="360" t="s">
        <v>529</v>
      </c>
    </row>
    <row r="49" spans="2:13" ht="27.75" customHeight="1" x14ac:dyDescent="0.15">
      <c r="B49" s="1224"/>
      <c r="C49" s="1225"/>
      <c r="D49" s="106"/>
      <c r="E49" s="1226" t="s">
        <v>41</v>
      </c>
      <c r="F49" s="1226"/>
      <c r="G49" s="1226"/>
      <c r="H49" s="1227"/>
      <c r="I49" s="358" t="s">
        <v>529</v>
      </c>
      <c r="J49" s="359" t="s">
        <v>529</v>
      </c>
      <c r="K49" s="359" t="s">
        <v>529</v>
      </c>
      <c r="L49" s="359" t="s">
        <v>529</v>
      </c>
      <c r="M49" s="360" t="s">
        <v>529</v>
      </c>
    </row>
    <row r="50" spans="2:13" ht="27.75" customHeight="1" x14ac:dyDescent="0.15">
      <c r="B50" s="1220" t="s">
        <v>42</v>
      </c>
      <c r="C50" s="1221"/>
      <c r="D50" s="109"/>
      <c r="E50" s="1226" t="s">
        <v>43</v>
      </c>
      <c r="F50" s="1226"/>
      <c r="G50" s="1226"/>
      <c r="H50" s="1227"/>
      <c r="I50" s="358">
        <v>1581</v>
      </c>
      <c r="J50" s="359">
        <v>1454</v>
      </c>
      <c r="K50" s="359">
        <v>1107</v>
      </c>
      <c r="L50" s="359">
        <v>1247</v>
      </c>
      <c r="M50" s="360">
        <v>1380</v>
      </c>
    </row>
    <row r="51" spans="2:13" ht="27.75" customHeight="1" x14ac:dyDescent="0.15">
      <c r="B51" s="1222"/>
      <c r="C51" s="1223"/>
      <c r="D51" s="106"/>
      <c r="E51" s="1226" t="s">
        <v>44</v>
      </c>
      <c r="F51" s="1226"/>
      <c r="G51" s="1226"/>
      <c r="H51" s="1227"/>
      <c r="I51" s="358">
        <v>41</v>
      </c>
      <c r="J51" s="359">
        <v>30</v>
      </c>
      <c r="K51" s="359">
        <v>32</v>
      </c>
      <c r="L51" s="359">
        <v>27</v>
      </c>
      <c r="M51" s="360">
        <v>35</v>
      </c>
    </row>
    <row r="52" spans="2:13" ht="27.75" customHeight="1" x14ac:dyDescent="0.15">
      <c r="B52" s="1224"/>
      <c r="C52" s="1225"/>
      <c r="D52" s="106"/>
      <c r="E52" s="1226" t="s">
        <v>45</v>
      </c>
      <c r="F52" s="1226"/>
      <c r="G52" s="1226"/>
      <c r="H52" s="1227"/>
      <c r="I52" s="358">
        <v>2378</v>
      </c>
      <c r="J52" s="359">
        <v>2232</v>
      </c>
      <c r="K52" s="359">
        <v>2148</v>
      </c>
      <c r="L52" s="359">
        <v>1900</v>
      </c>
      <c r="M52" s="360">
        <v>2000</v>
      </c>
    </row>
    <row r="53" spans="2:13" ht="27.75" customHeight="1" thickBot="1" x14ac:dyDescent="0.2">
      <c r="B53" s="1228" t="s">
        <v>46</v>
      </c>
      <c r="C53" s="1229"/>
      <c r="D53" s="110"/>
      <c r="E53" s="1230" t="s">
        <v>47</v>
      </c>
      <c r="F53" s="1230"/>
      <c r="G53" s="1230"/>
      <c r="H53" s="1231"/>
      <c r="I53" s="361">
        <v>-41</v>
      </c>
      <c r="J53" s="362">
        <v>33</v>
      </c>
      <c r="K53" s="362">
        <v>454</v>
      </c>
      <c r="L53" s="362">
        <v>233</v>
      </c>
      <c r="M53" s="363">
        <v>31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DZxhyAk64/rfWmcjMvGVds0KQDWGblTSK559YQVHHNJEwGQ0WZVYYvpilJO8j2WpYff1xUZ6AirFBgks+SByg==" saltValue="ZPzHMSUYDI4SwPRNNIt2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47" t="s">
        <v>50</v>
      </c>
      <c r="D55" s="1247"/>
      <c r="E55" s="1248"/>
      <c r="F55" s="122">
        <v>951</v>
      </c>
      <c r="G55" s="122">
        <v>1091</v>
      </c>
      <c r="H55" s="123">
        <v>1160</v>
      </c>
    </row>
    <row r="56" spans="2:8" ht="52.5" customHeight="1" x14ac:dyDescent="0.15">
      <c r="B56" s="124"/>
      <c r="C56" s="1249" t="s">
        <v>51</v>
      </c>
      <c r="D56" s="1249"/>
      <c r="E56" s="1250"/>
      <c r="F56" s="125">
        <v>341</v>
      </c>
      <c r="G56" s="125">
        <v>102</v>
      </c>
      <c r="H56" s="126">
        <v>132</v>
      </c>
    </row>
    <row r="57" spans="2:8" ht="53.25" customHeight="1" x14ac:dyDescent="0.15">
      <c r="B57" s="124"/>
      <c r="C57" s="1251" t="s">
        <v>52</v>
      </c>
      <c r="D57" s="1251"/>
      <c r="E57" s="1252"/>
      <c r="F57" s="127">
        <v>13</v>
      </c>
      <c r="G57" s="127">
        <v>53</v>
      </c>
      <c r="H57" s="128">
        <v>88</v>
      </c>
    </row>
    <row r="58" spans="2:8" ht="45.75" customHeight="1" x14ac:dyDescent="0.15">
      <c r="B58" s="129"/>
      <c r="C58" s="1239" t="s">
        <v>603</v>
      </c>
      <c r="D58" s="1240"/>
      <c r="E58" s="1241"/>
      <c r="F58" s="130" t="s">
        <v>529</v>
      </c>
      <c r="G58" s="130">
        <v>35</v>
      </c>
      <c r="H58" s="131">
        <v>70</v>
      </c>
    </row>
    <row r="59" spans="2:8" ht="45.75" customHeight="1" x14ac:dyDescent="0.15">
      <c r="B59" s="129"/>
      <c r="C59" s="1239" t="s">
        <v>604</v>
      </c>
      <c r="D59" s="1240"/>
      <c r="E59" s="1241"/>
      <c r="F59" s="130">
        <v>7</v>
      </c>
      <c r="G59" s="130">
        <v>8</v>
      </c>
      <c r="H59" s="131">
        <v>10</v>
      </c>
    </row>
    <row r="60" spans="2:8" ht="45.75" customHeight="1" x14ac:dyDescent="0.15">
      <c r="B60" s="129"/>
      <c r="C60" s="1239" t="s">
        <v>605</v>
      </c>
      <c r="D60" s="1240"/>
      <c r="E60" s="1241"/>
      <c r="F60" s="130">
        <v>3</v>
      </c>
      <c r="G60" s="130">
        <v>5</v>
      </c>
      <c r="H60" s="131">
        <v>5</v>
      </c>
    </row>
    <row r="61" spans="2:8" ht="45.75" customHeight="1" x14ac:dyDescent="0.15">
      <c r="B61" s="129"/>
      <c r="C61" s="1239" t="s">
        <v>606</v>
      </c>
      <c r="D61" s="1240"/>
      <c r="E61" s="1241"/>
      <c r="F61" s="130">
        <v>3</v>
      </c>
      <c r="G61" s="130">
        <v>3</v>
      </c>
      <c r="H61" s="131">
        <v>3</v>
      </c>
    </row>
    <row r="62" spans="2:8" ht="45.75" customHeight="1" thickBot="1" x14ac:dyDescent="0.2">
      <c r="B62" s="132"/>
      <c r="C62" s="1242" t="s">
        <v>607</v>
      </c>
      <c r="D62" s="1243"/>
      <c r="E62" s="1244"/>
      <c r="F62" s="133">
        <v>1</v>
      </c>
      <c r="G62" s="133">
        <v>2</v>
      </c>
      <c r="H62" s="134">
        <v>0</v>
      </c>
    </row>
    <row r="63" spans="2:8" ht="52.5" customHeight="1" thickBot="1" x14ac:dyDescent="0.2">
      <c r="B63" s="135"/>
      <c r="C63" s="1245" t="s">
        <v>53</v>
      </c>
      <c r="D63" s="1245"/>
      <c r="E63" s="1246"/>
      <c r="F63" s="136">
        <v>1305</v>
      </c>
      <c r="G63" s="136">
        <v>1247</v>
      </c>
      <c r="H63" s="137">
        <v>1380</v>
      </c>
    </row>
    <row r="64" spans="2:8" x14ac:dyDescent="0.15"/>
  </sheetData>
  <sheetProtection algorithmName="SHA-512" hashValue="EedIv07LsBlTnki+DqzvJQEQpzQuKpCn8fNYQqQEYH6bkCMIVKjijJd0oSWI7Eq8CHtrF3umeC1GR3tzrE7XnA==" saltValue="WCIIRYH3SxFURe7IgbMi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028F-3AE9-454C-8053-E55340050998}">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571</v>
      </c>
      <c r="BQ50" s="1258"/>
      <c r="BR50" s="1258"/>
      <c r="BS50" s="1258"/>
      <c r="BT50" s="1258"/>
      <c r="BU50" s="1258"/>
      <c r="BV50" s="1258"/>
      <c r="BW50" s="1258"/>
      <c r="BX50" s="1258" t="s">
        <v>572</v>
      </c>
      <c r="BY50" s="1258"/>
      <c r="BZ50" s="1258"/>
      <c r="CA50" s="1258"/>
      <c r="CB50" s="1258"/>
      <c r="CC50" s="1258"/>
      <c r="CD50" s="1258"/>
      <c r="CE50" s="1258"/>
      <c r="CF50" s="1258" t="s">
        <v>573</v>
      </c>
      <c r="CG50" s="1258"/>
      <c r="CH50" s="1258"/>
      <c r="CI50" s="1258"/>
      <c r="CJ50" s="1258"/>
      <c r="CK50" s="1258"/>
      <c r="CL50" s="1258"/>
      <c r="CM50" s="1258"/>
      <c r="CN50" s="1258" t="s">
        <v>574</v>
      </c>
      <c r="CO50" s="1258"/>
      <c r="CP50" s="1258"/>
      <c r="CQ50" s="1258"/>
      <c r="CR50" s="1258"/>
      <c r="CS50" s="1258"/>
      <c r="CT50" s="1258"/>
      <c r="CU50" s="1258"/>
      <c r="CV50" s="1258" t="s">
        <v>575</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612</v>
      </c>
      <c r="AO51" s="1256"/>
      <c r="AP51" s="1256"/>
      <c r="AQ51" s="1256"/>
      <c r="AR51" s="1256"/>
      <c r="AS51" s="1256"/>
      <c r="AT51" s="1256"/>
      <c r="AU51" s="1256"/>
      <c r="AV51" s="1256"/>
      <c r="AW51" s="1256"/>
      <c r="AX51" s="1256"/>
      <c r="AY51" s="1256"/>
      <c r="AZ51" s="1256"/>
      <c r="BA51" s="1256"/>
      <c r="BB51" s="1256" t="s">
        <v>613</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v>3.4</v>
      </c>
      <c r="BY51" s="1253"/>
      <c r="BZ51" s="1253"/>
      <c r="CA51" s="1253"/>
      <c r="CB51" s="1253"/>
      <c r="CC51" s="1253"/>
      <c r="CD51" s="1253"/>
      <c r="CE51" s="1253"/>
      <c r="CF51" s="1253">
        <v>45.1</v>
      </c>
      <c r="CG51" s="1253"/>
      <c r="CH51" s="1253"/>
      <c r="CI51" s="1253"/>
      <c r="CJ51" s="1253"/>
      <c r="CK51" s="1253"/>
      <c r="CL51" s="1253"/>
      <c r="CM51" s="1253"/>
      <c r="CN51" s="1253">
        <v>20.399999999999999</v>
      </c>
      <c r="CO51" s="1253"/>
      <c r="CP51" s="1253"/>
      <c r="CQ51" s="1253"/>
      <c r="CR51" s="1253"/>
      <c r="CS51" s="1253"/>
      <c r="CT51" s="1253"/>
      <c r="CU51" s="1253"/>
      <c r="CV51" s="1253">
        <v>2.8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614</v>
      </c>
      <c r="BC53" s="1256"/>
      <c r="BD53" s="1256"/>
      <c r="BE53" s="1256"/>
      <c r="BF53" s="1256"/>
      <c r="BG53" s="1256"/>
      <c r="BH53" s="1256"/>
      <c r="BI53" s="1256"/>
      <c r="BJ53" s="1256"/>
      <c r="BK53" s="1256"/>
      <c r="BL53" s="1256"/>
      <c r="BM53" s="1256"/>
      <c r="BN53" s="1256"/>
      <c r="BO53" s="1256"/>
      <c r="BP53" s="1253">
        <v>64.7</v>
      </c>
      <c r="BQ53" s="1253"/>
      <c r="BR53" s="1253"/>
      <c r="BS53" s="1253"/>
      <c r="BT53" s="1253"/>
      <c r="BU53" s="1253"/>
      <c r="BV53" s="1253"/>
      <c r="BW53" s="1253"/>
      <c r="BX53" s="1253">
        <v>66.599999999999994</v>
      </c>
      <c r="BY53" s="1253"/>
      <c r="BZ53" s="1253"/>
      <c r="CA53" s="1253"/>
      <c r="CB53" s="1253"/>
      <c r="CC53" s="1253"/>
      <c r="CD53" s="1253"/>
      <c r="CE53" s="1253"/>
      <c r="CF53" s="1253">
        <v>67.5</v>
      </c>
      <c r="CG53" s="1253"/>
      <c r="CH53" s="1253"/>
      <c r="CI53" s="1253"/>
      <c r="CJ53" s="1253"/>
      <c r="CK53" s="1253"/>
      <c r="CL53" s="1253"/>
      <c r="CM53" s="1253"/>
      <c r="CN53" s="1253">
        <v>68.900000000000006</v>
      </c>
      <c r="CO53" s="1253"/>
      <c r="CP53" s="1253"/>
      <c r="CQ53" s="1253"/>
      <c r="CR53" s="1253"/>
      <c r="CS53" s="1253"/>
      <c r="CT53" s="1253"/>
      <c r="CU53" s="1253"/>
      <c r="CV53" s="1253">
        <v>69.900000000000006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615</v>
      </c>
      <c r="AO55" s="1258"/>
      <c r="AP55" s="1258"/>
      <c r="AQ55" s="1258"/>
      <c r="AR55" s="1258"/>
      <c r="AS55" s="1258"/>
      <c r="AT55" s="1258"/>
      <c r="AU55" s="1258"/>
      <c r="AV55" s="1258"/>
      <c r="AW55" s="1258"/>
      <c r="AX55" s="1258"/>
      <c r="AY55" s="1258"/>
      <c r="AZ55" s="1258"/>
      <c r="BA55" s="1258"/>
      <c r="BB55" s="1256" t="s">
        <v>613</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614</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571</v>
      </c>
      <c r="BQ72" s="1258"/>
      <c r="BR72" s="1258"/>
      <c r="BS72" s="1258"/>
      <c r="BT72" s="1258"/>
      <c r="BU72" s="1258"/>
      <c r="BV72" s="1258"/>
      <c r="BW72" s="1258"/>
      <c r="BX72" s="1258" t="s">
        <v>572</v>
      </c>
      <c r="BY72" s="1258"/>
      <c r="BZ72" s="1258"/>
      <c r="CA72" s="1258"/>
      <c r="CB72" s="1258"/>
      <c r="CC72" s="1258"/>
      <c r="CD72" s="1258"/>
      <c r="CE72" s="1258"/>
      <c r="CF72" s="1258" t="s">
        <v>573</v>
      </c>
      <c r="CG72" s="1258"/>
      <c r="CH72" s="1258"/>
      <c r="CI72" s="1258"/>
      <c r="CJ72" s="1258"/>
      <c r="CK72" s="1258"/>
      <c r="CL72" s="1258"/>
      <c r="CM72" s="1258"/>
      <c r="CN72" s="1258" t="s">
        <v>574</v>
      </c>
      <c r="CO72" s="1258"/>
      <c r="CP72" s="1258"/>
      <c r="CQ72" s="1258"/>
      <c r="CR72" s="1258"/>
      <c r="CS72" s="1258"/>
      <c r="CT72" s="1258"/>
      <c r="CU72" s="1258"/>
      <c r="CV72" s="1258" t="s">
        <v>575</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612</v>
      </c>
      <c r="AO73" s="1256"/>
      <c r="AP73" s="1256"/>
      <c r="AQ73" s="1256"/>
      <c r="AR73" s="1256"/>
      <c r="AS73" s="1256"/>
      <c r="AT73" s="1256"/>
      <c r="AU73" s="1256"/>
      <c r="AV73" s="1256"/>
      <c r="AW73" s="1256"/>
      <c r="AX73" s="1256"/>
      <c r="AY73" s="1256"/>
      <c r="AZ73" s="1256"/>
      <c r="BA73" s="1256"/>
      <c r="BB73" s="1256" t="s">
        <v>613</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v>3.4</v>
      </c>
      <c r="BY73" s="1253"/>
      <c r="BZ73" s="1253"/>
      <c r="CA73" s="1253"/>
      <c r="CB73" s="1253"/>
      <c r="CC73" s="1253"/>
      <c r="CD73" s="1253"/>
      <c r="CE73" s="1253"/>
      <c r="CF73" s="1253">
        <v>45.1</v>
      </c>
      <c r="CG73" s="1253"/>
      <c r="CH73" s="1253"/>
      <c r="CI73" s="1253"/>
      <c r="CJ73" s="1253"/>
      <c r="CK73" s="1253"/>
      <c r="CL73" s="1253"/>
      <c r="CM73" s="1253"/>
      <c r="CN73" s="1253">
        <v>20.399999999999999</v>
      </c>
      <c r="CO73" s="1253"/>
      <c r="CP73" s="1253"/>
      <c r="CQ73" s="1253"/>
      <c r="CR73" s="1253"/>
      <c r="CS73" s="1253"/>
      <c r="CT73" s="1253"/>
      <c r="CU73" s="1253"/>
      <c r="CV73" s="1253">
        <v>2.8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618</v>
      </c>
      <c r="BC75" s="1256"/>
      <c r="BD75" s="1256"/>
      <c r="BE75" s="1256"/>
      <c r="BF75" s="1256"/>
      <c r="BG75" s="1256"/>
      <c r="BH75" s="1256"/>
      <c r="BI75" s="1256"/>
      <c r="BJ75" s="1256"/>
      <c r="BK75" s="1256"/>
      <c r="BL75" s="1256"/>
      <c r="BM75" s="1256"/>
      <c r="BN75" s="1256"/>
      <c r="BO75" s="1256"/>
      <c r="BP75" s="1253">
        <v>12.1</v>
      </c>
      <c r="BQ75" s="1253"/>
      <c r="BR75" s="1253"/>
      <c r="BS75" s="1253"/>
      <c r="BT75" s="1253"/>
      <c r="BU75" s="1253"/>
      <c r="BV75" s="1253"/>
      <c r="BW75" s="1253"/>
      <c r="BX75" s="1253">
        <v>11.9</v>
      </c>
      <c r="BY75" s="1253"/>
      <c r="BZ75" s="1253"/>
      <c r="CA75" s="1253"/>
      <c r="CB75" s="1253"/>
      <c r="CC75" s="1253"/>
      <c r="CD75" s="1253"/>
      <c r="CE75" s="1253"/>
      <c r="CF75" s="1253">
        <v>11.6</v>
      </c>
      <c r="CG75" s="1253"/>
      <c r="CH75" s="1253"/>
      <c r="CI75" s="1253"/>
      <c r="CJ75" s="1253"/>
      <c r="CK75" s="1253"/>
      <c r="CL75" s="1253"/>
      <c r="CM75" s="1253"/>
      <c r="CN75" s="1253">
        <v>11.5</v>
      </c>
      <c r="CO75" s="1253"/>
      <c r="CP75" s="1253"/>
      <c r="CQ75" s="1253"/>
      <c r="CR75" s="1253"/>
      <c r="CS75" s="1253"/>
      <c r="CT75" s="1253"/>
      <c r="CU75" s="1253"/>
      <c r="CV75" s="1253">
        <v>11</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615</v>
      </c>
      <c r="AO77" s="1258"/>
      <c r="AP77" s="1258"/>
      <c r="AQ77" s="1258"/>
      <c r="AR77" s="1258"/>
      <c r="AS77" s="1258"/>
      <c r="AT77" s="1258"/>
      <c r="AU77" s="1258"/>
      <c r="AV77" s="1258"/>
      <c r="AW77" s="1258"/>
      <c r="AX77" s="1258"/>
      <c r="AY77" s="1258"/>
      <c r="AZ77" s="1258"/>
      <c r="BA77" s="1258"/>
      <c r="BB77" s="1256" t="s">
        <v>613</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618</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IQYaS/JGMl93eU0wpFR7+dlCxCHVYmOZFzF3RU58XXAxcCYeE4MjGJGhbAlR2X7BgXuGWuS/Vykr+mMnsmgnTw==" saltValue="b7Lv9+UzpiWQY91aO8f9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C5CD-51C6-4769-AC91-FD3E6FBD32E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0FbPYXapM/M5WUkubp5264xLguRGsVbue0frBjnebbZQLN/c9XBJjgPhA9L93SFbOUy2Tft8wRvjRRAfrRG9Qw==" saltValue="eiASQ114ENs7+ZAkl7Wj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D1241-49CE-4884-8588-F6D8E286B8B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ACH8rpRvja39U172ZDbpnaHP+8b31FfXoWP6fEtlIP5/MysBgeYuso2knlWS6p8fjwg+99OeBQp5g+HTzrLHPw==" saltValue="UiIglkp4qL43NKijIY/W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616329</v>
      </c>
      <c r="E3" s="156"/>
      <c r="F3" s="157">
        <v>271581</v>
      </c>
      <c r="G3" s="158"/>
      <c r="H3" s="159"/>
    </row>
    <row r="4" spans="1:8" x14ac:dyDescent="0.15">
      <c r="A4" s="160"/>
      <c r="B4" s="161"/>
      <c r="C4" s="162"/>
      <c r="D4" s="163">
        <v>158028</v>
      </c>
      <c r="E4" s="164"/>
      <c r="F4" s="165">
        <v>117844</v>
      </c>
      <c r="G4" s="166"/>
      <c r="H4" s="167"/>
    </row>
    <row r="5" spans="1:8" x14ac:dyDescent="0.15">
      <c r="A5" s="148" t="s">
        <v>563</v>
      </c>
      <c r="B5" s="153"/>
      <c r="C5" s="154"/>
      <c r="D5" s="155">
        <v>175448</v>
      </c>
      <c r="E5" s="156"/>
      <c r="F5" s="157">
        <v>268375</v>
      </c>
      <c r="G5" s="158"/>
      <c r="H5" s="159"/>
    </row>
    <row r="6" spans="1:8" x14ac:dyDescent="0.15">
      <c r="A6" s="160"/>
      <c r="B6" s="161"/>
      <c r="C6" s="162"/>
      <c r="D6" s="163">
        <v>90302</v>
      </c>
      <c r="E6" s="164"/>
      <c r="F6" s="165">
        <v>119602</v>
      </c>
      <c r="G6" s="166"/>
      <c r="H6" s="167"/>
    </row>
    <row r="7" spans="1:8" x14ac:dyDescent="0.15">
      <c r="A7" s="148" t="s">
        <v>564</v>
      </c>
      <c r="B7" s="153"/>
      <c r="C7" s="154"/>
      <c r="D7" s="155">
        <v>420133</v>
      </c>
      <c r="E7" s="156"/>
      <c r="F7" s="157">
        <v>301035</v>
      </c>
      <c r="G7" s="158"/>
      <c r="H7" s="159"/>
    </row>
    <row r="8" spans="1:8" x14ac:dyDescent="0.15">
      <c r="A8" s="160"/>
      <c r="B8" s="161"/>
      <c r="C8" s="162"/>
      <c r="D8" s="163">
        <v>271220</v>
      </c>
      <c r="E8" s="164"/>
      <c r="F8" s="165">
        <v>154376</v>
      </c>
      <c r="G8" s="166"/>
      <c r="H8" s="167"/>
    </row>
    <row r="9" spans="1:8" x14ac:dyDescent="0.15">
      <c r="A9" s="148" t="s">
        <v>565</v>
      </c>
      <c r="B9" s="153"/>
      <c r="C9" s="154"/>
      <c r="D9" s="155">
        <v>261907</v>
      </c>
      <c r="E9" s="156"/>
      <c r="F9" s="157">
        <v>277467</v>
      </c>
      <c r="G9" s="158"/>
      <c r="H9" s="159"/>
    </row>
    <row r="10" spans="1:8" x14ac:dyDescent="0.15">
      <c r="A10" s="160"/>
      <c r="B10" s="161"/>
      <c r="C10" s="162"/>
      <c r="D10" s="163">
        <v>139271</v>
      </c>
      <c r="E10" s="164"/>
      <c r="F10" s="165">
        <v>128378</v>
      </c>
      <c r="G10" s="166"/>
      <c r="H10" s="167"/>
    </row>
    <row r="11" spans="1:8" x14ac:dyDescent="0.15">
      <c r="A11" s="148" t="s">
        <v>566</v>
      </c>
      <c r="B11" s="153"/>
      <c r="C11" s="154"/>
      <c r="D11" s="155">
        <v>323114</v>
      </c>
      <c r="E11" s="156"/>
      <c r="F11" s="157">
        <v>282256</v>
      </c>
      <c r="G11" s="158"/>
      <c r="H11" s="159"/>
    </row>
    <row r="12" spans="1:8" x14ac:dyDescent="0.15">
      <c r="A12" s="160"/>
      <c r="B12" s="161"/>
      <c r="C12" s="168"/>
      <c r="D12" s="163">
        <v>254756</v>
      </c>
      <c r="E12" s="164"/>
      <c r="F12" s="165">
        <v>145453</v>
      </c>
      <c r="G12" s="166"/>
      <c r="H12" s="167"/>
    </row>
    <row r="13" spans="1:8" x14ac:dyDescent="0.15">
      <c r="A13" s="148"/>
      <c r="B13" s="153"/>
      <c r="C13" s="169"/>
      <c r="D13" s="170">
        <v>359386</v>
      </c>
      <c r="E13" s="171"/>
      <c r="F13" s="172">
        <v>280143</v>
      </c>
      <c r="G13" s="173"/>
      <c r="H13" s="159"/>
    </row>
    <row r="14" spans="1:8" x14ac:dyDescent="0.15">
      <c r="A14" s="160"/>
      <c r="B14" s="161"/>
      <c r="C14" s="162"/>
      <c r="D14" s="163">
        <v>182715</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6.78</v>
      </c>
      <c r="C19" s="174">
        <f>ROUND(VALUE(SUBSTITUTE(実質収支比率等に係る経年分析!G$48,"▲","-")),2)</f>
        <v>6.65</v>
      </c>
      <c r="D19" s="174">
        <f>ROUND(VALUE(SUBSTITUTE(実質収支比率等に係る経年分析!H$48,"▲","-")),2)</f>
        <v>9.0399999999999991</v>
      </c>
      <c r="E19" s="174">
        <f>ROUND(VALUE(SUBSTITUTE(実質収支比率等に係る経年分析!I$48,"▲","-")),2)</f>
        <v>5.62</v>
      </c>
      <c r="F19" s="174">
        <f>ROUND(VALUE(SUBSTITUTE(実質収支比率等に係る経年分析!J$48,"▲","-")),2)</f>
        <v>5.56</v>
      </c>
    </row>
    <row r="20" spans="1:11" x14ac:dyDescent="0.15">
      <c r="A20" s="174" t="s">
        <v>57</v>
      </c>
      <c r="B20" s="174">
        <f>ROUND(VALUE(SUBSTITUTE(実質収支比率等に係る経年分析!F$47,"▲","-")),2)</f>
        <v>108.98</v>
      </c>
      <c r="C20" s="174">
        <f>ROUND(VALUE(SUBSTITUTE(実質収支比率等に係る経年分析!G$47,"▲","-")),2)</f>
        <v>96.08</v>
      </c>
      <c r="D20" s="174">
        <f>ROUND(VALUE(SUBSTITUTE(実質収支比率等に係る経年分析!H$47,"▲","-")),2)</f>
        <v>77.930000000000007</v>
      </c>
      <c r="E20" s="174">
        <f>ROUND(VALUE(SUBSTITUTE(実質収支比率等に係る経年分析!I$47,"▲","-")),2)</f>
        <v>80.540000000000006</v>
      </c>
      <c r="F20" s="174">
        <f>ROUND(VALUE(SUBSTITUTE(実質収支比率等に係る経年分析!J$47,"▲","-")),2)</f>
        <v>85</v>
      </c>
    </row>
    <row r="21" spans="1:11" x14ac:dyDescent="0.15">
      <c r="A21" s="174" t="s">
        <v>58</v>
      </c>
      <c r="B21" s="174">
        <f>IF(ISNUMBER(VALUE(SUBSTITUTE(実質収支比率等に係る経年分析!F$49,"▲","-"))),ROUND(VALUE(SUBSTITUTE(実質収支比率等に係る経年分析!F$49,"▲","-")),2),NA())</f>
        <v>-21.78</v>
      </c>
      <c r="C21" s="174">
        <f>IF(ISNUMBER(VALUE(SUBSTITUTE(実質収支比率等に係る経年分析!G$49,"▲","-"))),ROUND(VALUE(SUBSTITUTE(実質収支比率等に係る経年分析!G$49,"▲","-")),2),NA())</f>
        <v>-16.11</v>
      </c>
      <c r="D21" s="174">
        <f>IF(ISNUMBER(VALUE(SUBSTITUTE(実質収支比率等に係る経年分析!H$49,"▲","-"))),ROUND(VALUE(SUBSTITUTE(実質収支比率等に係る経年分析!H$49,"▲","-")),2),NA())</f>
        <v>-12.85</v>
      </c>
      <c r="E21" s="174">
        <f>IF(ISNUMBER(VALUE(SUBSTITUTE(実質収支比率等に係る経年分析!I$49,"▲","-"))),ROUND(VALUE(SUBSTITUTE(実質収支比率等に係る経年分析!I$49,"▲","-")),2),NA())</f>
        <v>23.2</v>
      </c>
      <c r="F21" s="174">
        <f>IF(ISNUMBER(VALUE(SUBSTITUTE(実質収支比率等に係る経年分析!J$49,"▲","-"))),ROUND(VALUE(SUBSTITUTE(実質収支比率等に係る経年分析!J$49,"▲","-")),2),NA())</f>
        <v>2.06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西目屋村後期高齢者医療特別会計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西目屋村農業集落排水事業特別会計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西目屋村簡易水道事業特別会計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西目屋村国民健康保険事業特別会計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0.17</v>
      </c>
    </row>
    <row r="35" spans="1:16" x14ac:dyDescent="0.15">
      <c r="A35" s="175" t="str">
        <f>IF(連結実質赤字比率に係る赤字・黒字の構成分析!C$35="",NA(),連結実質赤字比率に係る赤字・黒字の構成分析!C$35)</f>
        <v>西目屋村介護保険特別会計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0.17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204</v>
      </c>
      <c r="E42" s="176"/>
      <c r="F42" s="176"/>
      <c r="G42" s="176">
        <f>'実質公債費比率（分子）の構造'!L$52</f>
        <v>193</v>
      </c>
      <c r="H42" s="176"/>
      <c r="I42" s="176"/>
      <c r="J42" s="176">
        <f>'実質公債費比率（分子）の構造'!M$52</f>
        <v>222</v>
      </c>
      <c r="K42" s="176"/>
      <c r="L42" s="176"/>
      <c r="M42" s="176">
        <f>'実質公債費比率（分子）の構造'!N$52</f>
        <v>224</v>
      </c>
      <c r="N42" s="176"/>
      <c r="O42" s="176"/>
      <c r="P42" s="176">
        <f>'実質公債費比率（分子）の構造'!O$52</f>
        <v>258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20</v>
      </c>
      <c r="C44" s="176"/>
      <c r="D44" s="176"/>
      <c r="E44" s="176">
        <f>'実質公債費比率（分子）の構造'!L$50</f>
        <v>21</v>
      </c>
      <c r="F44" s="176"/>
      <c r="G44" s="176"/>
      <c r="H44" s="176">
        <f>'実質公債費比率（分子）の構造'!M$50</f>
        <v>21</v>
      </c>
      <c r="I44" s="176"/>
      <c r="J44" s="176"/>
      <c r="K44" s="176">
        <f>'実質公債費比率（分子）の構造'!N$50</f>
        <v>21</v>
      </c>
      <c r="L44" s="176"/>
      <c r="M44" s="176"/>
      <c r="N44" s="176">
        <f>'実質公債費比率（分子）の構造'!O$50</f>
        <v>21</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3</v>
      </c>
      <c r="O45" s="176"/>
      <c r="P45" s="176"/>
    </row>
    <row r="46" spans="1:16" x14ac:dyDescent="0.15">
      <c r="A46" s="176" t="s">
        <v>69</v>
      </c>
      <c r="B46" s="176">
        <f>'実質公債費比率（分子）の構造'!K$48</f>
        <v>111</v>
      </c>
      <c r="C46" s="176"/>
      <c r="D46" s="176"/>
      <c r="E46" s="176">
        <f>'実質公債費比率（分子）の構造'!L$48</f>
        <v>107</v>
      </c>
      <c r="F46" s="176"/>
      <c r="G46" s="176"/>
      <c r="H46" s="176">
        <f>'実質公債費比率（分子）の構造'!M$48</f>
        <v>122</v>
      </c>
      <c r="I46" s="176"/>
      <c r="J46" s="176"/>
      <c r="K46" s="176">
        <f>'実質公債費比率（分子）の構造'!N$48</f>
        <v>112</v>
      </c>
      <c r="L46" s="176"/>
      <c r="M46" s="176"/>
      <c r="N46" s="176">
        <f>'実質公債費比率（分子）の構造'!O$48</f>
        <v>123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183</v>
      </c>
      <c r="C49" s="176"/>
      <c r="D49" s="176"/>
      <c r="E49" s="176">
        <f>'実質公債費比率（分子）の構造'!L$45</f>
        <v>177</v>
      </c>
      <c r="F49" s="176"/>
      <c r="G49" s="176"/>
      <c r="H49" s="176">
        <f>'実質公債費比率（分子）の構造'!M$45</f>
        <v>191</v>
      </c>
      <c r="I49" s="176"/>
      <c r="J49" s="176"/>
      <c r="K49" s="176">
        <f>'実質公債費比率（分子）の構造'!N$45</f>
        <v>221</v>
      </c>
      <c r="L49" s="176"/>
      <c r="M49" s="176"/>
      <c r="N49" s="176">
        <f>'実質公債費比率（分子）の構造'!O$45</f>
        <v>224</v>
      </c>
      <c r="O49" s="176"/>
      <c r="P49" s="176"/>
    </row>
    <row r="50" spans="1:16" x14ac:dyDescent="0.15">
      <c r="A50" s="176" t="s">
        <v>73</v>
      </c>
      <c r="B50" s="176" t="e">
        <f>NA()</f>
        <v>#N/A</v>
      </c>
      <c r="C50" s="176">
        <f>IF(ISNUMBER('実質公債費比率（分子）の構造'!K$53),'実質公債費比率（分子）の構造'!K$53,NA())</f>
        <v>111</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113</v>
      </c>
      <c r="J50" s="176" t="e">
        <f>NA()</f>
        <v>#N/A</v>
      </c>
      <c r="K50" s="176" t="e">
        <f>NA()</f>
        <v>#N/A</v>
      </c>
      <c r="L50" s="176">
        <f>IF(ISNUMBER('実質公債費比率（分子）の構造'!N$53),'実質公債費比率（分子）の構造'!N$53,NA())</f>
        <v>131</v>
      </c>
      <c r="M50" s="176" t="e">
        <f>NA()</f>
        <v>#N/A</v>
      </c>
      <c r="N50" s="176" t="e">
        <f>NA()</f>
        <v>#N/A</v>
      </c>
      <c r="O50" s="176">
        <f>IF(ISNUMBER('実質公債費比率（分子）の構造'!O$53),'実質公債費比率（分子）の構造'!O$53,NA())</f>
        <v>113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2378</v>
      </c>
      <c r="E56" s="175"/>
      <c r="F56" s="175"/>
      <c r="G56" s="175">
        <f>'将来負担比率（分子）の構造'!J$52</f>
        <v>2232</v>
      </c>
      <c r="H56" s="175"/>
      <c r="I56" s="175"/>
      <c r="J56" s="175">
        <f>'将来負担比率（分子）の構造'!K$52</f>
        <v>2148</v>
      </c>
      <c r="K56" s="175"/>
      <c r="L56" s="175"/>
      <c r="M56" s="175">
        <f>'将来負担比率（分子）の構造'!L$52</f>
        <v>1900</v>
      </c>
      <c r="N56" s="175"/>
      <c r="O56" s="175"/>
      <c r="P56" s="175">
        <f>'将来負担比率（分子）の構造'!M$52</f>
        <v>2000</v>
      </c>
    </row>
    <row r="57" spans="1:16" x14ac:dyDescent="0.15">
      <c r="A57" s="175" t="s">
        <v>44</v>
      </c>
      <c r="B57" s="175"/>
      <c r="C57" s="175"/>
      <c r="D57" s="175">
        <f>'将来負担比率（分子）の構造'!I$51</f>
        <v>41</v>
      </c>
      <c r="E57" s="175"/>
      <c r="F57" s="175"/>
      <c r="G57" s="175">
        <f>'将来負担比率（分子）の構造'!J$51</f>
        <v>30</v>
      </c>
      <c r="H57" s="175"/>
      <c r="I57" s="175"/>
      <c r="J57" s="175">
        <f>'将来負担比率（分子）の構造'!K$51</f>
        <v>32</v>
      </c>
      <c r="K57" s="175"/>
      <c r="L57" s="175"/>
      <c r="M57" s="175">
        <f>'将来負担比率（分子）の構造'!L$51</f>
        <v>27</v>
      </c>
      <c r="N57" s="175"/>
      <c r="O57" s="175"/>
      <c r="P57" s="175">
        <f>'将来負担比率（分子）の構造'!M$51</f>
        <v>35</v>
      </c>
    </row>
    <row r="58" spans="1:16" x14ac:dyDescent="0.15">
      <c r="A58" s="175" t="s">
        <v>43</v>
      </c>
      <c r="B58" s="175"/>
      <c r="C58" s="175"/>
      <c r="D58" s="175">
        <f>'将来負担比率（分子）の構造'!I$50</f>
        <v>1581</v>
      </c>
      <c r="E58" s="175"/>
      <c r="F58" s="175"/>
      <c r="G58" s="175">
        <f>'将来負担比率（分子）の構造'!J$50</f>
        <v>1454</v>
      </c>
      <c r="H58" s="175"/>
      <c r="I58" s="175"/>
      <c r="J58" s="175">
        <f>'将来負担比率（分子）の構造'!K$50</f>
        <v>1107</v>
      </c>
      <c r="K58" s="175"/>
      <c r="L58" s="175"/>
      <c r="M58" s="175">
        <f>'将来負担比率（分子）の構造'!L$50</f>
        <v>1247</v>
      </c>
      <c r="N58" s="175"/>
      <c r="O58" s="175"/>
      <c r="P58" s="175">
        <f>'将来負担比率（分子）の構造'!M$50</f>
        <v>1380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124</v>
      </c>
      <c r="C62" s="175"/>
      <c r="D62" s="175"/>
      <c r="E62" s="175">
        <f>'将来負担比率（分子）の構造'!J$45</f>
        <v>108</v>
      </c>
      <c r="F62" s="175"/>
      <c r="G62" s="175"/>
      <c r="H62" s="175">
        <f>'将来負担比率（分子）の構造'!K$45</f>
        <v>91</v>
      </c>
      <c r="I62" s="175"/>
      <c r="J62" s="175"/>
      <c r="K62" s="175">
        <f>'将来負担比率（分子）の構造'!L$45</f>
        <v>118</v>
      </c>
      <c r="L62" s="175"/>
      <c r="M62" s="175"/>
      <c r="N62" s="175">
        <f>'将来負担比率（分子）の構造'!M$45</f>
        <v>116</v>
      </c>
      <c r="O62" s="175"/>
      <c r="P62" s="175"/>
    </row>
    <row r="63" spans="1:16" x14ac:dyDescent="0.15">
      <c r="A63" s="175" t="s">
        <v>36</v>
      </c>
      <c r="B63" s="175">
        <f>'将来負担比率（分子）の構造'!I$44</f>
        <v>6</v>
      </c>
      <c r="C63" s="175"/>
      <c r="D63" s="175"/>
      <c r="E63" s="175">
        <f>'将来負担比率（分子）の構造'!J$44</f>
        <v>5</v>
      </c>
      <c r="F63" s="175"/>
      <c r="G63" s="175"/>
      <c r="H63" s="175">
        <f>'将来負担比率（分子）の構造'!K$44</f>
        <v>31</v>
      </c>
      <c r="I63" s="175"/>
      <c r="J63" s="175"/>
      <c r="K63" s="175">
        <f>'将来負担比率（分子）の構造'!L$44</f>
        <v>32</v>
      </c>
      <c r="L63" s="175"/>
      <c r="M63" s="175"/>
      <c r="N63" s="175">
        <f>'将来負担比率（分子）の構造'!M$44</f>
        <v>29</v>
      </c>
      <c r="O63" s="175"/>
      <c r="P63" s="175"/>
    </row>
    <row r="64" spans="1:16" x14ac:dyDescent="0.15">
      <c r="A64" s="175" t="s">
        <v>35</v>
      </c>
      <c r="B64" s="175">
        <f>'将来負担比率（分子）の構造'!I$43</f>
        <v>1448</v>
      </c>
      <c r="C64" s="175"/>
      <c r="D64" s="175"/>
      <c r="E64" s="175">
        <f>'将来負担比率（分子）の構造'!J$43</f>
        <v>1355</v>
      </c>
      <c r="F64" s="175"/>
      <c r="G64" s="175"/>
      <c r="H64" s="175">
        <f>'将来負担比率（分子）の構造'!K$43</f>
        <v>1242</v>
      </c>
      <c r="I64" s="175"/>
      <c r="J64" s="175"/>
      <c r="K64" s="175">
        <f>'将来負担比率（分子）の構造'!L$43</f>
        <v>1147</v>
      </c>
      <c r="L64" s="175"/>
      <c r="M64" s="175"/>
      <c r="N64" s="175">
        <f>'将来負担比率（分子）の構造'!M$43</f>
        <v>1064</v>
      </c>
      <c r="O64" s="175"/>
      <c r="P64" s="175"/>
    </row>
    <row r="65" spans="1:16" x14ac:dyDescent="0.15">
      <c r="A65" s="175" t="s">
        <v>34</v>
      </c>
      <c r="B65" s="175">
        <f>'将来負担比率（分子）の構造'!I$42</f>
        <v>61</v>
      </c>
      <c r="C65" s="175"/>
      <c r="D65" s="175"/>
      <c r="E65" s="175">
        <f>'将来負担比率（分子）の構造'!J$42</f>
        <v>42</v>
      </c>
      <c r="F65" s="175"/>
      <c r="G65" s="175"/>
      <c r="H65" s="175">
        <f>'将来負担比率（分子）の構造'!K$42</f>
        <v>21</v>
      </c>
      <c r="I65" s="175"/>
      <c r="J65" s="175"/>
      <c r="K65" s="175">
        <f>'将来負担比率（分子）の構造'!L$42</f>
        <v>21</v>
      </c>
      <c r="L65" s="175"/>
      <c r="M65" s="175"/>
      <c r="N65" s="175">
        <f>'将来負担比率（分子）の構造'!M$42</f>
        <v>83</v>
      </c>
      <c r="O65" s="175"/>
      <c r="P65" s="175"/>
    </row>
    <row r="66" spans="1:16" x14ac:dyDescent="0.15">
      <c r="A66" s="175" t="s">
        <v>33</v>
      </c>
      <c r="B66" s="175">
        <f>'将来負担比率（分子）の構造'!I$41</f>
        <v>2319</v>
      </c>
      <c r="C66" s="175"/>
      <c r="D66" s="175"/>
      <c r="E66" s="175">
        <f>'将来負担比率（分子）の構造'!J$41</f>
        <v>2239</v>
      </c>
      <c r="F66" s="175"/>
      <c r="G66" s="175"/>
      <c r="H66" s="175">
        <f>'将来負担比率（分子）の構造'!K$41</f>
        <v>2355</v>
      </c>
      <c r="I66" s="175"/>
      <c r="J66" s="175"/>
      <c r="K66" s="175">
        <f>'将来負担比率（分子）の構造'!L$41</f>
        <v>2088</v>
      </c>
      <c r="L66" s="175"/>
      <c r="M66" s="175"/>
      <c r="N66" s="175">
        <f>'将来負担比率（分子）の構造'!M$41</f>
        <v>2154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33</v>
      </c>
      <c r="G67" s="175" t="e">
        <f>NA()</f>
        <v>#N/A</v>
      </c>
      <c r="H67" s="175" t="e">
        <f>NA()</f>
        <v>#N/A</v>
      </c>
      <c r="I67" s="175">
        <f>IF(ISNUMBER('将来負担比率（分子）の構造'!K$53), IF('将来負担比率（分子）の構造'!K$53 &lt; 0, 0, '将来負担比率（分子）の構造'!K$53), NA())</f>
        <v>454</v>
      </c>
      <c r="J67" s="175" t="e">
        <f>NA()</f>
        <v>#N/A</v>
      </c>
      <c r="K67" s="175" t="e">
        <f>NA()</f>
        <v>#N/A</v>
      </c>
      <c r="L67" s="175">
        <f>IF(ISNUMBER('将来負担比率（分子）の構造'!L$53), IF('将来負担比率（分子）の構造'!L$53 &lt; 0, 0, '将来負担比率（分子）の構造'!L$53), NA())</f>
        <v>233</v>
      </c>
      <c r="M67" s="175" t="e">
        <f>NA()</f>
        <v>#N/A</v>
      </c>
      <c r="N67" s="175" t="e">
        <f>NA()</f>
        <v>#N/A</v>
      </c>
      <c r="O67" s="175">
        <f>IF(ISNUMBER('将来負担比率（分子）の構造'!M$53), IF('将来負担比率（分子）の構造'!M$53 &lt; 0, 0, '将来負担比率（分子）の構造'!M$53), NA())</f>
        <v>31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951</v>
      </c>
      <c r="C72" s="179">
        <f>基金残高に係る経年分析!G55</f>
        <v>1091</v>
      </c>
      <c r="D72" s="179">
        <f>基金残高に係る経年分析!H55</f>
        <v>1160</v>
      </c>
    </row>
    <row r="73" spans="1:16" x14ac:dyDescent="0.15">
      <c r="A73" s="178" t="s">
        <v>80</v>
      </c>
      <c r="B73" s="179">
        <f>基金残高に係る経年分析!F56</f>
        <v>341</v>
      </c>
      <c r="C73" s="179">
        <f>基金残高に係る経年分析!G56</f>
        <v>102</v>
      </c>
      <c r="D73" s="179">
        <f>基金残高に係る経年分析!H56</f>
        <v>132</v>
      </c>
    </row>
    <row r="74" spans="1:16" x14ac:dyDescent="0.15">
      <c r="A74" s="178" t="s">
        <v>81</v>
      </c>
      <c r="B74" s="179">
        <f>基金残高に係る経年分析!F57</f>
        <v>13</v>
      </c>
      <c r="C74" s="179">
        <f>基金残高に係る経年分析!G57</f>
        <v>53</v>
      </c>
      <c r="D74" s="179">
        <f>基金残高に係る経年分析!H57</f>
        <v>88</v>
      </c>
    </row>
  </sheetData>
  <sheetProtection algorithmName="SHA-512" hashValue="9830yK65QP83Cla0ippp1wFkG39Z51NY6jiCEei7Lq1ztjSFKo/LYTFRgQu2i3EBSv78ctzVfYOTlpq94uXdDg==" saltValue="VWNAV+1FMXDz45OG83j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2024-03-14T00:56:17Z</dcterms:created>
  <dcterms:modified xsi:type="dcterms:W3CDTF">2024-09-20T06:31:19Z</dcterms:modified>
  <cp:category/>
</cp:coreProperties>
</file>